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autoCompressPictures="0"/>
  <mc:AlternateContent xmlns:mc="http://schemas.openxmlformats.org/markup-compatibility/2006">
    <mc:Choice Requires="x15">
      <x15ac:absPath xmlns:x15ac="http://schemas.microsoft.com/office/spreadsheetml/2010/11/ac" url="https://d.docs.live.net/f3343f373551c9eb/Bureau/Projet-ETL/data/raw/AGRIBALYSE/"/>
    </mc:Choice>
  </mc:AlternateContent>
  <xr:revisionPtr revIDLastSave="3035" documentId="8_{C282942E-0BBD-43BD-A57A-8BC84BE604D1}" xr6:coauthVersionLast="47" xr6:coauthVersionMax="47" xr10:uidLastSave="{8EDC08DF-5A9F-4FA9-90E8-FD28C96E8570}"/>
  <bookViews>
    <workbookView xWindow="-108" yWindow="-108" windowWidth="23256" windowHeight="12456" tabRatio="719" firstSheet="1" activeTab="1" xr2:uid="{00000000-000D-0000-FFFF-FFFF00000000}"/>
  </bookViews>
  <sheets>
    <sheet name="Notice" sheetId="30" r:id="rId1"/>
    <sheet name="1. Consumption mix" sheetId="48" r:id="rId2"/>
    <sheet name="2. Specific consumption mix" sheetId="41" r:id="rId3"/>
    <sheet name="3. Inedible part" sheetId="40" r:id="rId4"/>
    <sheet name="4.Fish&amp;seafood inedible &amp; proxy" sheetId="42" r:id="rId5"/>
    <sheet name="5.Fish&amp;seafood added&amp;exclusion" sheetId="43" r:id="rId6"/>
    <sheet name="6. Density" sheetId="39" r:id="rId7"/>
    <sheet name="7. Water evaporated drying" sheetId="44" r:id="rId8"/>
    <sheet name="8. Milk yield for cheeses" sheetId="45" r:id="rId9"/>
    <sheet name="9. Recipes sources" sheetId="51" r:id="rId10"/>
    <sheet name="10. CIQUAL proxy" sheetId="52" r:id="rId11"/>
    <sheet name="11. CIQUAL not in AGB" sheetId="56" r:id="rId12"/>
    <sheet name="12. Dummies" sheetId="47" r:id="rId13"/>
  </sheets>
  <definedNames>
    <definedName name="_xlnm._FilterDatabase" localSheetId="1" hidden="1">'1. Consumption mix'!$A$3:$E$1534</definedName>
    <definedName name="_xlnm._FilterDatabase" localSheetId="11" hidden="1">'11. CIQUAL not in AGB'!$A$6:$C$3187</definedName>
    <definedName name="_xlnm._FilterDatabase" localSheetId="9" hidden="1">'9. Recipes sources'!$C$4:$I$1104</definedName>
    <definedName name="_ftn1" localSheetId="3">'3. Inedible part'!$F$53</definedName>
    <definedName name="_ftn2" localSheetId="3">'3. Inedible part'!$F$54</definedName>
    <definedName name="_ftnref1" localSheetId="3">'3. Inedible part'!$C$18</definedName>
    <definedName name="_ftnref2" localSheetId="3">'3. Inedible part'!$C$31</definedName>
    <definedName name="AllResults">#REF!</definedName>
    <definedName name="AllSingleScore">#REF!</definedName>
    <definedName name="CiqualDatabase">#REF!</definedName>
    <definedName name="CiqualGruppen">#REF!</definedName>
    <definedName name="groups">#REF!</definedName>
    <definedName name="impactColumn">#REF!</definedName>
    <definedName name="LciSearchRow">#REF!</definedName>
    <definedName name="LciSearchRowEndPoint">#REF!</definedName>
    <definedName name="median">#REF!</definedName>
    <definedName name="methoden">#REF!</definedName>
    <definedName name="NormalisierungOhneTox">#REF!</definedName>
    <definedName name="Productca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6" l="1"/>
  <c r="A3" i="56"/>
  <c r="D1159" i="48" l="1"/>
  <c r="D1158" i="48"/>
  <c r="D108" i="48"/>
  <c r="D107" i="48"/>
  <c r="D106" i="48"/>
  <c r="D105" i="48"/>
  <c r="D739" i="48"/>
  <c r="D738" i="48"/>
  <c r="D798" i="48"/>
  <c r="D797" i="48"/>
  <c r="D820" i="48"/>
  <c r="D819" i="48"/>
  <c r="D818" i="48"/>
  <c r="D816" i="48"/>
  <c r="D815" i="48"/>
  <c r="D814" i="48"/>
  <c r="D812" i="48"/>
  <c r="D811" i="48"/>
  <c r="D1052" i="48"/>
  <c r="D1051" i="48"/>
  <c r="D1334" i="48"/>
  <c r="D1339" i="48"/>
  <c r="D1338" i="48"/>
  <c r="D1337" i="48"/>
  <c r="D1336" i="48"/>
  <c r="D1377" i="48"/>
  <c r="D1376" i="48"/>
  <c r="D1374" i="48"/>
  <c r="D1373" i="48"/>
  <c r="D1372" i="48"/>
  <c r="D1371" i="48"/>
  <c r="D991" i="48"/>
  <c r="D990" i="48"/>
  <c r="D544" i="48"/>
  <c r="D543" i="48"/>
  <c r="D542" i="48"/>
  <c r="D509" i="48"/>
  <c r="D508" i="48"/>
  <c r="G30" i="44" l="1"/>
  <c r="G29" i="44"/>
  <c r="G28" i="44"/>
  <c r="G26" i="44"/>
  <c r="G25" i="44"/>
  <c r="G24" i="44"/>
  <c r="G23" i="44"/>
  <c r="G22" i="44"/>
  <c r="G21" i="44"/>
  <c r="G20" i="44"/>
  <c r="G19" i="44"/>
  <c r="G18" i="44"/>
  <c r="G17" i="44"/>
  <c r="G16" i="44"/>
  <c r="G15" i="44"/>
  <c r="G14" i="44"/>
  <c r="G12" i="44"/>
  <c r="G11" i="44"/>
  <c r="G10" i="44"/>
  <c r="G9" i="44"/>
  <c r="G7" i="44"/>
  <c r="G6" i="44"/>
  <c r="G5" i="44"/>
  <c r="G4" i="44"/>
</calcChain>
</file>

<file path=xl/sharedStrings.xml><?xml version="1.0" encoding="utf-8"?>
<sst xmlns="http://schemas.openxmlformats.org/spreadsheetml/2006/main" count="25613" uniqueCount="8509">
  <si>
    <t xml:space="preserve">Ce tableur comprend les annexes au rapport méthodologique sur les produits alimentaires  AGRIBALYSE. </t>
  </si>
  <si>
    <t>www.agribalyse.fr</t>
  </si>
  <si>
    <t>La base de données est propriétée de l'ADEME, elle est pilotée au sein du GIS Revalim.</t>
  </si>
  <si>
    <t xml:space="preserve">Sommaire : </t>
  </si>
  <si>
    <t>Summary :</t>
  </si>
  <si>
    <t>Mix de consommation de matières premières – origine des produits</t>
  </si>
  <si>
    <t>Raw material consumption mix – origin of raw mareial</t>
  </si>
  <si>
    <t>Mix de consommation des matière premières pour les aliments les plus emblématiques consommés en France, source de données et années</t>
  </si>
  <si>
    <t>Consumption mixes of raw materials for the most emblematic foods consumed in France, data source and years</t>
  </si>
  <si>
    <t>Parts non comestibles – matière première végétale et oeufs</t>
  </si>
  <si>
    <t>Inedible parts – vegetable, fruits, nuts and eggs</t>
  </si>
  <si>
    <t>Poissons et crustacés : proxy utilisés et parts non comestibles</t>
  </si>
  <si>
    <t>Fish and shellfish: proxies used and inedible parts</t>
  </si>
  <si>
    <t>Poissons et crustacés : jeux de données exclus et  jeux de données ajouté dans AGRIBALYSE 3.0</t>
  </si>
  <si>
    <t>Fish and shellfish: datasets excluded and datasets added in AGRIBALYSE 3.0</t>
  </si>
  <si>
    <t>Densités utilisées</t>
  </si>
  <si>
    <t>Densities used</t>
  </si>
  <si>
    <t xml:space="preserve">Calcul des volumes d’eau évaporés par le processus de séchage </t>
  </si>
  <si>
    <t xml:space="preserve">Calculation of water volumes evaporated by the drying process </t>
  </si>
  <si>
    <t>Rendements utilisés pour les fromages</t>
  </si>
  <si>
    <t>Yields used for cheeses</t>
  </si>
  <si>
    <t>Recettes utilisées pour les produits CIQUAL : sources</t>
  </si>
  <si>
    <t>Recipes used for CIQUAL products: sources</t>
  </si>
  <si>
    <t>Produits CIQUAL approchés par d'autres recettes / produits CIQUAL</t>
  </si>
  <si>
    <t>CIQUAL products approached by other CIQUAL recipes / products</t>
  </si>
  <si>
    <t>Produits CIQUAL non présents dans Agribalyse</t>
  </si>
  <si>
    <t>CIQUAL products not present in Agribalyse</t>
  </si>
  <si>
    <t>Liste des dummy (données vides)</t>
  </si>
  <si>
    <t>List of dummy (empty data)</t>
  </si>
  <si>
    <t>Input/Output</t>
  </si>
  <si>
    <t>Name of consumption mix</t>
  </si>
  <si>
    <t>Name of input/output</t>
  </si>
  <si>
    <t>Quantity</t>
  </si>
  <si>
    <t>Unit</t>
  </si>
  <si>
    <t>Comment on proxys / origins</t>
  </si>
  <si>
    <t>Output</t>
  </si>
  <si>
    <t>Abondance cheese, from cow's milk, consumption mix {FR} U</t>
  </si>
  <si>
    <t>kg</t>
  </si>
  <si>
    <t>Input</t>
  </si>
  <si>
    <t>Abondance cheese production, from cow's milk, hard cheese, French production mix, at plant, 1 kg of Abondance cheese (PGi) {FR} U</t>
  </si>
  <si>
    <t/>
  </si>
  <si>
    <t>Agave tequilana, consumption mix {MX} U</t>
  </si>
  <si>
    <t>Agave tequilana, at farm {MX} U</t>
  </si>
  <si>
    <t>For 1 kg of agave juice : include 1kg of juice (water + sugar content of agave) and 0,19 kg of fibers. (Yan, X. et al. (2011)) Assumption 5% loss</t>
  </si>
  <si>
    <t>Alaska pollock, consumption mix {FR} U</t>
  </si>
  <si>
    <t>Gadidae, CelticSea, Bottom Trawl, average, at landing {FR} U</t>
  </si>
  <si>
    <t>EU process assumed to be the same as French</t>
  </si>
  <si>
    <t>Non-EU process assumed to be the same as French</t>
  </si>
  <si>
    <t>Albacore tuna, in oil, canned, consumption mix {FR} U</t>
  </si>
  <si>
    <t>Albacore tuna, main product, NEA, Pelagic Trawl, land frozen {FR}</t>
  </si>
  <si>
    <t>Albacore tuna, main product, NEA, Pelagic trawl, on-board frozen, at landing {FR} U</t>
  </si>
  <si>
    <t>Albacore tuna, main product, NEA, Pelagic trawl, fresh, at landing {FR}</t>
  </si>
  <si>
    <t>Albacore, consumption mix {FR} U</t>
  </si>
  <si>
    <t>Albacore, Thunnus alalunga, NEA, Pelagic trawl, average, at landing {FR} U</t>
  </si>
  <si>
    <t>Alfalfa seeds, consumption mix {FR} U</t>
  </si>
  <si>
    <t>Linseed {RoW}| linseed production | Cut-off, U - Adapted from Ecoinvent U</t>
  </si>
  <si>
    <t>Almond, consumption mix {FR} U</t>
  </si>
  <si>
    <t>Almonds, in shell, at farm {CN} - Adapted from WFLDB U</t>
  </si>
  <si>
    <t>CN used as a substitute for DE</t>
  </si>
  <si>
    <t>CN used as a substitute for ES</t>
  </si>
  <si>
    <t>CN used as a substitute for FR</t>
  </si>
  <si>
    <t>CN used as a substitute for US</t>
  </si>
  <si>
    <t>Amaranth, consumption mix {FR} U</t>
  </si>
  <si>
    <t>Durum wheat grain, conventional, national average, at farm gate {FR} U</t>
  </si>
  <si>
    <t>American bass, consumption mix {FR} U</t>
  </si>
  <si>
    <t>Sea bass or sea bream, 200-500g, conventional, in cage, at farm gate {FR} U</t>
  </si>
  <si>
    <t>American or Canadian sea scallop, consumption mix {FR} U</t>
  </si>
  <si>
    <t>Great Scallop, Pecten maximus, BSBrieuc, Dredge, average, at landing {FR} U</t>
  </si>
  <si>
    <t>Anchovy fillets, in oil, semi-preserved, consumption mix {FR} U</t>
  </si>
  <si>
    <t>Anchovy, main product, ECA, Seine, fresh, at landing {FR} U</t>
  </si>
  <si>
    <t>Anchovy, main product, ECA, Seine, pre-salted {FR}</t>
  </si>
  <si>
    <t>Anchovy, consumption mix {FR} U</t>
  </si>
  <si>
    <t>European Anchovy, Engraulis encrasicolus, ECA, Seine, average, at landing {MA} U</t>
  </si>
  <si>
    <t>Anglerfish, consumption mix {FR} U</t>
  </si>
  <si>
    <t>Apple, dried, consumption mix {FR} U</t>
  </si>
  <si>
    <t>Apple, conventional, national average, at orchard {FR} U</t>
  </si>
  <si>
    <t>Apricot, consumption mix {FR} U</t>
  </si>
  <si>
    <t>Apricot, conventional, national average, at orchard {FR} U</t>
  </si>
  <si>
    <t>Arctic char, consumption mix {FR} U</t>
  </si>
  <si>
    <t>Small trout, 250-350g, conventional, at farm gate {FR} U</t>
  </si>
  <si>
    <t>Artichoke, consumption mix {FR} U</t>
  </si>
  <si>
    <t>Cauliflower, conventional, national average, at farm gate {FR} U</t>
  </si>
  <si>
    <t>Asparagus, consumption mix {FR} U</t>
  </si>
  <si>
    <t>White asparagus {FR}| white asparagus production | Cut-off, U - Copied from Ecoinvent U</t>
  </si>
  <si>
    <t>FR used as a substitute for ES</t>
  </si>
  <si>
    <t>Atlantic bass, consumption mix {FR} U</t>
  </si>
  <si>
    <t>Atlantic chub mackerel, consumption mix {FR} U</t>
  </si>
  <si>
    <t>Atlantic Mackerel, Scomber scombrus, NEA, Pelagic Trawl, average, at landing {NL} U</t>
  </si>
  <si>
    <t>Atlantic halibut, consumption mix {FR} U</t>
  </si>
  <si>
    <t>Bluefin Tuna, Thunnus thynnus, MedSea, Longline, average, at landing {FR} U</t>
  </si>
  <si>
    <t>Atlantic herring, consumption mix {FR} U</t>
  </si>
  <si>
    <t>Atlantic Herring, Clupea harengus, NEA, Pelagic Trawl, average, at landing {NL} U</t>
  </si>
  <si>
    <t>Auvergne cheese, from cow's milk, consumption mix {FR} U</t>
  </si>
  <si>
    <t>Auvergne blue cheese production, from cow's milk, soft cheese, French production mix, at plant, 1 kg of Auvergne soft cheese (PGi) {FR} U</t>
  </si>
  <si>
    <t>Avocado oil, consumption mix {FR} U</t>
  </si>
  <si>
    <t>Avocado oil, at oil mill {CL} U</t>
  </si>
  <si>
    <t>Avocado oil, at oil mill {ES} U</t>
  </si>
  <si>
    <t>Avocado oil, at oil mill {FR} U</t>
  </si>
  <si>
    <t>Avocado oil, at oil mill {IL} U</t>
  </si>
  <si>
    <t>Avocado oil, at oil mill {MX} U</t>
  </si>
  <si>
    <t>Avocado oil, at oil mill {PE} U</t>
  </si>
  <si>
    <t>Avocado, consumption mix {FR} U</t>
  </si>
  <si>
    <t>Avocado {GLO}| production | Cut-off, U - Adapted from Ecoinvent U</t>
  </si>
  <si>
    <t>GLO used as a substitute for CL</t>
  </si>
  <si>
    <t>GLO used as a substitute for ES</t>
  </si>
  <si>
    <t>GLO used as a substitute for FR</t>
  </si>
  <si>
    <t>GLO used as a substitute for IL</t>
  </si>
  <si>
    <t>GLO used as a substitute for MX</t>
  </si>
  <si>
    <t>GLO used as a substitute for PE</t>
  </si>
  <si>
    <t>Bamboo shoots, consumption mix {FR} U</t>
  </si>
  <si>
    <t>Banana plantain, consumption mix {FR} U</t>
  </si>
  <si>
    <t>Banana, full production years (phase), mixed production, West Indies, at farm gate {WI} U</t>
  </si>
  <si>
    <t>WI used as a substitute for BE</t>
  </si>
  <si>
    <t>Banana {RoW}| banana production | Cut-off, U - Adapted from Ecoinvent U</t>
  </si>
  <si>
    <t>RoW used as a substitute for CO</t>
  </si>
  <si>
    <t>RoW used as a substitute for EC</t>
  </si>
  <si>
    <t>Banana, consumption mix {FR} U</t>
  </si>
  <si>
    <t>Banana, mixed production, West Indies, at farm gate {WI} U</t>
  </si>
  <si>
    <t>WI used as a substitute for FR</t>
  </si>
  <si>
    <t>Banana, at farm {GLO} - Adapted from WFLDB U</t>
  </si>
  <si>
    <t>RoW used as a substitute for CI</t>
  </si>
  <si>
    <t>RoW used as a substitute for CM</t>
  </si>
  <si>
    <t>Banana, at farm {CR} - Adapted from WFLDB U</t>
  </si>
  <si>
    <t>RoW used as a substitute for DO</t>
  </si>
  <si>
    <t>Banana, peeled, dried, consumption mix {FR} U</t>
  </si>
  <si>
    <t>WI used as a substitute for FR 1kg banana peeled =1,428 kg freh banana</t>
  </si>
  <si>
    <t>RoW used as a substitute for CI 1kg banana peeled =1,428 kg freh banana</t>
  </si>
  <si>
    <t>RoW used as a substitute for CM 1kg banana peeled =1,428 kg freh banana</t>
  </si>
  <si>
    <t>RoW used as a substitute for DO1kg banana peeled =1,428 kg freh banana</t>
  </si>
  <si>
    <t>Barley, consumption mix {FR} U</t>
  </si>
  <si>
    <t>Barley grain {FR}| barley production | Cut-off, U - Adapted from Ecoinvent U</t>
  </si>
  <si>
    <t>Barley, for malting processing, consumption mix {FR} U</t>
  </si>
  <si>
    <t>Winter barley, conventional, malting quality, animal feed, at farm gate {FR} U</t>
  </si>
  <si>
    <t>Basil, dried, consumption mix {FR} U</t>
  </si>
  <si>
    <t>Mint {RoW}| mint production | Cut-off, U - Adapted from Ecoinvent U</t>
  </si>
  <si>
    <t>Water content of fresh and dry mint according to CIQUAL 2020 (proxy for basil)</t>
  </si>
  <si>
    <t>Basil, fresh, consumption mix {FR} U</t>
  </si>
  <si>
    <t>Basmati rice, consumption mix {FR} U</t>
  </si>
  <si>
    <t>Rice, basmati {IN}| rice production, basmati | Cut-off, U - Adapted from Ecoinvent U</t>
  </si>
  <si>
    <t>Bay, consumption mix {FR} U</t>
  </si>
  <si>
    <t>Beans, consumption mix {FR} U</t>
  </si>
  <si>
    <t>French bean, conventional, national average, at farm gate {FR} U</t>
  </si>
  <si>
    <t>FR used as a substitute for AR</t>
  </si>
  <si>
    <t>FR used as a substitute for CA</t>
  </si>
  <si>
    <t>FR used as a substitute for ET</t>
  </si>
  <si>
    <t>FR used as a substitute for US</t>
  </si>
  <si>
    <t>Beaufort cheese, from cow's milk, consumption mix {FR} U</t>
  </si>
  <si>
    <t>Beaufort cheese production, from cow's milk, hard cheese, French production mix, at plant, 1 kg of Beaufort cheese (PGi) {FR} U</t>
  </si>
  <si>
    <t>Beetroot juice, pure juice, consumption mix {FR} U</t>
  </si>
  <si>
    <t>Beetroot juice, pure juice, at processing {DE} U</t>
  </si>
  <si>
    <t>From an expert in beetroot production.</t>
  </si>
  <si>
    <t>Beetroot, consumption mix {FR} U</t>
  </si>
  <si>
    <t>Beetroot for juice, conventional, at farm gate {FR} U</t>
  </si>
  <si>
    <t>Big-scale sand smelt, consumption mix {FR} U</t>
  </si>
  <si>
    <t>European Pilchard, Sardina pilchardus, ECA, Seine, average, at landing {FR} U</t>
  </si>
  <si>
    <t>Bigeye scad, consumption mix {FR} U</t>
  </si>
  <si>
    <t>Black mulberry, consumption mix {FR} U</t>
  </si>
  <si>
    <t>Blackberry, at farm {RS} - Adapted from WFLDB U</t>
  </si>
  <si>
    <t>RS used as a substitute for FR</t>
  </si>
  <si>
    <t>Black pepper, dried, consumption mix {FR} U</t>
  </si>
  <si>
    <t>Black pepper, dried, conventional, at plant {VN} U</t>
  </si>
  <si>
    <t>Consumption mix based on the International Pepper Community - Production figures - 2019</t>
  </si>
  <si>
    <t>Black pepper, dried, conventional, at plant {BR} U</t>
  </si>
  <si>
    <t>Black pepper, dried, conventional, at plant {ID} U</t>
  </si>
  <si>
    <t>Black pepper, dried, conventional, at plant {IN} U</t>
  </si>
  <si>
    <t>Black seabream, consumption mix {FR} U</t>
  </si>
  <si>
    <t>Common Sole, Solea solea, BBiscay, Trammel Net, average, at landing {FR} U</t>
  </si>
  <si>
    <t>Blackberries, consumption mix {FR} U</t>
  </si>
  <si>
    <t>Blackspot seabream, consumption mix {FR} U</t>
  </si>
  <si>
    <t>Blue cheese, from cow's milk, consumption mix {FR} U</t>
  </si>
  <si>
    <t>Blue cheese production, from cow's milk, soft cheese, French production mix, at plant, 1 kg of Blue soft cheese (PGi) {FR} U</t>
  </si>
  <si>
    <t>Blue grenadier, consumption mix {FR} U</t>
  </si>
  <si>
    <t>Saithe, Pollachius virens, NorthSea, Bottom Trawl, average, fresh, at landing {EU} U</t>
  </si>
  <si>
    <t>Blue ling, consumption mix {FR} U</t>
  </si>
  <si>
    <t>Blue shark, consumption mix {FR} U</t>
  </si>
  <si>
    <t>Blueberries, consumption mix {FR} U</t>
  </si>
  <si>
    <t>Blueberry, at farm {CA} - Adapted from WFLDB U</t>
  </si>
  <si>
    <t>CA used as a substitute for FR</t>
  </si>
  <si>
    <t>Bogue, consumption mix {FR} U</t>
  </si>
  <si>
    <t>Bonito, consumption mix {FR} U</t>
  </si>
  <si>
    <t>Brandy, consumption mix {FR} U</t>
  </si>
  <si>
    <t>Brandy production, wine, pure alcohol, French production mix, at plant, 1L brandy (PDi) {FR} U</t>
  </si>
  <si>
    <t>l</t>
  </si>
  <si>
    <t>Packaging is included in this dataset</t>
  </si>
  <si>
    <t>Brazil nuts, with shell, consumption mix {FR} U</t>
  </si>
  <si>
    <t>Peanut {AR}| peanut production | Cut-off, U - Adapted from Ecoinvent U</t>
  </si>
  <si>
    <t>AR used as a substitute for BO</t>
  </si>
  <si>
    <t>AR used as a substitute for BR</t>
  </si>
  <si>
    <t>Breadfruit, consumption mix {FR} U</t>
  </si>
  <si>
    <t>Mango, conventional, Val de San Francisco, at orchard {BR} U</t>
  </si>
  <si>
    <t>Bresse blue cheese, from cow's milk, consumption mix {FR} U</t>
  </si>
  <si>
    <t>Bresse blue cheese production, from cow's milk, soft cheese, French production mix, at plant, 1 kg of Bresse blue soft cheese (PGi) {FR} U</t>
  </si>
  <si>
    <t>Bresse blue cheese, from cow's milk, reduced fat, around 15%fat, consumption mix {FR} U</t>
  </si>
  <si>
    <t>Bresse blue cheese, reduced fat, around 15% fat production, from cow's milk, soft cheese, French production mix, at plant, 1 kg of Bresse blue soft cheese (PGi) {FR} U</t>
  </si>
  <si>
    <t>Brie cheese, from cow's milk, consumption mix {FR} U</t>
  </si>
  <si>
    <t>Brie cheese production, from cow's milk, soft cheese, French production mix, at plant, 1 kg of Brie soft cheese (PGi) {FR} U</t>
  </si>
  <si>
    <t>Brie de meaux cheese, from cow's milk, consumption mix {FR} U</t>
  </si>
  <si>
    <t>Brie de meaux cheese production, from cow's milk, soft cheese, French production mix, at plant, 1 kg of Brie de meaux soft cheese (PGi) {FR} U</t>
  </si>
  <si>
    <t>Brie de melun cheese, from cow's milk, consumption mix {FR} U</t>
  </si>
  <si>
    <t>Brie de melun cheese production, from cow's milk, soft cheese, French production mix, at plant, 1 kg of Brie de melun soft cheese (PGi) {FR} U</t>
  </si>
  <si>
    <t>Broad beans, consumption mix {FR} U</t>
  </si>
  <si>
    <t>Fava bean, Swiss integrated production {CH}| fava bean production, Swiss integrated production, at farm | Cut-off, U - Adapted from Ecoinvent U</t>
  </si>
  <si>
    <t>Broccoli, consumption mix {FR} U</t>
  </si>
  <si>
    <t>Broccoli {GLO}| production | Cut-off, U - Adapted from Ecoinvent U</t>
  </si>
  <si>
    <t>Brown bullhead, consumption mix {FR} U</t>
  </si>
  <si>
    <t>Brown crab, consumption mix {FR} U</t>
  </si>
  <si>
    <t>Brown crab, 1 kg of product, at landing {GB} U</t>
  </si>
  <si>
    <t>The majority of the brown crabs are imported alive (not frozen, not cooked). Source : https://blogs.exeter.ac.uk/foodsystemimpactscv19/blog/2021/07/28/brown-crab-and-the-triple-challenge-of-cadmium-covid-and-brexit/ We only model live crabs in this dataset. Source for the origins :https://www.franceagrimer.fr/fam/content/download/60556/document/BIL-MER-commerce_extérieur-A17.pdf?version=4. Source for French data : https://pdm-seafoodmag.com/guide/crustaces/details/product/Tourteau.html 45,2% of the crabs come from GB.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t>
  </si>
  <si>
    <t>Brown crab, 1 kg of product, at landing {IE}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</si>
  <si>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41,6% of the crabs come from Ireland.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</si>
  <si>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1 kg of product, at landing {FR}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</si>
  <si>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13,2% of the crabs come from France.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</si>
  <si>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from lobster fishing, 1 kg of product, at landing {GB} U</t>
  </si>
  <si>
    <t>Brown crab from lobster fishery (by-catch). By-catch rates of crab in the lobster fishery are 25% of targeted crab. Source : https://www.researchgate.net/publication/237612664_The_Brown_Crab_Cancer_pagurus_L_Fishery_Analysis_of_the_resource_in_2004-2005/link/0c9605302251ac8dd9000000/download</t>
  </si>
  <si>
    <t>Brown crab, from lobster fishing, 1 kg of product, at landing {IE} U</t>
  </si>
  <si>
    <t>Brown crab, from lobster fishing, 1 kg of product, at landing {FR} U</t>
  </si>
  <si>
    <t>Brown meagre, consumption mix {FR} U</t>
  </si>
  <si>
    <t>Brown sugar, production, consumption mix {FR} U</t>
  </si>
  <si>
    <t>Sugar, from sugarcane {GLO}| market for | Cut-off, S - Copied from Ecoinvent U</t>
  </si>
  <si>
    <t>RoW used as a proxy for FR</t>
  </si>
  <si>
    <t>Brussels sprout, consumption mix {FR} U</t>
  </si>
  <si>
    <t>Buckwheat, consumption mix {FR} U</t>
  </si>
  <si>
    <t>Buckwheat, consumption mix {IT} U</t>
  </si>
  <si>
    <t>FR used as a substitute for PL - Consumption mixes data from Blonk Consultants</t>
  </si>
  <si>
    <t>Butter bean, consumption mix {FR} U</t>
  </si>
  <si>
    <t>Camembert cheese, from cow's milk, consumption mix {FR} U</t>
  </si>
  <si>
    <t>Camembert cheese production, from cow's milk, soft cheese, French production mix, at plant, 1 kg of Camembert soft cheese (PGi) {FR} U</t>
  </si>
  <si>
    <t>Camembert cheese, from cow's milk, from raw milk, consumption mix {FR} U</t>
  </si>
  <si>
    <t>Camembert cheese production, from cow's milk, from raw milk, soft cheese, French production mix, at plant, 1 kg of Camembert soft cheese (PGi) {FR} U</t>
  </si>
  <si>
    <t>Cantal cheese, half matured, from cow's milk, consumption mix {FR} U</t>
  </si>
  <si>
    <t>Cantal cheese, half matured, cheese production, from cow's milk, hard cheese, French production mix, at plant, 1 kg of Cantal cheese, half mature (PGi) {FR} U</t>
  </si>
  <si>
    <t>Cantal, Salers or Laguiole cheese, from cow's milk, consumption mix {FR} U</t>
  </si>
  <si>
    <t>Salers cheese production, from cow's milk, hard cheese, French production mix, at plant, 1 kg of salers cheese (PGi) {FR} U</t>
  </si>
  <si>
    <t>Capelin, consumption mix {FR} U</t>
  </si>
  <si>
    <t>Carambola, consumption mix {FR} U</t>
  </si>
  <si>
    <t>Caraway, consumption mix {FR} U</t>
  </si>
  <si>
    <t>Cardamom, consumption mix {FR} U</t>
  </si>
  <si>
    <t>Cardoon, consumption mix {FR} U</t>
  </si>
  <si>
    <t>Carp, consumption mix {FR} U</t>
  </si>
  <si>
    <t>Large trout, 2-4kg, conventional, at farm gate {FR} U</t>
  </si>
  <si>
    <t>Carre de l'Est cheese, from cow's milk, consumption mix {FR} U</t>
  </si>
  <si>
    <t>Carre de l'Est cheese production, from cow's milk, soft cheese, French production mix, at plant, 1 kg of Carre de l'Est soft cheese (PGi) {FR} U</t>
  </si>
  <si>
    <t>Carrot juice, pure juice, consumption mix {FR} U</t>
  </si>
  <si>
    <t>Carrot juice, pure juice, at plant {FR} U</t>
  </si>
  <si>
    <t>Table carrots consumption mix used as substitute for carrot juice consumption mix. The transport from France to France is already taken into account in the dataset arrot juice, pure juice, at processing/FR U"."</t>
  </si>
  <si>
    <t>Carrot, consumption mix {FR} U</t>
  </si>
  <si>
    <t>Carrot, conventional, national average, at farm gate {FR} U</t>
  </si>
  <si>
    <t>Carrot, for processed products, consumption mix {FR} U</t>
  </si>
  <si>
    <t>50% from FR</t>
  </si>
  <si>
    <t>Carrot {NL}| carrot production | Cut-off, U - Adapted from Ecoinvent U</t>
  </si>
  <si>
    <t>50% from EU - NL for EU</t>
  </si>
  <si>
    <t>Cashew nut, consumption mix {FR} U</t>
  </si>
  <si>
    <t>Peanut {CN}| peanut production | Cut-off, U - Adapted from Ecoinvent U</t>
  </si>
  <si>
    <t>CN used as a substitute for VN</t>
  </si>
  <si>
    <t>Peanut {RoW}| peanut production | Cut-off, U - Adapted from Ecoinvent U</t>
  </si>
  <si>
    <t>RoW used as a substitute for GW</t>
  </si>
  <si>
    <t>RoW used as a substitute for PH</t>
  </si>
  <si>
    <t>RoW used as a substitute for TZ</t>
  </si>
  <si>
    <t>Peanut {IN}| peanut production | Cut-off, U - Adapted from Ecoinvent U</t>
  </si>
  <si>
    <t>Cassava, consumption mix {FR} U</t>
  </si>
  <si>
    <t>Carrot {RoW}| carrot production | Cut-off, U - Copied from Ecoinvent U</t>
  </si>
  <si>
    <t>RoW used as a substitute for AO</t>
  </si>
  <si>
    <t>RoW used as a substitute for BR</t>
  </si>
  <si>
    <t>RoW used as a substitute for CD</t>
  </si>
  <si>
    <t>RoW used as a substitute for GH</t>
  </si>
  <si>
    <t>RoW used as a substitute for ID</t>
  </si>
  <si>
    <t>RoW used as a substitute for IN</t>
  </si>
  <si>
    <t>RoW used as a substitute for NG</t>
  </si>
  <si>
    <t>RoW used as a substitute for TH</t>
  </si>
  <si>
    <t>RoW used as a substitute for VN</t>
  </si>
  <si>
    <t>Cauliflower, consumption mix {FR} U</t>
  </si>
  <si>
    <t>Causses blue cheese, from cow's milk, consumption mix {FR} U</t>
  </si>
  <si>
    <t>Causses blue cheese production, from cow's milk, soft cheese, French production mix, at plant, 1 kg of Causses blue cheese soft cheese (PGi) {FR} U</t>
  </si>
  <si>
    <t>Celeriac, consumption mix {FR} U</t>
  </si>
  <si>
    <t>Celery, consumption mix {FR} U</t>
  </si>
  <si>
    <t>Celery {GLO}| 675 production | Cut-off, U - Adapted from Ecoinvent U</t>
  </si>
  <si>
    <t>Chabichou cheese, from goat's milk, consumption mix {FR} U</t>
  </si>
  <si>
    <t>Chabichou cheese production, from goat's milk, soft cheese, French production mix, at plant, 1 kg of soft cheese {FR} U</t>
  </si>
  <si>
    <t>Chaource cheese, from cow's milk, consumption mix {FR} U</t>
  </si>
  <si>
    <t>Chaource cheese production, from cow's milk, soft cheese, French production mix, at plant, 1 kg of Chaource soft cheese (PGi) {FR} U</t>
  </si>
  <si>
    <t>Cheddar cheese, from cow's milk, consumption mix {FR} U</t>
  </si>
  <si>
    <t>Cheddar cheese production, from cow's milk, hard cheese, French production mix, at plant, 1 kg of Cheddar cheese (PGi) {FR} U</t>
  </si>
  <si>
    <t>Cheese, buche, from goat's milk, consumption mix {FR} U</t>
  </si>
  <si>
    <t>Cheese, buche production, from goat's milk, soft cheese, French production mix, at plant, 1 kg of soft cheese {FR} U</t>
  </si>
  <si>
    <t>Cheese, buche, from goat's milk, light, consumption mix {FR} U</t>
  </si>
  <si>
    <t>Cheese, buche, light production, from goat's milk, soft cheese, French production mix, at plant, 1 kg of soft cheese {FR} U</t>
  </si>
  <si>
    <t>Cheese, dry, from goat's milk, consumption mix {FR} U</t>
  </si>
  <si>
    <t>Cheese, dry production, from goat's milk, hard cheese, French production mix, at plant, 1 kg of hard cheese {FR} U</t>
  </si>
  <si>
    <t>Cheese, from goat's milk, consumption mix {FR} U</t>
  </si>
  <si>
    <t>Goat cheese production, from goat's milk, soft cheese, French production mix, at plant, 1 kg of soft cheese {FR} U</t>
  </si>
  <si>
    <t>Cheese, from goat's milk, fresh, consumption mix {FR} U</t>
  </si>
  <si>
    <t>Cheese, fresh production, from goat's milk, soft cheese, French production mix, at plant, 1 kg of soft cheese {FR} U</t>
  </si>
  <si>
    <t>Cheese, from goat's milk, fresh, from pasteurised milk, consumption mix {FR} U</t>
  </si>
  <si>
    <t>Cheese, fresh, from pasteurised milk production, from goat's milk, soft cheese, French production mix, at plant, 1 kg of soft cheese {FR} U</t>
  </si>
  <si>
    <t>Cheese, from goat's milk, fresh, from raw milk, consumption mix {FR} U</t>
  </si>
  <si>
    <t>Cheese, fresh, from raw milk production, from goat's milk, soft cheese, French production mix, at plant, 1 kg of soft cheese {FR} U</t>
  </si>
  <si>
    <t>Cheese, from goat's milk, from pasteurised milk, consumption mix {FR} U</t>
  </si>
  <si>
    <t>Cheese, from pasteurised milk production, from goat's milk, soft cheese, French production mix, at plant, 1 kg of soft cheese {FR} U</t>
  </si>
  <si>
    <t>Cheese, from goat's milk, from raw milk, consumption mix {FR} U</t>
  </si>
  <si>
    <t>Cheese, from raw milk production, from goat's milk, soft cheese, French production mix, at plant, 1 kg of soft cheese {FR} U</t>
  </si>
  <si>
    <t>Cheese, semi-dry, from goat's milk, consumption mix {FR} U</t>
  </si>
  <si>
    <t>Cheese, semi-dry production, from goat's milk, hard cheese, French production mix, at plant, 1 kg of hard cheese {FR} U</t>
  </si>
  <si>
    <t>Cherries, consumption mix {FR} U</t>
  </si>
  <si>
    <t>Cherry, conventional, national average, at orchard {FR} U</t>
  </si>
  <si>
    <t>Cherry juice, pure juice, consumption mix {FR} U</t>
  </si>
  <si>
    <t>Cherry juice, pure juice, at processing {FR} U</t>
  </si>
  <si>
    <t>Table cherries consumption mix used as substitute for cherry juice consumption mix. The transport from France to France is already taken into account in the dataset herry juice, pure juice, at processing/FR U"."</t>
  </si>
  <si>
    <t>Chervil, fresh, consumption mix {FR} U</t>
  </si>
  <si>
    <t>Chestnut, consumption mix {FR} U</t>
  </si>
  <si>
    <t>Walnut, dried inshell, conventional, national average, at farm gate {FR} U</t>
  </si>
  <si>
    <t>Chevrot cheese, from goat's milk, consumption mix {FR} U</t>
  </si>
  <si>
    <t>Chevrot cheese production, from goat's milk, soft cheese, French production mix, at plant, 1 kg of soft cheese {FR} U</t>
  </si>
  <si>
    <t>Chia seeds, consumption mix {FR} U</t>
  </si>
  <si>
    <t>Chick peas, consumption mix {FR} U</t>
  </si>
  <si>
    <t>Winter pea, conventional, 15% moisture, at farm gate {FR} U</t>
  </si>
  <si>
    <t>FR used as a substitute for AU</t>
  </si>
  <si>
    <t>FR used as a substitute for IN</t>
  </si>
  <si>
    <t>FR used as a substitute for MX</t>
  </si>
  <si>
    <t>FR used as a substitute for TR</t>
  </si>
  <si>
    <t>Chicken egg, raw, consumption mix {FR} U</t>
  </si>
  <si>
    <t>Egg, conventionnal, national average, at farm gate {FR} U</t>
  </si>
  <si>
    <t>Chicory roots, consumption mix {FR} U</t>
  </si>
  <si>
    <t>Chicory roots, conventional, at farm gate {FR} U</t>
  </si>
  <si>
    <t>Chicory, consumption mix {FR} U</t>
  </si>
  <si>
    <t>Chicory witloof, conventional, national average at farm gate {FR} U</t>
  </si>
  <si>
    <t>Chili, green, consumption mix {FR} U</t>
  </si>
  <si>
    <t>Bell pepper {FR}| bell pepper production, in unheated greenhouse | Cut-off, U - Adapted from Ecoinvent U</t>
  </si>
  <si>
    <t>GLO used as a substitute for MA</t>
  </si>
  <si>
    <t>Chinese cabbage (nappa cabbage or bok choy), consumption mix {FR} U</t>
  </si>
  <si>
    <t>Chinese or Japanese artichokes, consumption mix {FR} U</t>
  </si>
  <si>
    <t>Chive or spring onion, fresh, consumption mix {FR} U</t>
  </si>
  <si>
    <t>Onion, conventional, national average, at farm {FR} U</t>
  </si>
  <si>
    <t>Cinnamon (canella), consumption mix {FR} U</t>
  </si>
  <si>
    <t>MG used as a substitute for ID</t>
  </si>
  <si>
    <t>Clementine, consumption mix {FR} U</t>
  </si>
  <si>
    <t>Clementine, export quality, Souss, at orchard {MA} U</t>
  </si>
  <si>
    <t>Proxy used for ES production</t>
  </si>
  <si>
    <t>Cloves, consumption mix {FR} U</t>
  </si>
  <si>
    <t>MG used as a substitute for KM</t>
  </si>
  <si>
    <t>Cocoa butter, consumption mix {FR} U</t>
  </si>
  <si>
    <t>Cocoa butter, at plant {RER} - Adapted from WFLDB U</t>
  </si>
  <si>
    <t>RER used as a proxy for FR</t>
  </si>
  <si>
    <t>Cocoa liquor, consumption mix {FR} U</t>
  </si>
  <si>
    <t>Cocoa liquor, at plant {RER} - Adapted from WFLDB U</t>
  </si>
  <si>
    <t>Cocoa powder, consumption mix {FR} U</t>
  </si>
  <si>
    <t>Cocoa powder, at plant {RER} - Adapted from WFLDB U</t>
  </si>
  <si>
    <t>RER used as proxy for FR</t>
  </si>
  <si>
    <t>Coconut oil (coprah), crude, consumption mix {FR} U</t>
  </si>
  <si>
    <t>Coconut oil, crude {PH}| production | Cut-off, S - Copied from Ecoinvent U</t>
  </si>
  <si>
    <t>PH used as proxy for South-East Asia</t>
  </si>
  <si>
    <t>Coconut, consumption mix {FR} U</t>
  </si>
  <si>
    <t>Coconut, dehusked {ID}| coconut production, dehusked | Cut-off, U - Adapted from Ecoinvent U</t>
  </si>
  <si>
    <t>ID used as a substitute for TH</t>
  </si>
  <si>
    <t>Coconut, dehusked {IN}| coconut production, dehusked | Cut-off, U - Adapted from Ecoinvent U</t>
  </si>
  <si>
    <t>IN used as a substitute for LK</t>
  </si>
  <si>
    <t>Coconut, dehusked {RoW}| coconut production, dehusked | Cut-off, U - Adapted from Ecoinvent U</t>
  </si>
  <si>
    <t>Coconut, unprocessed, consumption mix {PH} U</t>
  </si>
  <si>
    <t>Coconut, dehusked {PH}| coconut production, dehusked | Cut-off, S - Copied from Ecoinvent U</t>
  </si>
  <si>
    <t>Cod, consumption mix {FR} U</t>
  </si>
  <si>
    <t>Coffee, green bean, consumption mix {FR} U</t>
  </si>
  <si>
    <t>Coffee, green bean {BR}| coffee green bean production, robusta | Cut-off, U - Copied from Ecoinvent U</t>
  </si>
  <si>
    <t>Source Ecoinvent</t>
  </si>
  <si>
    <t>Coffee, green bean {BR-MG}| coffee green bean production, arabica, irrigated | Cut-off, U - Adapted from Ecoinvent U</t>
  </si>
  <si>
    <t>Coffee, green bean {BR-MG}| coffee green bean production, arabica, manual | Cut-off, U - Adapted from Ecoinvent U</t>
  </si>
  <si>
    <t>Coffee, green bean {BR-MG}| coffee green bean production, arabica, mechanized | Cut-off, U - Adapted from Ecoinvent U</t>
  </si>
  <si>
    <t>Coffee, green bean {BR-MG}| coffee green bean production, arabica, not irrigated | Cut-off, U - Adapted from Ecoinvent U</t>
  </si>
  <si>
    <t>Coffee, green bean {BR-MG}| coffee green bean production, arabica, semi-mechanized | Cut-off, U - Adapted from Ecoinvent U</t>
  </si>
  <si>
    <t>Coffee, green bean {CO}| coffee green bean production, arabica | Cut-off, U - Adapted from Ecoinvent U</t>
  </si>
  <si>
    <t>Coffee, green bean {HN}| coffee green bean production, arabica | Cut-off, U - Adapted from Ecoinvent U</t>
  </si>
  <si>
    <t>Coffee, green bean {ID}| coffee green bean production, robusta | Cut-off, U - Copied from Ecoinvent U</t>
  </si>
  <si>
    <t>Coffee, green bean {IN}| coffee green bean production, arabica | Cut-off, U - Copied from Ecoinvent U</t>
  </si>
  <si>
    <t>Coffee, green bean {IN}| coffee green bean production, robusta | Cut-off, U - Copied from Ecoinvent U</t>
  </si>
  <si>
    <t>Coffee, green bean {RoW}| coffee green bean production, arabica | Cut-off, U - Copied from Ecoinvent U</t>
  </si>
  <si>
    <t>Coffee, green bean {RoW}| coffee green bean production, robusta | Cut-off, U - Copied from Ecoinvent U</t>
  </si>
  <si>
    <t>Coffee, green bean {VN}| coffee green bean production, robusta | Cut-off, U - Copied from Ecoinvent U</t>
  </si>
  <si>
    <t>Common dab, consumption mix {FR} U</t>
  </si>
  <si>
    <t>Common dentex, consumption mix {FR} U</t>
  </si>
  <si>
    <t>Common sole, consumption mix {FR} U</t>
  </si>
  <si>
    <t>Comte cheese, from cow's milk, consumption mix {FR} U</t>
  </si>
  <si>
    <t>Comte cheese production, from cow's milk, hard cheese, French production mix, at plant, 1 kg of Comte cheese (PGi) {FR} U</t>
  </si>
  <si>
    <t>Conger, consumption mix {FR} U</t>
  </si>
  <si>
    <t>Coriander, consumption mix {FR} U</t>
  </si>
  <si>
    <t>Fennel {GLO}| production | Cut-off, U - Adapted from Ecoinvent U</t>
  </si>
  <si>
    <t>GLO used as a substitute for BG</t>
  </si>
  <si>
    <t>GLO used as a substitute for EG</t>
  </si>
  <si>
    <t>GLO used as a substitute for IN</t>
  </si>
  <si>
    <t>GLO used as a substitute for RO</t>
  </si>
  <si>
    <t>GLO used as a substitute for SY</t>
  </si>
  <si>
    <t>GLO used as a substitute for TR</t>
  </si>
  <si>
    <t>GLO used as a substitute for UA</t>
  </si>
  <si>
    <t>Corn glucose syrup, consumption mix {FR} U</t>
  </si>
  <si>
    <t>Corn glucose syrup, at plant {GLO} - Adapted from WFLDB U</t>
  </si>
  <si>
    <t>GLO used as proxy for FR</t>
  </si>
  <si>
    <t>Corsica soft ripened cheese, from ewe's milk, consumption mix {FR} U</t>
  </si>
  <si>
    <t>Corsica soft ripened cheese production, from ewe's milk, soft cheese, French production mix, at plant, 1 kg of soft cheese {FR} U</t>
  </si>
  <si>
    <t>Cos or romaine lettuce, consumption mix {FR} U</t>
  </si>
  <si>
    <t>Lettuce, conventional, national average, at farm gate {FR} U</t>
  </si>
  <si>
    <t>Cottonseed oil, crude, consumption mix {FR} U</t>
  </si>
  <si>
    <t>Cottonseed oil, crude {GLO}| market for | Cut-off, U - Copied from Ecoinvent U</t>
  </si>
  <si>
    <t>GLO used as a proxy for FR</t>
  </si>
  <si>
    <t>Coulommiers cheese, from cow's milk, consumption mix {FR} U</t>
  </si>
  <si>
    <t>Coulommiers cheese production, from cow's milk, soft cheese, French production mix, at plant, 1 kg of Coulommiers soft cheese (PGi) {FR} U</t>
  </si>
  <si>
    <t>Cow milk, consumption mix {FR} U</t>
  </si>
  <si>
    <t>Cow milk, conventional, national average, at farm gate {FR} U</t>
  </si>
  <si>
    <t>Cranberries, consumption mix {FR} U</t>
  </si>
  <si>
    <t>Cranberry, at farm {CL} - Adapted from WFLDB U</t>
  </si>
  <si>
    <t>CL used as a substitute for AR</t>
  </si>
  <si>
    <t>Crevalle jack, consumption mix {FR} U</t>
  </si>
  <si>
    <t>Crottin cheese, from goat's milk, consumption mix {FR} U</t>
  </si>
  <si>
    <t>Crottin cheese production, from goat's milk, soft cheese, French production mix, at plant, 1 kg of soft cheese {FR} U</t>
  </si>
  <si>
    <t>Crottin cheese, from raw milk, from goat's milk, consumption mix {FR} U</t>
  </si>
  <si>
    <t>Crottin cheese, from raw milk production, from goat's milk, soft cheese, French production mix, at plant, 1 kg of soft cheese {FR} U</t>
  </si>
  <si>
    <t>Crottin de Chavignol cheese, from goat's milk, consumption mix {FR} U</t>
  </si>
  <si>
    <t>Crottin de Chavignol cheese production, from goat's milk, soft cheese, French production mix, at plant, 1 kg of soft cheese {FR} U</t>
  </si>
  <si>
    <t>Cucurbitacea seed, consumption mix {FR} U</t>
  </si>
  <si>
    <t>Cumin, consumption mix {FR} U</t>
  </si>
  <si>
    <t>Curly kale, consumption mix {FR} U</t>
  </si>
  <si>
    <t>Currant, consumption mix {FR} U</t>
  </si>
  <si>
    <t>Strawberry, conventional, national average, at farm gate {FR} U</t>
  </si>
  <si>
    <t>Curry, consumption mix {FR} U</t>
  </si>
  <si>
    <t>Dandelion, consumption mix {FR} U</t>
  </si>
  <si>
    <t>Dates, dried, consumption mix {FR} U</t>
  </si>
  <si>
    <t>Palm date, conditioned and dried {GLO}| palm date production, conditioned and dried | Cut-off, U - Copied from Ecoinvent U</t>
  </si>
  <si>
    <t>GLO used as a substitute for DZ</t>
  </si>
  <si>
    <t>GLO used as a substitute for TN</t>
  </si>
  <si>
    <t>Dill, fresh, consumption mix {FR} U</t>
  </si>
  <si>
    <t>Duck egg, raw, consumption mix {FR} U</t>
  </si>
  <si>
    <t>Duck egg production is approached by chicken egg production</t>
  </si>
  <si>
    <t>Durum wheat, consumption mix {FR} U</t>
  </si>
  <si>
    <t>Durum wheat, semolina, consumption mix {FR} U</t>
  </si>
  <si>
    <t>Durum wheat, semolina, at plant {GLO} - Adapted from WFLDB U</t>
  </si>
  <si>
    <t>Edam cheese, from cow's milk, consumption mix {FR} U</t>
  </si>
  <si>
    <t>Edam cheese production, from cow's milk, hard cheese, French production mix, at plant, 1 kg of Edam cheese (PGi) {FR} U</t>
  </si>
  <si>
    <t>Elderberries, consumption mix {FR} U</t>
  </si>
  <si>
    <t>Elderberry, at farm {PL} - Adapted from WFLDB U</t>
  </si>
  <si>
    <t>PL used as a substitute for FR</t>
  </si>
  <si>
    <t>Emmental cheese, from cow's milk, consumption mix {FR} U</t>
  </si>
  <si>
    <t>Emmental cheese, cheese production, from cow's milk, hard cheese, French production mix, at plant, 1 kg of Emmental cheese (PGi) {FR} U</t>
  </si>
  <si>
    <t>Emmental cheese, grated, from cow's milk, consumption mix {FR} U</t>
  </si>
  <si>
    <t>Emmental cheese, grated, cheese production, from cow's milk, hard cheese, French production mix, at plant, 1 kg of Emmental, grated cheese (PGi) {FR} U</t>
  </si>
  <si>
    <t>Endive, consumption mix {FR} U</t>
  </si>
  <si>
    <t>Epoisses cheese, from cow's milk, consumption mix {FR} U</t>
  </si>
  <si>
    <t>Epoisses cheese production, from cow's milk, soft cheese, French production mix, at plant, 1 kg of epoisses soft cheese (PGi) {FR} U</t>
  </si>
  <si>
    <t>Escaroles, consumption mix {FR} U</t>
  </si>
  <si>
    <t>European bass, consumption mix {FR} U</t>
  </si>
  <si>
    <t>European hake, consumption mix {FR} U</t>
  </si>
  <si>
    <t>European perch, consumption mix {FR} U</t>
  </si>
  <si>
    <t>European pilchard or sardine, consumption mix {FR} U</t>
  </si>
  <si>
    <t>European Pilchard, Sardina pilchardus, BBiscay, Seine, average, at landing {FR} U</t>
  </si>
  <si>
    <t>European pilchard or sardine, for canned european pilchard or sardine, consumption mix {FR} U</t>
  </si>
  <si>
    <t>European pilchard or sardine, in olive oil, canned, consumption mix {FR} U</t>
  </si>
  <si>
    <t>European pilchard, main product, BBiscay, Seine, at landing {FR} U</t>
  </si>
  <si>
    <t>European pilchard, main product, ECA, Seine, frozen {MA}</t>
  </si>
  <si>
    <t>European plaice, consumption mix {FR} U</t>
  </si>
  <si>
    <t>European sprat, consumption mix {FR} U</t>
  </si>
  <si>
    <t>Extra Virgin Olive Oil, consumption mix {FR} U</t>
  </si>
  <si>
    <t>Olive oil, at plant {ES} U</t>
  </si>
  <si>
    <t>Virgin olive oil production in Spain</t>
  </si>
  <si>
    <t>Extra Virgin Olive Oil, at plant {IT} U</t>
  </si>
  <si>
    <t>Virgin olive oil production in Italy</t>
  </si>
  <si>
    <t>Fattened duck legs, for duck confit, consumption mix {FR} U</t>
  </si>
  <si>
    <t>Fattened duck legs, for duck confit, fresh {FR} U</t>
  </si>
  <si>
    <t xml:space="preserve">77% fresh supplies - Data on the breakdown between frozen and fresh legs supply models from the 5 companies collected. </t>
  </si>
  <si>
    <t>Fattened duck legs, for duck confit, frozen {FR} U</t>
  </si>
  <si>
    <t xml:space="preserve">23% frozen supplies - Data on the breakdown between frozen and fresh legs supply models from the 5 companies collected. </t>
  </si>
  <si>
    <t>Fattened duck liver, for block duck foie gras, consumption mix {FR} U</t>
  </si>
  <si>
    <t>Fattened duck liver, for block duck foie gras, fresh {FR} U</t>
  </si>
  <si>
    <t xml:space="preserve">60% fresh supplies - Data on the breakdown between frozen and fresh liver supply models from the 5 companies collected. </t>
  </si>
  <si>
    <t>Fattened duck liver, for block duck foie gras, frozen {FR} U</t>
  </si>
  <si>
    <t xml:space="preserve">40% frozen supplies - Data on the breakdown between frozen and fresh liver supply models for the 5 companies collected. </t>
  </si>
  <si>
    <t>Fattened duck liver, for whole duck foie gras, consumption mix {FR} U</t>
  </si>
  <si>
    <t>Fattened duck liver, for whole duck foie gras, fresh {FR} U</t>
  </si>
  <si>
    <t xml:space="preserve">68% fresh supplies - Data on the breakdown between frozen and fresh liver supply models from the 7 companies collected. </t>
  </si>
  <si>
    <t>Fattened duck liver, for whole duck foie gras, frozen {FR} U</t>
  </si>
  <si>
    <t xml:space="preserve">32% frozen supplies - Data on the breakdown between frozen and fresh liver supply models from the 7 companies collected. </t>
  </si>
  <si>
    <t>Fattened duck magret, for smoked duck magret, sliced, consumption mix {FR} U</t>
  </si>
  <si>
    <t>Fattened duck magret, for smoked duck magret, sliced, fresh {FR} U</t>
  </si>
  <si>
    <t xml:space="preserve">51% fresh supplies - Data on the breakdown between frozen and fresh magret supply models from the 5 companies collected. </t>
  </si>
  <si>
    <t>Fattened duck magret, for smoked duck magret, sliced, frozen {FR} U</t>
  </si>
  <si>
    <t xml:space="preserve">49% frozen supplies - Data on the breakdown between frozen and fresh magret supply models from the 5 companies collected. </t>
  </si>
  <si>
    <t>Fennel, consumption mix {FR} U</t>
  </si>
  <si>
    <t>Fenugreek, consumption mix {FR} U</t>
  </si>
  <si>
    <t>Feta-type cheese, from cow's milk, consumption mix {FR} U</t>
  </si>
  <si>
    <t>Feta-type cheese production, from cow's milk, soft cheese, French production mix, at plant, 1 kg of Feta-type soft cheese (PGi) {FR} U</t>
  </si>
  <si>
    <t>Feta cheese, from ewe's milk, consumption mix {FR} U</t>
  </si>
  <si>
    <t>Feta cheese production, from ewe's milk, soft cheese, French production mix, at plant, 1 kg of soft cheese {FR} U</t>
  </si>
  <si>
    <t>Fig, consumption mix {FR} U</t>
  </si>
  <si>
    <t>Peach, conventional, national average, at orchard {FR} U</t>
  </si>
  <si>
    <t>Peach {ES}| peach production | Cut-off, U - Adapted from Ecoinvent U</t>
  </si>
  <si>
    <t>FR used as a substitute for IT</t>
  </si>
  <si>
    <t>Fig, dried, consumption mix {FR} U</t>
  </si>
  <si>
    <t>Firm cheese, around 14% fat, Maasdam-type cheese, reduced fat, cheese, from cow's milk, consumption mix {FR} U</t>
  </si>
  <si>
    <t>Firm cheese, around 14% fat, Maasdam-type cheese, reduced fat, cheese production, from cow's milk, hard cheese, French production mix, at plant, 1 kg of firm cheese (PGi) {FR} U</t>
  </si>
  <si>
    <t>Firm cheese, around 27% fat, Maasdam-type cheese, from cow's milk, consumption mix {FR} U</t>
  </si>
  <si>
    <t>Firm cheese, around 27% fat, Maasdam-type cheese production, from cow's milk, hard cheese, French production mix, at plant, 1 kg of firm cheese (PGi) {FR} U</t>
  </si>
  <si>
    <t>Fish oil, consumption mix {FR} U</t>
  </si>
  <si>
    <t>Fish oil, from anchovy {GLO}| market for fish oil, from anchovy | Cut-off, S - Copied from Ecoinvent U</t>
  </si>
  <si>
    <t>Flageolet bean, consumption mix {FR} U</t>
  </si>
  <si>
    <t>Flat bean, consumption mix {FR} U</t>
  </si>
  <si>
    <t>Fourme d'Ambert cheese, from cow's milk, consumption mix {FR} U</t>
  </si>
  <si>
    <t>Fourme d'Ambert cheese production, from cow's milk, soft cheese, French production mix, at plant, 1 kg of Fourme d'Ambert type soft cheese (PGi) {FR} U</t>
  </si>
  <si>
    <t>Fourme de Montbrison cheese, from cow's milk, consumption mix {FR} U</t>
  </si>
  <si>
    <t>Fourme de Montbrison cheese production, from cow's milk, soft cheese, French production mix, at plant, 1 kg of Fourme de Montbrison type soft cheese (PGi) {FR} U</t>
  </si>
  <si>
    <t>French bean, consumption mix {FR} U</t>
  </si>
  <si>
    <t>French bean, for canned and frozen products, consumption mix {FR} U</t>
  </si>
  <si>
    <t>French bean, raw, from Kenya by plane, consumption mix {FR} U</t>
  </si>
  <si>
    <t>FR used as proxy for KE</t>
  </si>
  <si>
    <t>Fresh tomato, consumption mix {FR} U</t>
  </si>
  <si>
    <t>Tomato, medium size, conventional, soil based, non-heated greenhouse, at greenhouse {FR} U</t>
  </si>
  <si>
    <t>Tomato, fresh grade {ES}| tomato production, fresh grade, in unheated greenhouse | Cut-off, U - Copied from Ecoinvent U</t>
  </si>
  <si>
    <t>ES used as a substitute for MA</t>
  </si>
  <si>
    <t>Freshwater bream, consumption mix {FR} U</t>
  </si>
  <si>
    <t>Frozen apricot puree, consumption mix {FR} U</t>
  </si>
  <si>
    <t>Frozen apricot puree, at plant {FR} U</t>
  </si>
  <si>
    <t>Source : data from Blonk Consultants. The consumption mix of the puree has been approximated by the consumption mix of the fruit and the 70% cut-off point has been applied. The transport from France to France has already been taken into account in the dataset rozen apricot puree, at processing/FR U"."</t>
  </si>
  <si>
    <t>Frozen banana puree, consumption mix {FR} U</t>
  </si>
  <si>
    <t>Frozen banana puree, at plant {CI} U</t>
  </si>
  <si>
    <t>Table bananas consumption mix used as substitute for banana puree consumption mix. Data from Blonk Consultants.</t>
  </si>
  <si>
    <t>Frozen banana puree, at processing {CM} U</t>
  </si>
  <si>
    <t>Frozen banana puree, at processing {CO} U</t>
  </si>
  <si>
    <t>Frozen banana puree, at processing {EC} U</t>
  </si>
  <si>
    <t>Frozen concentrated apple juice, consumption mix {FR} U</t>
  </si>
  <si>
    <t>Frozen concentrated apple juice, at plant {FR} U</t>
  </si>
  <si>
    <t>Source : data from Blonk Consultants. The consumption mix of the juice has been approximated by the consumption mix of the table fruit and the 70% cut-off point has been applied.</t>
  </si>
  <si>
    <t>Frozen concentrated banana puree, consumption mix {FR} U</t>
  </si>
  <si>
    <t>Frozen concentrated banana puree, at processing {CI} U</t>
  </si>
  <si>
    <t>Frozen concentrated banana puree, at processing {CM} U</t>
  </si>
  <si>
    <t>Frozen concentrated banana puree, at processing {CO} U</t>
  </si>
  <si>
    <t>Frozen concentrated banana puree, at processing {EC} U</t>
  </si>
  <si>
    <t>Frozen concentrated carrot puree, consumption mix {FR} U</t>
  </si>
  <si>
    <t>Frozen concentrated carrot puree, at processing {FR} U</t>
  </si>
  <si>
    <t>Table carrots consumption mix used as substitute for concentrated carrot puree consumption mix. Data from Blonk Consultants. The transport from France to France is already taken into account in the dataset rozen concentrated carrot puree, at processing/FR U"."</t>
  </si>
  <si>
    <t>Frozen concentrated grape juice, consumption mix {FR} U</t>
  </si>
  <si>
    <t>Frozen concentrated grape juice, at processing {IT} U</t>
  </si>
  <si>
    <t>Source : data from Blonk Consultants. The consumption mix of the juice has been approximated by the consumption mix of the fruit.</t>
  </si>
  <si>
    <t>Frozen concentrated grape juice, at processing {FR} U</t>
  </si>
  <si>
    <t>Frozen concentrated mango puree, consumption mix {FR} U</t>
  </si>
  <si>
    <t>Frozen concentrated mango puree, at plant {BR} U</t>
  </si>
  <si>
    <t>Table mangos consumption mix used as substitute for mango puree consumption mix. Data from Blonk Consultants.</t>
  </si>
  <si>
    <t>Frozen concentrated mango puree, at plant {PE} U</t>
  </si>
  <si>
    <t>Frozen concentrated mango puree, at processing {CI} U</t>
  </si>
  <si>
    <t>Frozen concentrated orange juice, consumption mix {FR} U</t>
  </si>
  <si>
    <t>Frozen concentrated orange juice, at plant {BR} U</t>
  </si>
  <si>
    <t>Source : https://aijn.eu/files/attachments/.320/2012_Liquid_Fruit_Market_Report.pdf</t>
  </si>
  <si>
    <t>Frozen concentrated orange juice, at processing {US} U</t>
  </si>
  <si>
    <t>Frozen concentrated orange juice, at processing {IL} U</t>
  </si>
  <si>
    <t>Frozen concentrated orange juice, at processing {MX} U</t>
  </si>
  <si>
    <t>Frozen concentrated pineapple juice, consumption mix {FR} U</t>
  </si>
  <si>
    <t>Frozen concentrated pineapple juice, at plant {CR} U</t>
  </si>
  <si>
    <t>Frozen concentrated pineapple juice, at processing {TH} U</t>
  </si>
  <si>
    <t>Frozen concentrated pineapple juice, at processing {KE} U</t>
  </si>
  <si>
    <t>Frozen mango puree, consumption mix {FR} U</t>
  </si>
  <si>
    <t>Frozen mango puree, at plant {BR} U</t>
  </si>
  <si>
    <t>Frozen mango puree, at plant {PE} U</t>
  </si>
  <si>
    <t>Frozen mango puree, at processing {CI} U</t>
  </si>
  <si>
    <t>Frozen peach puree, consumption mix {FR} U</t>
  </si>
  <si>
    <t>Frozen peach puree, at plant {FR} U</t>
  </si>
  <si>
    <t>Source : data from Blonk Consultants. The consumption mix of the puree has been approximated by the consumption mix of the fruit and the 70% cut-off point has been applied. The transport from France to France has already been taken into account</t>
  </si>
  <si>
    <t>Frozen peach puree, at plant {ES} U</t>
  </si>
  <si>
    <t>Source : data from Blonk Consultants. The consumption mix of the puree has been approximated by the consumption mix of the fruit and the 70% cut-off point has been applied.</t>
  </si>
  <si>
    <t>Frozen pear puree, consumption mix {FR} U</t>
  </si>
  <si>
    <t>Frozen pear puree, at processing {FR} U</t>
  </si>
  <si>
    <t>Frozen pear puree, at processing {NL} U</t>
  </si>
  <si>
    <t>Frozen pear puree, at processing {BE} U</t>
  </si>
  <si>
    <t>Frozen raspberry puree, consumption mix {FR} U</t>
  </si>
  <si>
    <t>Frozen raspberry puree, at processing {RS} U</t>
  </si>
  <si>
    <t>Source : Basic Characteristics of the Raspberry Marketing Chain and Position of the.pdf MarchŽ des petits fruits rouges.pdf The transport from France to France is already taken into account in the dataset rozen raspberry puree, at processing/FR U"."</t>
  </si>
  <si>
    <t>Fructose, consumption mix {FR} U</t>
  </si>
  <si>
    <t>Glucose {GLO}| market for glucose | Cut-off, S - Copied from Ecoinvent U</t>
  </si>
  <si>
    <t>Glucose RER used as a proxy for Fructose FR</t>
  </si>
  <si>
    <t>Garden cress, consumption mix {FR} U</t>
  </si>
  <si>
    <t>Garden peas, consumption mix {FR} U</t>
  </si>
  <si>
    <t>Garden peas, for canned and frozen products, consumption mix {FR} U</t>
  </si>
  <si>
    <t>Annual vining pea for industry, Conventional, National average, at farm gate {FR} U</t>
  </si>
  <si>
    <t>Representative of a model of agricultural technical itinerary provided by UNILET from software Means In-Out (INRAE) in 2020</t>
  </si>
  <si>
    <t>Garfish, consumption mix {FR} U</t>
  </si>
  <si>
    <t>Garlic, consumption mix {FR} U</t>
  </si>
  <si>
    <t>Gex blue cheese, or Jura blue cheese or Septmoncel blue cheese, from cow's milk, consumption mix {FR} U</t>
  </si>
  <si>
    <t>Gex blue cheese, or Jura blue cheese or Septmoncel blue cheese, cheese production, from cow's milk, soft cheese, French production mix, at plant, 1 kg of Gex type soft cheese (PGi) {FR} U</t>
  </si>
  <si>
    <t>Gilthead seabream, consumption mix {FR} U</t>
  </si>
  <si>
    <t>Gilthead seabream, wild, consumption mix {FR} U</t>
  </si>
  <si>
    <t>Ginger, consumption mix {FR} U</t>
  </si>
  <si>
    <t>Onion {CN}| onion production | Cut-off, U - Adapted from Ecoinvent U</t>
  </si>
  <si>
    <t>CN used as a substitute for TH</t>
  </si>
  <si>
    <t>Onion {RoW}| onion production | Cut-off, U - Copied from Ecoinvent U</t>
  </si>
  <si>
    <t>RoW used as a substitute for PE</t>
  </si>
  <si>
    <t>Onion {IN}| onion production | Cut-off, U - Adapted from Ecoinvent U</t>
  </si>
  <si>
    <t>Onion {NL}| onion production | Cut-off, U - Adapted from Ecoinvent U</t>
  </si>
  <si>
    <t>Glasswort (Salicornia sp.), consumption mix {FR} U</t>
  </si>
  <si>
    <t>Algae (Laminaria), fresh, at farm {FR} U</t>
  </si>
  <si>
    <t>Glucose, consumption mix {FR} U</t>
  </si>
  <si>
    <t>Goat cheese, from raw milk, consumption mix {FR} U</t>
  </si>
  <si>
    <t>Goat cheese, from raw milk production, from goat's milk, soft cheese, French production mix, at plant, 1 kg of soft cheese {FR} U</t>
  </si>
  <si>
    <t>Goat milk, consumption mix {FR} U</t>
  </si>
  <si>
    <t>Goat milk, conventional, intensive forage area, at farm gate {FR} U</t>
  </si>
  <si>
    <t>Golden redfish, consumption mix {FR} U</t>
  </si>
  <si>
    <t>Goose egg, raw, consumption mix {FR} U</t>
  </si>
  <si>
    <t>Goose egg production is approached by chicken egg production</t>
  </si>
  <si>
    <t>Gooseberries, consumption mix {FR} U</t>
  </si>
  <si>
    <t>FR used as a substitute for DE</t>
  </si>
  <si>
    <t>Strawberry {RoW}| strawberry production, open field, macro tunnel | Cut-off, U - Adapted from Ecoinvent U</t>
  </si>
  <si>
    <t>RoW used as a substitute for RU</t>
  </si>
  <si>
    <t>Gorgonzola cheese, from cow's milk, consumption mix {FR} U</t>
  </si>
  <si>
    <t>Gorgonzola cheese production, from cow's milk, soft cheese, French production mix, at plant, 1 kg of Gorgonzola type soft cheese (PGi) {FR} U</t>
  </si>
  <si>
    <t>Gouda cheese, from cow's milk, consumption mix {FR} U</t>
  </si>
  <si>
    <t>Gouda cheese production, from cow's milk, hard cheese, French production mix, at plant, 1 kg of Gouda cheese (PGi) {FR} U</t>
  </si>
  <si>
    <t>Grana Padano cheese, from cow's milk, consumption mix {FR} U</t>
  </si>
  <si>
    <t>Grana Padano cheese production, from cow's milk, hard cheese, French production mix, at plant, 1 kg of Grana Padano cheese (PGi) {FR} U</t>
  </si>
  <si>
    <t>Grape juice, pure juice, consumption mix {FR} U</t>
  </si>
  <si>
    <t>Grape juice, pure juice, at plant {FR} U</t>
  </si>
  <si>
    <t>Source : data from Blonk Consultants. The consumption mix of the juice has been approximated by the consumption mix of the fruit. The transport from France to France is already taken into account in the dataset rozen concentrated grape juice, at processing/FR U"."</t>
  </si>
  <si>
    <t>Grape juice, pure juice, at processing {IT} U</t>
  </si>
  <si>
    <t>Grapefruit (inc. pomelos), consumption mix {FR} U</t>
  </si>
  <si>
    <t>Orange, fresh grade, at farm {ES} - Adapted from WFLDB U</t>
  </si>
  <si>
    <t>Orange ES used as a substitute for IL</t>
  </si>
  <si>
    <t>Orange, fresh grade {ZA}| orange production, fresh grade | Cut-off, U - Adapted from Ecoinvent U</t>
  </si>
  <si>
    <t>Orange ZA used as a substitute for ZA</t>
  </si>
  <si>
    <t>Orange ES used as a substitute for ES</t>
  </si>
  <si>
    <t>Grapefruit for juice, conventional, at farm gate {US} U</t>
  </si>
  <si>
    <t>Grapefruit juice, pure juice, consumption mix {FR} U</t>
  </si>
  <si>
    <t>Grapefruit juice, pure juice, at plant {US} U</t>
  </si>
  <si>
    <t>Source : from an expert in grapefruit production</t>
  </si>
  <si>
    <t>Green bell pepper, consumption mix {FR} U</t>
  </si>
  <si>
    <t>Green cabbage, consumption mix {FR} U</t>
  </si>
  <si>
    <t>Green endive, consumption mix {FR} U</t>
  </si>
  <si>
    <t>Green peas, consumption mix {FR} U</t>
  </si>
  <si>
    <t>Green salad, consumption mix {FR} U</t>
  </si>
  <si>
    <t>Greengage plum, consumption mix {FR} U</t>
  </si>
  <si>
    <t>Greenland halibut, consumption mix {FR} U</t>
  </si>
  <si>
    <t>Grenadier, consumption mix {FR} U</t>
  </si>
  <si>
    <t>Grouper, consumption mix {FR} U</t>
  </si>
  <si>
    <t>Gruyere cheese, France, Protected Geographical Indication, from cow's milk, consumption mix {FR} U</t>
  </si>
  <si>
    <t>Gruyere cheese, France, Protected Geographical Indication production, from cow's milk, hard cheese, French production mix, at plant, 1 kg of Gruyere PGI cheese (PGi) {FR} U</t>
  </si>
  <si>
    <t>Gruyere cheese, from cow's milk, consumption mix {FR} U</t>
  </si>
  <si>
    <t>Gruyere cheese production, from cow's milk, hard cheese, French production mix, at plant, 1 kg of Gruyere cheese (PGi) {FR} U</t>
  </si>
  <si>
    <t>Guar gum, consumption mix {FR} U</t>
  </si>
  <si>
    <t>Guar gum, at plant {IN} - Adapted from WFLDB U</t>
  </si>
  <si>
    <t>Guavas, consumption mix {FR} U</t>
  </si>
  <si>
    <t>Kiwi {GLO}| production | Cut-off, U - Adapted from Ecoinvent U</t>
  </si>
  <si>
    <t>GLO used as a substitute for BR</t>
  </si>
  <si>
    <t>GLO used as a substitute for CI</t>
  </si>
  <si>
    <t>GLO used as a substitute for NL</t>
  </si>
  <si>
    <t>Haddock, consumption mix {FR} U</t>
  </si>
  <si>
    <t>Hake, consumption mix {FR} U</t>
  </si>
  <si>
    <t>Hard cheese, emmental-type cheese, reduced fat, from cow's milk, consumption mix {FR} U</t>
  </si>
  <si>
    <t>Hard cheese, emmental-type cheese, reduced fat production, from cow's milk, hard cheese, French production mix, at plant, 1 kg of Hard, emmental-type cheese, reduced fat cheese (PGi) {FR} U</t>
  </si>
  <si>
    <t>Hard cheese, from cow's milk, consumption mix {FR} U</t>
  </si>
  <si>
    <t>Cheese production, from cow's milk, hard cheese, French production mix, at plant, 1 kg of hard cheese (PGi) {FR} U</t>
  </si>
  <si>
    <t>Hard cheese, from ewe's milk, consumption mix {FR} U</t>
  </si>
  <si>
    <t>Cheese production, from ewe's milk, hard cheese, French production mix, at plant, 1 kg of hard cheese {FR} U</t>
  </si>
  <si>
    <t>Hard cheese, from goat's milk, consumption mix {FR} U</t>
  </si>
  <si>
    <t>Cheese production, from goat's milk, hard cheese, French production mix, at plant, 1 kg of hard cheese {FR} U</t>
  </si>
  <si>
    <t>Haricot bean, consumption mix {FR} U</t>
  </si>
  <si>
    <t>Hazelnut, unshelled, consumption mix {FR} U</t>
  </si>
  <si>
    <t>Hazelnut, unshelled, at plant {IT} U</t>
  </si>
  <si>
    <t>Relative import share for hazelnut unshelled in France : Italie, 17%, Turkey, 70% (average FAOSTAT data from 2014-2019 for hazelnut, unshelled import to France)</t>
  </si>
  <si>
    <t>Hazelnut, unshelled, at plant {TR} U</t>
  </si>
  <si>
    <t>Hazelnuts, with shell, consumption mix {FR} U</t>
  </si>
  <si>
    <t>Hazelnut, in shell, at farm {IT} - Adapted from WFLDB U</t>
  </si>
  <si>
    <t>Hazelnut, in shell, at farm {TR} - Adapted from WFLDB U</t>
  </si>
  <si>
    <t>Honey, consumption mix {FR} U</t>
  </si>
  <si>
    <t>Honey, raw, small-scale production, unpackaged, at farm {CH} - Adapted from WFLDB U</t>
  </si>
  <si>
    <t>CH used as a substitute for ES</t>
  </si>
  <si>
    <t>CH used as a substitute for BE</t>
  </si>
  <si>
    <t>CH used as a substitute for UA</t>
  </si>
  <si>
    <t>CH used as a substitute for DE</t>
  </si>
  <si>
    <t>Honey, raw, large-scale production, unpackaged, at farm {US} - Adapted from WFLDB U</t>
  </si>
  <si>
    <t>US used as a substitute for AR</t>
  </si>
  <si>
    <t>Horse mackerel, consumption mix {FR} U</t>
  </si>
  <si>
    <t>Horseradish, fresh, consumption mix {FR} U</t>
  </si>
  <si>
    <t>Iceberg lettuce, consumption mix {FR} U</t>
  </si>
  <si>
    <t>Iceberg lettuce {GLO}| production | Cut-off, U - Adapted from Ecoinvent U</t>
  </si>
  <si>
    <t>In-season cucumber, consumption mix {FR} U</t>
  </si>
  <si>
    <t>In-season eggplant, consumption mix {FR} U</t>
  </si>
  <si>
    <t>Zucchini, conventional, national average, at farm gate {FR} U</t>
  </si>
  <si>
    <t>In-season strawberries, consumption mix {FR} U</t>
  </si>
  <si>
    <t>Strawberry, open field, conventional, at farm gate {FR} U</t>
  </si>
  <si>
    <t>Strawberry for processing, open field, conventional, at farm gate {ES} U</t>
  </si>
  <si>
    <t>In-season tomatoes, consumption mix {FR} U</t>
  </si>
  <si>
    <t xml:space="preserve">76% of the in-season tomatoes consumed in France are tomatos produced in non-heated greenhouses of Frances. The rest is coming from elsewhere or produced differentely but is excluded from this mix due to the cut-off-rule "70 % cut-off threshold for consumption origin breakdown" (see p. 26 of methodological report). </t>
  </si>
  <si>
    <t>John dory, consumption mix {FR} U</t>
  </si>
  <si>
    <t>Kiwi, consumption mix {FR} U</t>
  </si>
  <si>
    <t>Kiwi FR, conventional, national average, at plant {FR} U</t>
  </si>
  <si>
    <t>National french production represents 43% of kiwi consumption in France (Mean value 2016-2020 based on Agreste Data) Imports represent 57% of kiwi consumption in France (Mean value 2016-2020 based on French Custody Data) Imports are split between 59% NZ and 41% IT (Mean value 2016-2020 extrapolated to 100% based on French Custody Data).</t>
  </si>
  <si>
    <t xml:space="preserve">GLO used as a substitute for NZ. </t>
  </si>
  <si>
    <t>GLO used as a substitute for IT. National french production represents 43% of kiwi consumption in France (Mean value 2016-2020 based on Agreste Data)</t>
  </si>
  <si>
    <t>Kohlrabi, consumption mix {FR} U</t>
  </si>
  <si>
    <t>Kumquat, consumption mix {FR} U</t>
  </si>
  <si>
    <t>Orange, fresh grade {ES}| orange production, fresh grade | Cut-off, U - Adapted from Ecoinvent U</t>
  </si>
  <si>
    <t>Lamb's lettuce, consumption mix {FR} U</t>
  </si>
  <si>
    <t>Langres cheese, from cow's milk, consumption mix {FR} U</t>
  </si>
  <si>
    <t>Langres cheese production, from cow's milk, soft cheese, French production mix, at plant, 1 kg of Langres type soft cheese (PGi) {FR} U</t>
  </si>
  <si>
    <t>Largehead hairtail, consumption mix {FR} U</t>
  </si>
  <si>
    <t>Leek, consumption mix {FR} U</t>
  </si>
  <si>
    <t>Leek, conventional, national average, at plant {FR} U</t>
  </si>
  <si>
    <t>Lemon juice, pure juice, consumption mix {FR} U</t>
  </si>
  <si>
    <t>Lemon juice, pure juice, at plant {IT} U</t>
  </si>
  <si>
    <t>Source : all the most consumed lemon juice come from Italy : https://fr.openfoodfacts.org/produit/8009490001087/jus-de-citron-siracuse https://fr.openfoodfacts.org/produit/76106057/zitronensaft-sicilia https://fr.openfoodfacts.org/produit/8009490000011/jus-de-citron-de-sicile-ital-lemon https://fr.openfoodfacts.org/produit/3528780130016/jus-de-citron-de-sicile-le-citronnier</t>
  </si>
  <si>
    <t>Lemon sole, consumption mix {FR} U</t>
  </si>
  <si>
    <t>Lemon, consumption mix {FR} U</t>
  </si>
  <si>
    <t>Lemon {ES}| lemon production | Cut-off, U - Adapted from Ecoinvent U</t>
  </si>
  <si>
    <t>Lentils, consumption mix {FR} U</t>
  </si>
  <si>
    <t>Lentil {CA-SK}| lentil production | Cut-off, U - Adapted from Ecoinvent U</t>
  </si>
  <si>
    <t>Lentil {CA-AB}| lentil production | Cut-off, U - Adapted from Ecoinvent U</t>
  </si>
  <si>
    <t>RoW used as substitute for FR</t>
  </si>
  <si>
    <t>Lettuce, consumption mix {FR} U</t>
  </si>
  <si>
    <t>Lima bean, consumption mix {FR} U</t>
  </si>
  <si>
    <t>Lime, consumption mix {FR} U</t>
  </si>
  <si>
    <t>Ling, consumption mix {FR} U</t>
  </si>
  <si>
    <t>Linseed oil, consumption mix {FR} U</t>
  </si>
  <si>
    <t>Linseed oil, at plant {FR} U</t>
  </si>
  <si>
    <t>Refined linseed oil in France</t>
  </si>
  <si>
    <t>Linseed oil, refined, at oil mill {BE} U</t>
  </si>
  <si>
    <t>Refined linseed oil in Belgium</t>
  </si>
  <si>
    <t>Linseed, consumption mix {BE} U</t>
  </si>
  <si>
    <t>Linseed, at farm {RU} - Adapted from WFLDB U</t>
  </si>
  <si>
    <t>Linseed produced in Russia. Data from WFLDB 3.1.</t>
  </si>
  <si>
    <t>Linseed produced in Kazakstan. Ru is used as proxy for KZ. Data from WFLDB 3.1.</t>
  </si>
  <si>
    <t>Linseed, at farm {CA} - Adapted from WFLDB U</t>
  </si>
  <si>
    <t>Linseed produced in Canada. Data from WFLDB 3.1</t>
  </si>
  <si>
    <t>Linseed, consumption mix {FR} U</t>
  </si>
  <si>
    <t>Flaxseed grain dried, stored and transported, processing {FR} U</t>
  </si>
  <si>
    <t>Linseed produced in France. Data from Agribalyse 1.4</t>
  </si>
  <si>
    <t xml:space="preserve">Linseed from BE. Belgium specific consumption mix is used. </t>
  </si>
  <si>
    <t>Linseed produced in UK. RoW is used as proxy for UK. Data from Ecoinvent 3.6</t>
  </si>
  <si>
    <t>Livarot cheese, from cow's milk, consumption mix {FR} U</t>
  </si>
  <si>
    <t>Livarot cheese production, from cow's milk, soft cheese, French production mix, at plant, 1 kg of Livarot type soft cheese (PGi) {FR} U</t>
  </si>
  <si>
    <t>Live beef, for direct consumption, consumption mix {FR} U</t>
  </si>
  <si>
    <t>Beef cattle, conventional, national average, at farm gate {FR} U</t>
  </si>
  <si>
    <t>Live beef, for processing, consumption mix {FR} U</t>
  </si>
  <si>
    <t>NL process assumed to be the same as French</t>
  </si>
  <si>
    <t>Live broiler, for direct consumption, consumption mix {FR} U</t>
  </si>
  <si>
    <t>Broiler, conventional, at farm gate {FR} U</t>
  </si>
  <si>
    <t>Live broiler, for processing, consumption mix {FR} U</t>
  </si>
  <si>
    <t>FR used as a substitute for BE</t>
  </si>
  <si>
    <t>FR used as a substitute for NL</t>
  </si>
  <si>
    <t>FR used as a substitute for PL</t>
  </si>
  <si>
    <t>Live duck for roasting, consumption mix {FR} U</t>
  </si>
  <si>
    <t>Duck for roasting, conventional, at farm gate {FR} U</t>
  </si>
  <si>
    <t>Live fattened duck, consumption mix {FR} U</t>
  </si>
  <si>
    <t>Fattening duck, conventional, at farm gate {FR} U</t>
  </si>
  <si>
    <t>Live lamb, consumption mix {FR} U</t>
  </si>
  <si>
    <t>Lamb, conventional, indoor production system, at farm gate {FR} U</t>
  </si>
  <si>
    <t>Live pig, consumption mix {FR} U</t>
  </si>
  <si>
    <t>Mixt pig, conventional, national average, at farm gate {FR} U</t>
  </si>
  <si>
    <t>Live veal, consumption mix {FR} U</t>
  </si>
  <si>
    <t>Veal, conventional, fattening system, calves from lowland milk system, at farm gate {FR} U</t>
  </si>
  <si>
    <t>Lobster, consumption mix {FR} U</t>
  </si>
  <si>
    <t>Lobster, 1 kg of product, at landing {CA}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</si>
  <si>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37,3% of the lobsters come from Canada.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</si>
  <si>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{GB}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</si>
  <si>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30,3% of the lobsters come from GB..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</si>
  <si>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{FR}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</si>
  <si>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8,3% of the lobsters come from France.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</si>
  <si>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{US}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</si>
  <si>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15,3% of the lobsters come from USA.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</si>
  <si>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{IE}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</si>
  <si>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8,8% of the lobsters come from Ireland.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</si>
  <si>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Lupins, consumption mix {FR} U</t>
  </si>
  <si>
    <t>Lychee, consumption mix {FR} U</t>
  </si>
  <si>
    <t>Mackerel fillet, white wine and aromatics, canned, consumption mix {FR} U</t>
  </si>
  <si>
    <t>Mackerel, main product, NEA, Pelagic Trawl, headed, eviscerated and frozen land {NL}</t>
  </si>
  <si>
    <t>Mackerel, main product, NEA, Pelagic Trawl, on-board frozen, at landing {FR} U</t>
  </si>
  <si>
    <t>Mackerel, consumption mix {FR} U</t>
  </si>
  <si>
    <t>Maize grain, consumption mix {FR} U</t>
  </si>
  <si>
    <t>Maize grain, conventional, 28% moisture, national average, animal feed, at farm gate {FR} U</t>
  </si>
  <si>
    <t>Maize grain, consumption mix {IT} U</t>
  </si>
  <si>
    <t>Dried grain maize, conventional, national average, at processing {FR} U</t>
  </si>
  <si>
    <t>FR used as a substitute for IT - Consumption mixes data from Blonk Consultants</t>
  </si>
  <si>
    <t>Maize grain, irrigated, at farm {UA} - Adapted from WFLDB U</t>
  </si>
  <si>
    <t>UA</t>
  </si>
  <si>
    <t>Maize grain, non-irrigated, at farm {UA} - Adapted from WFLDB U</t>
  </si>
  <si>
    <t>Grain drying, high temperature {FR} U</t>
  </si>
  <si>
    <t>Hypothesis : 0,13kg water evaporated  in 1kg maize (as in the dataset : Maize grain dried, organic, Aquitaine, at farm gate/FR U)</t>
  </si>
  <si>
    <t>Maize grain, for canned and frozen products, consumption mix {FR} U</t>
  </si>
  <si>
    <t>Maize oil, consumption mix {FR} U</t>
  </si>
  <si>
    <t>Maize oil, at oil mill {GLO} - Adapted from WFLDB U</t>
  </si>
  <si>
    <t>Maize starch, consumption mix {FR} U</t>
  </si>
  <si>
    <t>Maize starch {GLO}| market for | Cut-off, S - Copied from Ecoinvent U</t>
  </si>
  <si>
    <t>Mandarin, consumption mix {FR} U</t>
  </si>
  <si>
    <t>Mandarin {ES}| mandarin production | Cut-off, U - Adapted from Ecoinvent U</t>
  </si>
  <si>
    <t>Mango, consumption mix {FR} U</t>
  </si>
  <si>
    <t>BR used as a substitute for CI</t>
  </si>
  <si>
    <t>BR used as a substitute for ES</t>
  </si>
  <si>
    <t>BR used as a substitute for FR</t>
  </si>
  <si>
    <t>BR used as a substitute for IL</t>
  </si>
  <si>
    <t>BR used as a substitute for PE</t>
  </si>
  <si>
    <t>Mango, raw, from Brazil by plane, consumption mix {FR} U</t>
  </si>
  <si>
    <t>Marjoram, dried, consumption mix {FR} U</t>
  </si>
  <si>
    <t>Water content of fresh and dry mint according to CIQUAL 2020 (proxy for marjoram)</t>
  </si>
  <si>
    <t>Maroilles cheese, from cow's milk, consumption mix {FR} U</t>
  </si>
  <si>
    <t>Maroilles cheese production, from cow's milk, soft cheese, French production mix, at plant, 1 kg of Maroilles type soft cheese (PGi) {FR} U</t>
  </si>
  <si>
    <t>Maroilles fermier cheese, from cow's milk, consumption mix {FR} U</t>
  </si>
  <si>
    <t>Maroilles fermier cheese production, from cow's milk, soft cheese, French production mix, at plant, 1 kg of Maroilles fermier type soft cheese (PGi) {FR} U</t>
  </si>
  <si>
    <t>Maroilles laitier cheese, from cow's milk, consumption mix {FR} U</t>
  </si>
  <si>
    <t>Maroilles laitier cheese production, from cow's milk, soft cheese, French production mix, at plant, 1 kg of Maroilles laitier type soft cheese (PGi) {FR} U</t>
  </si>
  <si>
    <t>Mediterranean bass, consumption mix {FR} U</t>
  </si>
  <si>
    <t>Mediterranean bass, wild, consumption mix {FR} U</t>
  </si>
  <si>
    <t>Megrim, consumption mix {FR} U</t>
  </si>
  <si>
    <t>Melon, consumption mix {FR} U</t>
  </si>
  <si>
    <t>Melon, conventional, national average, at farm gate {FR} U</t>
  </si>
  <si>
    <t>Mesclun or salads, consumption mix {FR} U</t>
  </si>
  <si>
    <t>Millet, consumption mix {FR} U</t>
  </si>
  <si>
    <t>Wheat grain {FR}| wheat production | Cut-off, U - Adapted from Ecoinvent U</t>
  </si>
  <si>
    <t>Mimolette cheese production, extra old, from cow's milk, consumption mix {FR} U</t>
  </si>
  <si>
    <t>Mimolette cheese production, extra old, from cow's milk, hard cheese, French production mix, at plant, 1 kg of extra old Mimolette cheese (PGi) {FR} U</t>
  </si>
  <si>
    <t>Mimolette cheese production, from cow's milk, consumption mix {FR} U</t>
  </si>
  <si>
    <t>Mimolette cheese production, from cow's milk, hard cheese, French production mix, at plant, 1 kg of Mimolette cheese (PGi) {FR} U</t>
  </si>
  <si>
    <t>Mimolette cheese production, half-old, from cow's milk, consumption mix {FR} U</t>
  </si>
  <si>
    <t>Mimolette cheese production, half-old, from cow's milk, hard cheese, French production mix, at plant, 1 kg of half-old Mimolette cheese (PGi) {FR} U</t>
  </si>
  <si>
    <t>Mimolette cheese production, old, from cow's milk, consumption mix {FR} U</t>
  </si>
  <si>
    <t>Mimolette cheese production, old, from cow's milk, hard cheese, French production mix, at plant, 1 kg of old Mimolette cheese (PGi) {FR} U</t>
  </si>
  <si>
    <t>Mimolette cheese production, young, from cow's milk, consumption mix {FR} U</t>
  </si>
  <si>
    <t>Mimolette cheese production, young, from cow's milk, hard cheese, French production mix, at plant, 1 kg of young Mimolette cheese (PGi) {FR} U</t>
  </si>
  <si>
    <t>Mineral water, consumption mix {FR} U</t>
  </si>
  <si>
    <t>Mineral water, still, PET one-way, 1.5 L, at water factory {FR} - Adapted from WFLDB U</t>
  </si>
  <si>
    <t>Raw material and transport included in the dataset used.</t>
  </si>
  <si>
    <t>Mint, fresh, consumption mix {FR} U</t>
  </si>
  <si>
    <t>Molokhia powder (dried jute leaves), consumption mix {FR} U</t>
  </si>
  <si>
    <t>Water content of fresh and dry mint according to CIQUAL 2020 (proxy for molokhia)</t>
  </si>
  <si>
    <t>Morbier cheese, from cow's milk, consumption mix {FR} U</t>
  </si>
  <si>
    <t>Morbier cheese production, from cow's milk, hard cheese, French production mix, at plant, 1 kg of Morbier cheese (PGi) {FR} U</t>
  </si>
  <si>
    <t>Morel, consumption mix {FR} U</t>
  </si>
  <si>
    <t>Agaricus bisporus mushroom, fresh, at plant {NL} - Adapted from WFLDB U</t>
  </si>
  <si>
    <t>Morello cherry, consumption mix {FR} U</t>
  </si>
  <si>
    <t>Mozzarella cheese, from cow's milk, consumption mix {FR} U</t>
  </si>
  <si>
    <t>Mozzarella cheese production, from cow's milk, soft cheese, French production mix, at plant, 1 kg of Mozzarella type soft cheese (PGi) {FR} U</t>
  </si>
  <si>
    <t>Mullet, consumption mix {FR} U</t>
  </si>
  <si>
    <t>Mung bean, consumption mix {FR} U</t>
  </si>
  <si>
    <t>Munster cheese, from cow's milk, consumption mix {FR} U</t>
  </si>
  <si>
    <t>Munster cheese production, from cow's milk, soft cheese, French production mix, at plant, 1 kg of Munster type soft cheese (PGi) {FR} U</t>
  </si>
  <si>
    <t>Mushroom, consumption mix {FR} U</t>
  </si>
  <si>
    <t>NL used as a substitute for FR</t>
  </si>
  <si>
    <t>Mussel, consumption mix {FR} U</t>
  </si>
  <si>
    <t>Mussels, with shell, at farm gate {FR} U</t>
  </si>
  <si>
    <t>Mustard grain, consumption mix {FR} U</t>
  </si>
  <si>
    <t>Mustard, proxy from Rape seed {Canada without Quebec}| rape seed production | Cut-off, U - Adapted from Ecoinvent U</t>
  </si>
  <si>
    <t>Nectarine, consumption mix {FR} U</t>
  </si>
  <si>
    <t>Neufchatel cheese, from cow's milk, consumption mix {FR} U</t>
  </si>
  <si>
    <t>Neufchatel cheese production, from cow's milk, soft cheese, French production mix, at plant, 1 kg of Neufchatel type soft cheese (PGi) {FR} U</t>
  </si>
  <si>
    <t>New Zealand spinach, consumption mix {FR} U</t>
  </si>
  <si>
    <t>Spinach {GLO}| production | Cut-off, U - Adapted from Ecoinvent U</t>
  </si>
  <si>
    <t>Nile perch, consumption mix {FR} U</t>
  </si>
  <si>
    <t>Nursehound or lesser spotted dogfish, consumption mix {FR} U</t>
  </si>
  <si>
    <t>Nutmeg, consumption mix {FR} U</t>
  </si>
  <si>
    <t>GLO used as a substitute for GT</t>
  </si>
  <si>
    <t>GLO used as a substitute for ID</t>
  </si>
  <si>
    <t>Oat, consumption mix {FR} U</t>
  </si>
  <si>
    <t>Oat grain {RoW}| oat production | Cut-off, U - Adapted from Ecoinvent U</t>
  </si>
  <si>
    <t>Off-season cucumber, consumption mix {FR} U</t>
  </si>
  <si>
    <t>Cucumber {GLO}| cucumber production, in heated greenhouse | Cut-off, U - Adapted from Ecoinvent U</t>
  </si>
  <si>
    <t>Off-season strawberries, consumption mix {FR} U</t>
  </si>
  <si>
    <t>Off-season tomatoes, consumption mix {FR} U</t>
  </si>
  <si>
    <t>Tomato, average basket, conventional, heated greenhouse, national average, at greenhouse {FR} U</t>
  </si>
  <si>
    <t>Okra, consumption mix {FR} U</t>
  </si>
  <si>
    <t>GLO used as a substitute for NG</t>
  </si>
  <si>
    <t>Olives, consumption mix {FR} U</t>
  </si>
  <si>
    <t>Olive {ES}| olive production | Cut-off, U - Adapted from Ecoinvent U</t>
  </si>
  <si>
    <t>ES used as a substitute for FR</t>
  </si>
  <si>
    <t>Onions, consumption mix {FR} U</t>
  </si>
  <si>
    <t>Onions, dried, consumption mix {FR} U</t>
  </si>
  <si>
    <t>Onions, for industrial onions products, consumption mix {FR} U</t>
  </si>
  <si>
    <t>Orange, consumption mix {FR} U</t>
  </si>
  <si>
    <t>Orange, for processing, consumption mix {GLO} U</t>
  </si>
  <si>
    <t>Orange, processing grade, at farm {GLO} - Adapted from WFLDB U</t>
  </si>
  <si>
    <t>Mix of raw material included in the dataset used.</t>
  </si>
  <si>
    <t>Oregano, dried, consumption mix {FR} U</t>
  </si>
  <si>
    <t>Water content of fresh and dry mint according to CIQUAL 2020 (proxy for oregano)</t>
  </si>
  <si>
    <t>Ossau-Iraty cheese, from ewe's milk, consumption mix {FR} U</t>
  </si>
  <si>
    <t>Ossau-Iraty cheese production, from ewe's milk, hard cheese, French production mix, at plant, 1 kg of hard cheese {FR} U</t>
  </si>
  <si>
    <t>Paddy rice, consumption mix {FR} U</t>
  </si>
  <si>
    <t>Rice, non-basmati {CN}| rice production, non-basmati | Cut-off, U - Adapted from Ecoinvent U</t>
  </si>
  <si>
    <t>IN used as a substitute for BD</t>
  </si>
  <si>
    <t>IN used as a substitute for ID</t>
  </si>
  <si>
    <t>Paddy rice, consumption mix {IT} U</t>
  </si>
  <si>
    <t>CN used as proxy for IT - Consumption mixes data from Blonk Consultants (85% rice consumed in IT, produced in IT =&gt; normalized to 100% with cut-off rule)</t>
  </si>
  <si>
    <t>Palm heart, consumption mix {FR} U</t>
  </si>
  <si>
    <t>Palm kernel oil, crude, consumption mix {FR} U</t>
  </si>
  <si>
    <t>Palm kernel oil, crude, at oil mill {ID} - Adapted from WFLDB U</t>
  </si>
  <si>
    <t>Palm kernel oil, crude {RoW}| palm oil mill operation | Cut-off, S - Copied from Ecoinvent U</t>
  </si>
  <si>
    <t>Palm kernel oil, crude {MY}| palm oil mill operation | Cut-off, S - Copied from Ecoinvent U</t>
  </si>
  <si>
    <t>Palm kernel oil, refined, consumption mix {FR} U</t>
  </si>
  <si>
    <t>Palm kernel oil, refined, processed in EU, at plant {RER} U</t>
  </si>
  <si>
    <t>Production of refined palm oil in Europe</t>
  </si>
  <si>
    <t>Palm oil, crude, consumption mix {FR} U</t>
  </si>
  <si>
    <t>Palm oil, crude, at oil mill {ID} - Adapted from WFLDB U</t>
  </si>
  <si>
    <t>Palm oil, crude {RoW}| palm oil mill operation | Cut-off, U - Copied from Ecoinvent U</t>
  </si>
  <si>
    <t>Palm oil, crude {MY}| palm oil mill operation | Cut-off, U - Copied from Ecoinvent U</t>
  </si>
  <si>
    <t>Palm oil, refined, consumption mix {FR} U</t>
  </si>
  <si>
    <t>Palm oil, refined, at plant {FR} U</t>
  </si>
  <si>
    <t>Pangasius, consumption mix {FR} U</t>
  </si>
  <si>
    <t>Tilapia {RoW}| tilapia production, extensive aquaculture, in pond | Cut-off, U - Copied from Ecoinvent U</t>
  </si>
  <si>
    <t>Papaya, consumption mix {FR} U</t>
  </si>
  <si>
    <t>Papaya {GLO}| production | Cut-off, U - Adapted from Ecoinvent U</t>
  </si>
  <si>
    <t>CR used as a substitute for BR</t>
  </si>
  <si>
    <t>Paprika, consumption mix {FR} U</t>
  </si>
  <si>
    <t>Parmesan cheese, from cow's milk, consumption mix {FR} U</t>
  </si>
  <si>
    <t>Parmesan cheese production, from cow's milk, hard cheese, French production mix, at plant, 1 kg of Parmesan cheese (PGi) {FR} U</t>
  </si>
  <si>
    <t>Parsley, dried, consumption mix {FR} U</t>
  </si>
  <si>
    <t>Parsley, fresh, at farm {US} - Adapted from WFLDB U</t>
  </si>
  <si>
    <t>Water content of fresh and dry mint according to CIQUAL 2020 (proxy for parsley)</t>
  </si>
  <si>
    <t>Parsley, fresh, consumption mix {FR} U</t>
  </si>
  <si>
    <t>Parsnip, consumption mix {FR} U</t>
  </si>
  <si>
    <t>Passion fruit, consumption mix {FR} U</t>
  </si>
  <si>
    <t>Pasta, dried, from durum wheat, consumption mix {FR} U</t>
  </si>
  <si>
    <t>Pasta, dried, from durum wheat, at plant {GLO} - Adapted from WFLDB U</t>
  </si>
  <si>
    <t>GLO Used as proxy for FR</t>
  </si>
  <si>
    <t>Peach, consumption mix {FR} U</t>
  </si>
  <si>
    <t>Peach, pitted, dried, consumption mix {FR} U</t>
  </si>
  <si>
    <t>Pitting operation 1,25kg unpitted peach = 1 kg pitted peach</t>
  </si>
  <si>
    <t>Peanut oil, consumption mix {FR} U</t>
  </si>
  <si>
    <t>Peanut oil, at plant {SN} U</t>
  </si>
  <si>
    <t>Peanut oil production in Senegal</t>
  </si>
  <si>
    <t>Peanut oil, at oil mill {AR} U</t>
  </si>
  <si>
    <t>Peanut oil production in Argentina</t>
  </si>
  <si>
    <t>Peanut oil, at oil mill {NI} U</t>
  </si>
  <si>
    <t>Peanut oil production in Nicaragua</t>
  </si>
  <si>
    <t>Peanut, consumption mix {FR} U</t>
  </si>
  <si>
    <t>RoW used as a substitute for FR</t>
  </si>
  <si>
    <t>Pear, consumption mix {FR} U</t>
  </si>
  <si>
    <t>Pear, conventional, national average, at orchard {FR} U</t>
  </si>
  <si>
    <t>Pear {BE}| pear production | Cut-off, U - Adapted from Ecoinvent U</t>
  </si>
  <si>
    <t>BE used as a substitute for NL</t>
  </si>
  <si>
    <t>Pelardon cheese, from goat's milk, consumption mix {FR} U</t>
  </si>
  <si>
    <t>Pelardon cheese production, from goat's milk, soft cheese, French production mix, at plant, 1 kg of soft cheese {FR} U</t>
  </si>
  <si>
    <t>Persimmons, consumption mix {FR} U</t>
  </si>
  <si>
    <t>GLO used as a substitute for PT</t>
  </si>
  <si>
    <t>GLO used as a substitute for US</t>
  </si>
  <si>
    <t>Peru sea scallop, consumption mix {FR} U</t>
  </si>
  <si>
    <t>Picodon cheese, from goat's milk, consumption mix {FR} U</t>
  </si>
  <si>
    <t>Picodon cheese production, from goat's milk, soft cheese, French production mix, at plant, 1 kg of soft cheese {FR} U</t>
  </si>
  <si>
    <t>Pine nut, consumption mix {FR} U</t>
  </si>
  <si>
    <t>Pineapple juice, pure juice, consumption mix {FR} U</t>
  </si>
  <si>
    <t>Pineapple juice, pure juice, at plant {CR} U</t>
  </si>
  <si>
    <t>Source : https://aijn.eu/files/attachments/.320/2012_Liquid_Fruit_Market_Report.pdf. The consumption mix of the pure juice has been approximated by the consumption mix of the concentrated juice.</t>
  </si>
  <si>
    <t>Pineapple juice, pure juice, at processing {TH} U</t>
  </si>
  <si>
    <t>Pineapple juice, pure juice, at processing {KE} U</t>
  </si>
  <si>
    <t>Pineapple, consumption mix {FR} U</t>
  </si>
  <si>
    <t>Pineapple {GLO}| production | Cut-off, U - Adapted from Ecoinvent U</t>
  </si>
  <si>
    <t>Pineapple, at farm {CR} - Adapted from WFLDB U</t>
  </si>
  <si>
    <t>GLO used as a substitute for CR</t>
  </si>
  <si>
    <t>GLO used as a substitute for EC</t>
  </si>
  <si>
    <t>Pistachios, consumption mix {FR} U</t>
  </si>
  <si>
    <t>AR used as a substitute for US</t>
  </si>
  <si>
    <t>IN used as a substitute for IR</t>
  </si>
  <si>
    <t>Plum, consumption mix {FR} U</t>
  </si>
  <si>
    <t>Pollack, consumption mix {FR} U</t>
  </si>
  <si>
    <t>Pomegranate, consumption mix {FR} U</t>
  </si>
  <si>
    <t>Pond smelt, consumption mix {FR} U</t>
  </si>
  <si>
    <t>Pont l'Eveque cheese, from cow's milk, consumption mix {FR} U</t>
  </si>
  <si>
    <t>Pont l'Eveque cheese production, from cow's milk, soft cheese, French production mix, at plant, 1 kg of Pont l'Eveque type soft cheese (PGi) {FR} U</t>
  </si>
  <si>
    <t>Poppy seed, consumption mix {FR} U</t>
  </si>
  <si>
    <t>Potato starch, consumption mix {FR} U</t>
  </si>
  <si>
    <t>Potato starch {GLO}| market for | Cut-off, S - Copied from Ecoinvent U</t>
  </si>
  <si>
    <t>Potato, consumption mix {FR} U</t>
  </si>
  <si>
    <t>Ware potato, conventional, variety mix, national average, at farm gate {FR} U</t>
  </si>
  <si>
    <t>Pouligny Saint-Pierre cheese, from goat's milk, consumption mix {FR} U</t>
  </si>
  <si>
    <t>Pouligny Saint-Pierre cheese production, from goat's milk, soft cheese, French production mix, at plant, 1 kg of soft cheese {FR} U</t>
  </si>
  <si>
    <t>Pouting, consumption mix {FR} U</t>
  </si>
  <si>
    <t>Processed strawberries, consumption mix {FR} U</t>
  </si>
  <si>
    <t>RoW used as a substitute for PL</t>
  </si>
  <si>
    <t>Processed tomatoes, consumption mix {FR} U</t>
  </si>
  <si>
    <t>Tomato, average basket, conventional, soil based, non-heated greenhouse, at greenhouse {FR} U</t>
  </si>
  <si>
    <t>Provence herbs, dried, consumption mix {FR} U</t>
  </si>
  <si>
    <t>Water content of fresh and dry mint according to CIQUAL 2020 (proxy for Provence herbs).</t>
  </si>
  <si>
    <t>Provolone cheese, from cow's milk, consumption mix {FR} U</t>
  </si>
  <si>
    <t>Provolone cheese production, from cow's milk, hard cheese, French production mix, at plant, 1 kg of Provolone cheese (PGi) {FR} U</t>
  </si>
  <si>
    <t>Prune, consumption mix {FR} U</t>
  </si>
  <si>
    <t>Pummelo, consumption mix {FR} U</t>
  </si>
  <si>
    <t>Pumpkin (cucurbita moschata), consumption mix {FR} U</t>
  </si>
  <si>
    <t>Pumpkin, consumption mix {FR} U</t>
  </si>
  <si>
    <t>Pyrenees cheese, from ewe's milk, consumption mix {FR} U</t>
  </si>
  <si>
    <t>Pyrenees cheese production, from ewe's milk, hard cheese, French production mix, at plant, 1 kg of hard cheese {FR} U</t>
  </si>
  <si>
    <t>Quince, consumption mix {FR} U</t>
  </si>
  <si>
    <t>Quinoa from France, consumption mix {FR} U</t>
  </si>
  <si>
    <t>Quinoa FR, conventional, at farm gate {FR} U</t>
  </si>
  <si>
    <t>Quinoa, consumption mix {FR} U</t>
  </si>
  <si>
    <t>Quinoa, intensive production, at farm {PE} - Adapted from WFLDB U</t>
  </si>
  <si>
    <t>PE used as a substitute for BO</t>
  </si>
  <si>
    <t>Raclette cheese, from cow's milk, consumption mix {FR} U</t>
  </si>
  <si>
    <t>Raclette cheese production, from cow's milk, hard cheese, French production mix, at plant, 1 kg of Raclette cheese (PGi) {FR} U</t>
  </si>
  <si>
    <t>Radish, consumption mix {FR} U</t>
  </si>
  <si>
    <t>Radish {FR}| radish production, in unheated greenhouse | Cut-off, U - Adapted from Ecoinvent U</t>
  </si>
  <si>
    <t>Rainbow trout, consumption mix {FR} U</t>
  </si>
  <si>
    <t>Raisin, consumption mix {FR} U</t>
  </si>
  <si>
    <t>Grape {RoW}| grape production | Cut-off, U - Adapted from Ecoinvent U</t>
  </si>
  <si>
    <t>GLO used as a substitute for IT</t>
  </si>
  <si>
    <t>Rapeseed grain, consumption mix {FR} U</t>
  </si>
  <si>
    <t>Rapeseed grain, conventional, dried, stored and transported, processing {FR} U</t>
  </si>
  <si>
    <t xml:space="preserve">Rapeseed production in France. Agribalyse 1.4 database is used. </t>
  </si>
  <si>
    <t>Raspberries, consumption mix {FR} U</t>
  </si>
  <si>
    <t>Raspberry, at farm {RS} - Adapted from WFLDB U</t>
  </si>
  <si>
    <t>RoW used as a substitute for RS</t>
  </si>
  <si>
    <t>RoW used as a substitute for US</t>
  </si>
  <si>
    <t>Raspberry for coulis, consumption mix {FR} U</t>
  </si>
  <si>
    <t>Assumption that 100% of the raspberries for processing come from Serbia. In 2018, Serbia accounted for the majority of French imports of frozen red berries (including raspberries), around 12 000 tonnes.</t>
  </si>
  <si>
    <t>Ray, consumption mix {FR} U</t>
  </si>
  <si>
    <t>Reblochon cheese, from cow's milk, consumption mix {FR} U</t>
  </si>
  <si>
    <t>Reblochon cheese production, from cow's milk, soft cheese, French production mix, at plant, 1 kg of Reblochon type soft cheese (PGi) {FR} U</t>
  </si>
  <si>
    <t>Red Cabbage, consumption mix {FR} U</t>
  </si>
  <si>
    <t>Cabbage red {GLO}| production | Cut-off, U - Adapted from Ecoinvent U</t>
  </si>
  <si>
    <t>GLO used as substitute for FR</t>
  </si>
  <si>
    <t>Red endive, consumption mix {FR} U</t>
  </si>
  <si>
    <t>Red gurnard, consumption mix {FR} U</t>
  </si>
  <si>
    <t>Red kidney bean, consumption mix {FR} U</t>
  </si>
  <si>
    <t>Red kuri squash, consumption mix {FR} U</t>
  </si>
  <si>
    <t>Red wine, consumption mix {FR} U</t>
  </si>
  <si>
    <t>Red Wine, from grape, in a cooperative cellar, packaged, French production mix, at plant, 1 L of red wine (PDi) {FR} U</t>
  </si>
  <si>
    <t>Rhubarb, consumption mix {FR} U</t>
  </si>
  <si>
    <t>Rocamadour cheese, from goat's milk, consumption mix {FR} U</t>
  </si>
  <si>
    <t>Rocamadour cheese production, from goat's milk, soft cheese, French production mix, at plant, 1 kg of soft cheese {FR} U</t>
  </si>
  <si>
    <t>Roman rocket, consumption mix {FR} U</t>
  </si>
  <si>
    <t>Romanesco cauliflower or romanesco broccoli, consumption mix {FR} U</t>
  </si>
  <si>
    <t>Roquefort cheese, from ewe's milk, consumption mix {FR} U</t>
  </si>
  <si>
    <t>Roquefort cheese production, from ewe's milk, soft cheese, French production mix, at plant, 1 kg of soft cheese {FR} U</t>
  </si>
  <si>
    <t>Rose wine, consumption mix {FR} U</t>
  </si>
  <si>
    <t>Rose wine, from grape, in a cooperative cellar, bulk, French production mix, at plant, 1 L of rose wine (PDi) {FR} U</t>
  </si>
  <si>
    <t>Rosemary, dried, consumption mix {FR} U</t>
  </si>
  <si>
    <t>Water content of fresh and dry mint according to CIQUAL 2020 (proxy for rosemary).</t>
  </si>
  <si>
    <t>Rosemary, fresh, consumption mix {FR} U</t>
  </si>
  <si>
    <t>Roundnose grenadier, consumption mix {FR} U</t>
  </si>
  <si>
    <t>Rutabaga or Swede, consumption mix {FR} U</t>
  </si>
  <si>
    <t>Rye, consumption mix {FR} U</t>
  </si>
  <si>
    <t>Rye grain, feed, Swiss integrated production {CH}| production | Cut-off, U - Copied from Ecoinvent U</t>
  </si>
  <si>
    <t>CH used as a substitute for FR</t>
  </si>
  <si>
    <t>Saffron, consumption mix {FR} U</t>
  </si>
  <si>
    <t>Sage, dried, consumption mix {FR} U</t>
  </si>
  <si>
    <t>Water content of fresh and dry mint according to CIQUAL 2020 (proxy for sage).</t>
  </si>
  <si>
    <t>Sage, fresh, consumption mix {FR} U</t>
  </si>
  <si>
    <t>Saint-Felicien cheese, from cow's milk, consumption mix {FR} U</t>
  </si>
  <si>
    <t>Saint-Felicien cheese production, from cow's milk, soft cheese, French production mix, at plant, 1 kg of Saint-Felicien type soft cheese (PGi) {FR} U</t>
  </si>
  <si>
    <t>Saint-Marcellin cheese, from cow's milk, consumption mix {FR} U</t>
  </si>
  <si>
    <t>Saint-Marcellin cheese production, from cow's milk, soft cheese, French production mix, at plant, 1 kg of Saint-Marcellin type soft cheese (PGi) {FR} U</t>
  </si>
  <si>
    <t>Saint-Nectaire cheese, from cow's milk, consumption mix {FR} U</t>
  </si>
  <si>
    <t>Saint-Nectaire cheese production, from cow's milk, hard cheese, French production mix, at plant, 1 kg of Saint-Nectaire cheese (PGi) {FR} U</t>
  </si>
  <si>
    <t>Saint-Nectaire cheese, milk collected in an unique farm, from cow's milk, consumption mix {FR} U</t>
  </si>
  <si>
    <t>Saint-Nectaire cheese, milk collected in an unique farm production, from cow's milk, hard cheese, French production mix, at plant, 1 kg of Saint-Nectaire cheese (PGi) {FR} U</t>
  </si>
  <si>
    <t>Saint-Nectaire cheese, milks collected in many farms, from cow's milk, consumption mix {FR} U</t>
  </si>
  <si>
    <t>Saint-Nectaire cheese, milks collected in many farms production, from cow's milk, hard cheese, French production mix, at plant, 1 kg of Saint-Nectaire cheese (PGi) {FR} U</t>
  </si>
  <si>
    <t>Saint-Paulin cheese, from cow's milk, consumption mix {FR} U</t>
  </si>
  <si>
    <t>Saint-Paulin cheese production, from cow's milk, hard cheese, French production mix, at plant, 1 kg of Saint-Paulin cheese (PGi) {FR} U</t>
  </si>
  <si>
    <t>Sainte Maure cheese, from goat's milk, consumption mix {FR} U</t>
  </si>
  <si>
    <t>Sainte Maure cheese production, from goat's milk, soft cheese, French production mix, at plant, 1 kg of soft cheese {FR} U</t>
  </si>
  <si>
    <t>Saithe, consumption mix {FR} U</t>
  </si>
  <si>
    <t>Salema, consumption mix {FR} U</t>
  </si>
  <si>
    <t>Salers cheese, from cow's milk, consumption mix {FR} U</t>
  </si>
  <si>
    <t>Salmon trout, consumption mix {FR} U</t>
  </si>
  <si>
    <t>Salmon, fillet, raw, consumption mix {FR} U</t>
  </si>
  <si>
    <t>Farmed salmon, gutted, at plant {NO} U</t>
  </si>
  <si>
    <t>Salmon filleting is located in France. Mass ratio from Head On, Gutted (HOG) Salmon to Salmon Fillet (B-Trim) is 65%. (Source : PEFCR  Marine Fish First Open Public Consultation 2021)</t>
  </si>
  <si>
    <t>Salsify, consumption mix {FR} U</t>
  </si>
  <si>
    <t>Salt, consumption mix {FR} U</t>
  </si>
  <si>
    <t>Sodium chloride, powder {GLO}| market for | Cut-off, S - Copied from Ecoinvent U</t>
  </si>
  <si>
    <t>Savory, dried, consumption mix {FR} U</t>
  </si>
  <si>
    <t>Water content of fresh and dry mint according to CIQUAL 2020 (proxy for savory)</t>
  </si>
  <si>
    <t>Scallop, consumption mix {FR} U</t>
  </si>
  <si>
    <t>Sea trout, consumption mix {FR} U</t>
  </si>
  <si>
    <t>Selles-sur-Cher cheese, from goat's milk, consumption mix {FR} U</t>
  </si>
  <si>
    <t>Selles-sur-cher cheese production, from goat's milk, soft cheese, French production mix, at plant, 1 kg of soft cheese {FR} U</t>
  </si>
  <si>
    <t>Semi-hard cheese, from ewe's milk, consumption mix {FR} U</t>
  </si>
  <si>
    <t>Semi-hard cheese production, from ewe's milk, hard cheese, French production mix, at plant, 1 kg of hard cheese {FR} U</t>
  </si>
  <si>
    <t>Sesame seed, consumption mix {FR} U</t>
  </si>
  <si>
    <t>AR used as a substitute for GT</t>
  </si>
  <si>
    <t>IN used as a substitute for ML</t>
  </si>
  <si>
    <t>Sesame seed, consumption mix {IT} U</t>
  </si>
  <si>
    <t>Dataset adapted from sesame seed, consumption mix/FR U - Peanut used as a substitute for sesame (AGB3.0)</t>
  </si>
  <si>
    <t>Shallot, consumption mix {FR} U</t>
  </si>
  <si>
    <t>Shallow-water Cape hake, consumption mix {FR} U</t>
  </si>
  <si>
    <t>Shark, consumption mix {FR} U</t>
  </si>
  <si>
    <t>Sheep milk, consumption mix {FR} U</t>
  </si>
  <si>
    <t>Sheep milk, conventional, Roquefort system, at farm gate {FR} U</t>
  </si>
  <si>
    <t>Shrimps, consumption mix {FR} U</t>
  </si>
  <si>
    <t>Fresh shrimps, China production {FR} U</t>
  </si>
  <si>
    <t>Skipjack tuna, consumption mix {FR} U</t>
  </si>
  <si>
    <t>Skipjack Tuna, Katsuwonus pelamis, ECA, Seine, average, at landing {CI} U</t>
  </si>
  <si>
    <t>Snapper, consumption mix {FR} U</t>
  </si>
  <si>
    <t>Snow pea, consumption mix {FR} U</t>
  </si>
  <si>
    <t>Sodium bicarbonate, consumption mix {FR} U</t>
  </si>
  <si>
    <t>Sodium bicarbonate {GLO}| market for sodium bicarbonate | Cut-off, S - Copied from Ecoinvent U</t>
  </si>
  <si>
    <t>Sodium pyrophosphate, consumption mix {FR} U</t>
  </si>
  <si>
    <t>Sodium pyrophosphate {GLO}| market for sodium pyrophosphate | Cut-off, S - Copied from Ecoinvent U</t>
  </si>
  <si>
    <t>Soft-ripened cheese with bloomy rind (Camembert-type cheese), from cow's milk, consumption mix {FR} U</t>
  </si>
  <si>
    <t>Soft-ripened cheese with bloomy rind (Camembert-type cheese) cheese production, from cow's milk, soft cheese, French production mix, at plant, 1 kg of Soft-ripened cheese with bloomy rind (Camembert-type cheese) type soft cheese (PGi) {FR} U</t>
  </si>
  <si>
    <t>Soft-ripened cheese with bloomy rind, from goat's milk, Camembert-type cheese, consumption mix {FR} U</t>
  </si>
  <si>
    <t>Soft-ripened cheese with bloomy rind, Camembert-type cheese production, from goat's milk, soft cheese, French production mix, at plant, 1 kg of soft cheese {FR} U</t>
  </si>
  <si>
    <t>Soft-ripened cheese, double cream, around 30% fat, from cow's milk, consumption mix {FR} U</t>
  </si>
  <si>
    <t>Soft-ripened cheese, double cream, around 30% fat cheese production, from cow's milk, soft cheese, French production mix, at plant, 1 kg of Soft-ripened cheese, double cream, around 30% fat type soft cheese (PGi) {FR} U</t>
  </si>
  <si>
    <t>Soft-ripened cheese, from goat's milk, from pasteurised milk, consumption mix {FR} U</t>
  </si>
  <si>
    <t>Soft-ripened cheese, from pasteurised milk production, from goat's milk, soft cheese, French production mix, at plant, 1 kg of soft cheese {FR} U</t>
  </si>
  <si>
    <t>Soft-ripened round cheese with bloomy rind, 5 to 11% fat, Camembert-type cheese, reduced fat, from cow's milk, consumption mix {FR} U</t>
  </si>
  <si>
    <t>Soft-ripened round cheese with bloomy rind, 5 to 11% fat, Camembert-type cheese, reduced fat, cheese production, from cow's milk, soft cheese, French production mix, at plant, 1 kg of soft cheese (PGi) {FR} U</t>
  </si>
  <si>
    <t>Soft-ripened round cheese with bloomy rind, around 11% fat, Coulommiers-type cheese, reduced fat, from cow's milk, consumption mix {FR} U</t>
  </si>
  <si>
    <t>Soft-ripened round cheese with bloomy rind, around 11% fat, Coulommiers-type cheese, reduced fat, cheese production, from cow's milk, soft cheese, French production mix, at plant, 1 kg of soft cheese (PGi) {FR} U</t>
  </si>
  <si>
    <t>Soft-ripened round cheese with bloomy rind, around 5% fat, Camembert-type cheese, reduced fat, from cow's milk, consumption mix {FR} U</t>
  </si>
  <si>
    <t>Soft-ripened round cheese with bloomy rind, around 5% fat, Camembert-type cheese, reduced fat, cheese production, from cow's milk, soft cheese, French production mix, at plant, 1 kg of soft cheese (PGi) {FR} U</t>
  </si>
  <si>
    <t>Soft-ripened washed-rind cheese, from pasteurised milk (Vieux pane-type cheese), from cow's milk, consumption mix {FR} U</t>
  </si>
  <si>
    <t>Soft-ripened washed-rind cheese, from pasteurised milk (Vieux pane-type cheese), cheese production, from cow's milk, soft cheese, French production mix, at plant, 1 kg of soft cheese (PGi) {FR} U</t>
  </si>
  <si>
    <t>Soft cheese, from cow's milk, consumption mix {FR} U</t>
  </si>
  <si>
    <t>Cheese production, from cow's milk, soft cheese, French production mix, at plant, 1 kg of soft cheese (PGi) {FR} U</t>
  </si>
  <si>
    <t>Soft cheese, from ewe's milk, consumption mix {FR} U</t>
  </si>
  <si>
    <t>Cheese production, from ewe's milk, soft cheese, French production mix, at plant, 1 kg of soft cheese {FR} U</t>
  </si>
  <si>
    <t>Soft cheese, from goat's milk, consumption mix {FR} U</t>
  </si>
  <si>
    <t>Cheese production, from goat's milk, soft cheese, French production mix, at plant, 1 kg of soft cheese {FR} U</t>
  </si>
  <si>
    <t>Soft ripened cheese, from ewe's milk, consumption mix {FR} U</t>
  </si>
  <si>
    <t>Soft ripened cheese production, from ewe's milk, soft cheese, French production mix, at plant, 1 kg of soft cheese {FR} U</t>
  </si>
  <si>
    <t>Soft wheat, consumption mix {FR} U</t>
  </si>
  <si>
    <t>Soft wheat grain, conventional, breadmaking quality, 15% moisture, at farm gate {FR} U</t>
  </si>
  <si>
    <t>Sorghum, consumption mix {FR} U</t>
  </si>
  <si>
    <t>Sweet sorghum grain {RoW}| sweet sorghum production | Cut-off, U - Adapted from Ecoinvent U</t>
  </si>
  <si>
    <t>Sorrel, consumption mix {FR} U</t>
  </si>
  <si>
    <t>Soybean BR, average, animal feed, at french port, consumption mix {FR} U</t>
  </si>
  <si>
    <t>Soybean {BR}| market for soybean, without transport | Cut-off, U - Adapted from Ecoinvent U</t>
  </si>
  <si>
    <t>Soybean grain, for human consumption, consumption mix {FR} U</t>
  </si>
  <si>
    <t>Soybean grain dried, stored and transported, processing {FR} U</t>
  </si>
  <si>
    <t>Soybean grain produced in France. Data from Agribalyse 1,4 database</t>
  </si>
  <si>
    <t>Soybean grain produced in BR and transported to French port. Data from Agribalyse 1,4 database (ECOALIM project)</t>
  </si>
  <si>
    <t>Soybean US, animal feed, at french port {FR} U</t>
  </si>
  <si>
    <t>Soybean grain produced in US and transported to French port. Data from Agribalyse 1,4 database (ECOALIM project)</t>
  </si>
  <si>
    <t>Soybean grain produced in CA and transported to French port. US is used as proxy for CA.  Data from Agribalyse 1,4 database (ECOALIM project)</t>
  </si>
  <si>
    <t>Spelt, consumption mix {FR} U</t>
  </si>
  <si>
    <t>Spinach, consumption mix {FR} U</t>
  </si>
  <si>
    <t>Spiny scorpionfish, consumption mix {FR} U</t>
  </si>
  <si>
    <t>Split pea, consumption mix {FR} U</t>
  </si>
  <si>
    <t>Spotted wolffish, consumption mix {FR} U</t>
  </si>
  <si>
    <t>Sprout, consumption mix {FR} U</t>
  </si>
  <si>
    <t>Squash, consumption mix {FR} U</t>
  </si>
  <si>
    <t>Squid, consumption mix {FR} U</t>
  </si>
  <si>
    <t>Strawberries for coulis, consumption mix {FR} U</t>
  </si>
  <si>
    <t>This dataset has been adapted from the Agribalyse dataset trawberry, open field, conventional, at farm gate/FR U". Ratio yield France to Spain is 3,15 (Yield in Spain : 9990kg/ha), thus the occupation, annual crop has been adapted with the yield ratio. Field operations are linked to the work rate expressed in hours/hectare. As the yield is lower in Spain, the operations are on larger surfaces and therefore require more working hours: adaptation of the hours and the diesel consumed by multiplying by the ratio"</t>
  </si>
  <si>
    <t>Strawberry for processing, open field, conventional, at farm gate {MA} U</t>
  </si>
  <si>
    <t>This dataset has been adapted from the Agribalyse dataset trawberry, open field, conventional, at farm gate/FR U". Ratio yield France to Morocco is 2,03 (Yield in Morocco : 15480kg/ha), thus the occupation, annual crop has been adapted with the yield ratio. Field operations are linked to the work rate expressed in hours/hectare. As the yield is lower in Morocco, the operations are on larger surfaces and therefore require more working hours: however, mechanisation is much less important in Morocco because of the cheap and available labour. So it seems that it is more relevant (for lack of additional information) to stay with the same figures as the French production even if the surfaces are larger: https://www.agrimaroc.net/2018/04/19/techniques-de-production-du-fraisier/"</t>
  </si>
  <si>
    <t>Strawberry for processing, open field, conventional, at farm gate {PL} U</t>
  </si>
  <si>
    <t>This dataset has been adapted from the Agribalyse dataset trawberry, open field, conventional, at farm gate/FR U". Ratio yield France to Poland is 7,98 (Yield in Poland : 3948kg/ha), thus the occupation, annual crop has been adapted with the yield ratio. Field operations are linked to the work rate expressed in hours/hectare. As the yield is much lower in Poland, the operations are on larger surfaces and therefore require more working hours: however, mechanisation is much less important in Poland because of the cheap and available labour. So it seems that it is more relevant (for lack of additional information) to stay with the same figures as the French production even if the surfaces are larger: https://www.agrimaroc.net/2018/04/19/techniques-de-production-du-fraisier/ Source : https://www.ishs.org/ishs-article/265_100"</t>
  </si>
  <si>
    <t>Strawberry, consumption mix {FR} U</t>
  </si>
  <si>
    <t>Sunflower grain, consumption mix {FR} U</t>
  </si>
  <si>
    <t>Sunflower grain, conventional, dried, stored and transported, processing {FR} U</t>
  </si>
  <si>
    <t xml:space="preserve">Sunflower seed produced in France. </t>
  </si>
  <si>
    <t>Sunflower grain, conventional, national average, animal feed, at storage agency {UA} U</t>
  </si>
  <si>
    <t>Sunflower seed produced in Romania. UA is used as proxy for RO. Data from AGRIBALYSE 1.4</t>
  </si>
  <si>
    <t>Sunflower seed produced in Bulgaria. UA is used as proxy for BU. Data from AGRIBALYSE 1.4</t>
  </si>
  <si>
    <t>Sunflower seed {RoW}| sunflower production | Cut-off, U - Adapted from Ecoinvent U</t>
  </si>
  <si>
    <t>Sunflower seed produced in Argentina. RoW is used as proxy for AR</t>
  </si>
  <si>
    <t>Sunflower oil, consumption mix, at plant {FR} U</t>
  </si>
  <si>
    <t>Sunflower oil, at plant {FR} U</t>
  </si>
  <si>
    <t xml:space="preserve">Refined sunflower oil production in FR. </t>
  </si>
  <si>
    <t>Sunflower oil, refined, low dehulling at plant {UA} U</t>
  </si>
  <si>
    <t>Refined Sunflower oil production in UA</t>
  </si>
  <si>
    <t>Surmullet or red mullet, consumption mix {FR} U</t>
  </si>
  <si>
    <t>Surmullet or red mullet, from Thailand or Senegal, by ship, consumption mix {FR} U</t>
  </si>
  <si>
    <t>Non-EU process (Thailand) assumed to be the same as French</t>
  </si>
  <si>
    <t>Non-EU process (Senegal) assumed to be the same as French</t>
  </si>
  <si>
    <t>Sweet corn, on the cob, consumption mix {FR} U</t>
  </si>
  <si>
    <t>Sweet green hokkaido squash, consumption mix {FR} U</t>
  </si>
  <si>
    <t>Sweet potato, consumption mix {FR} U</t>
  </si>
  <si>
    <t>Swiss chard, consumption mix {FR} U</t>
  </si>
  <si>
    <t>Swordfish, consumption mix {FR} U</t>
  </si>
  <si>
    <t>Syrup, maple, consumption mix {FR} U</t>
  </si>
  <si>
    <t>Syrup, maple, at distribution {CA} U</t>
  </si>
  <si>
    <t>Table apple, consumption mix {FR} U</t>
  </si>
  <si>
    <t>Table grape, consumption mix {FR} U</t>
  </si>
  <si>
    <t>Tamarind, consumption mix {FR} U</t>
  </si>
  <si>
    <t>Tangle (Laminaria digitata), dried or dehydrated, consumption mix {AS} U</t>
  </si>
  <si>
    <t>Algae (Laminaria), dried, at processing {FR} U</t>
  </si>
  <si>
    <t>Tangle (Laminaria digitata), dried or dehydrated, consumption mix {FR} U</t>
  </si>
  <si>
    <t>Tap water, consumption mix {FR} U</t>
  </si>
  <si>
    <t>Tap water {FR}| market for tap water | Cut-off, U - Adapted from Ecoinvent U</t>
  </si>
  <si>
    <t>Taro, consumption mix {FR} U</t>
  </si>
  <si>
    <t>RoW used as a substitute for CN</t>
  </si>
  <si>
    <t>Tarragon, fresh, consumption mix {FR} U</t>
  </si>
  <si>
    <t>Tea, dried, consumption mix {FR} U</t>
  </si>
  <si>
    <t>Tea, dried {LK}| tea production, dried | Cut-off, U - Adapted from Ecoinvent U</t>
  </si>
  <si>
    <t>LK used as a substitute for ID</t>
  </si>
  <si>
    <t>Tea, dried {IN-HP}| tea production, dried | Cut-off, U - Adapted from Ecoinvent U</t>
  </si>
  <si>
    <t>LK used as a substitute for VN</t>
  </si>
  <si>
    <t>Tea, dried {RoW}| tea production, dried | Cut-off, U - Adapted from Ecoinvent U</t>
  </si>
  <si>
    <t>RoW used as a substitute for DE</t>
  </si>
  <si>
    <t>RoW used as a substitute for GB</t>
  </si>
  <si>
    <t>RoW used as a substitute for NL</t>
  </si>
  <si>
    <t>Tea, dried {KE}| tea production, dried | Cut-off, U - Adapted from Ecoinvent U</t>
  </si>
  <si>
    <t>Thyme, dried, consumption mix {FR} U</t>
  </si>
  <si>
    <t>Thyme, fresh, consumption mix {FR} U</t>
  </si>
  <si>
    <t>Tofu, consumption mix {FR} U</t>
  </si>
  <si>
    <t>Tofu {RoW}| production | Cut-off, U - Copied from Ecoinvent U</t>
  </si>
  <si>
    <t>RoW used as proxy for FR</t>
  </si>
  <si>
    <t>Tomato juice, pure juice, consumption mix {FR} U</t>
  </si>
  <si>
    <t>Tomato juice, pure juice, at plant {ES} U</t>
  </si>
  <si>
    <t>Source : data from the dataset : Processed tomatoes, consumption mix/FR U</t>
  </si>
  <si>
    <t>Tomato juice, pure juice, at plant {IT} U</t>
  </si>
  <si>
    <t>Tomato juice, pure juice, at processing {FR} U</t>
  </si>
  <si>
    <t>Source : data from the dataset : Processed tomatoes, consumption mix/FR U The transport from France to France is already taken into account in the dataset omato juice, pure juice, at processing/FR U"."</t>
  </si>
  <si>
    <t>Tomato, cherry, consumption mix {FR} U</t>
  </si>
  <si>
    <t>Tomato, dried, consumption mix {FR} U</t>
  </si>
  <si>
    <t>Tomme cheese (PDO) from the French Bauges mountains, from cow's milk, consumption mix {FR} U</t>
  </si>
  <si>
    <t>Tomme cheese (PDO) from the French Bauges mountains cheese production, from cow's milk, semi-hard cheese, French production mix, at plant, 1 kg of Tomme cheese (PDO) from the French Bauges mountains type semi-hard (PGi) {FR} U</t>
  </si>
  <si>
    <t>Tomme cheese, from cow's milk, consumption mix {FR} U</t>
  </si>
  <si>
    <t>Tomme cheese production, from cow's milk, semi-hard cheese, French production mix, at plant, 1 kg of Tomme type semi-hard cheese (PGi) {FR} U</t>
  </si>
  <si>
    <t>Tomme cheese, from mountain or Savoy, from cow's milk, consumption mix {FR} U</t>
  </si>
  <si>
    <t>Tomme cheese, from mountain or Savoy cheese production, from cow's milk, semi-hard cheese, French production mix, at plant, 1 kg of Tomme cheese, from mountain or Savoy type semi-hard (PGi) {FR} U</t>
  </si>
  <si>
    <t>Tomme cheese, reduced fat, around 13% fat, from cow's milk, consumption mix {FR} U</t>
  </si>
  <si>
    <t>Tomme cheese, reduced fat, around 13% fat, cheese production, from cow's  milk, semi-hard cheese, French production mix, at plant, 1 kg of Tomme cheese, reduced fat, around 13% fat, type semi-hard cheese (PGi) {FR} U</t>
  </si>
  <si>
    <t>Tonguesole, consumption mix {FR} U</t>
  </si>
  <si>
    <t>Trout, consumption mix {FR} U</t>
  </si>
  <si>
    <t>Trout, for smoked trout, consumption mix {FR} U</t>
  </si>
  <si>
    <t>Representative of smoked trout production in France - Trout from France (64%)</t>
  </si>
  <si>
    <t>Representative of smoked trout production in France - Trout from Spain, Denmark (33%) - Using FR proxy</t>
  </si>
  <si>
    <t>Representative of smoked trout production in France - Trout from Norway (3%) - Using FR proxy</t>
  </si>
  <si>
    <t>Tub gurnard, consumption mix {FR} U</t>
  </si>
  <si>
    <t>Tuna, consumption mix {FR} U</t>
  </si>
  <si>
    <t>Yellowfin Tuna, Thunnus albacares, ECA, Seine, average, at landing {CI} U</t>
  </si>
  <si>
    <t>Turbot, consumption mix {FR} U</t>
  </si>
  <si>
    <t>Turbot, wild, consumption mix {FR} U</t>
  </si>
  <si>
    <t>Turkey egg, raw, consumption mix {FR} U</t>
  </si>
  <si>
    <t>Turkey egg production is approached by chicken egg production</t>
  </si>
  <si>
    <t>Turmeric, consumption mix {FR} U</t>
  </si>
  <si>
    <t>Turnip, consumption mix {FR} U</t>
  </si>
  <si>
    <t>Uncured soft cheese, spreadable, around 20% fat, from cow's milk, consumption mix {FR} U</t>
  </si>
  <si>
    <t>Uncured soft cheese, spreadable, around 20% fat, cheese production, from cow's milk, soft cheese, French production mix, at plant, 1 kg of Uncured soft cheese, spreadable, around 20% fat, type soft cheese (PGi) {FR} U</t>
  </si>
  <si>
    <t>Uncured soft cheese, spreadable, around 25% fat, from cow's milk, consumption mix {FR} U</t>
  </si>
  <si>
    <t>Uncured soft cheese, spreadable, around 25% fat, cheese production, from cow's milk, soft cheese, French production mix, at plant, 1 kg of Uncured soft cheese, spreadable, around 25% fat, type soft cheese (PGi) {FR} U</t>
  </si>
  <si>
    <t>Uncured soft cheese, spreadable, around 30-40% fat, from cow's milk, consumption mix {FR} U</t>
  </si>
  <si>
    <t>Uncured soft cheese, spreadable, around 30-40% fat, cheese production, from cow's milk, soft cheese, French production mix, at plant, 1 kg of Uncured soft cheese, spreadable, around 30-40% fat, type soft cheese (PGi) {FR} U</t>
  </si>
  <si>
    <t>Vacherin cheese or Mont d'or cheese, from cow's milk, consumption mix {FR} U</t>
  </si>
  <si>
    <t>Vacherin cheese or Mont d'or cheese production, from cow's milk, soft cheese, French production mix, at plant, 1 kg of Vacherin cheese or Mont d'or cheese type soft cheese (PGi) {FR} U</t>
  </si>
  <si>
    <t>Valencay cheese, from goat's milk, consumption mix {FR} U</t>
  </si>
  <si>
    <t>Valancay cheese production, from goat's milk, soft cheese, French production mix, at plant, 1 kg of soft cheese {FR} U</t>
  </si>
  <si>
    <t>Vanilla, consumption mix {FR} U</t>
  </si>
  <si>
    <t>Vanilla {MG}| vanilla production | Cut-off, U - Adapted from Ecoinvent U</t>
  </si>
  <si>
    <t>Vinegar alcohol, consumption mix {FR} U</t>
  </si>
  <si>
    <t>Sugar, from sugar beet {RoW}| beet sugar production | Cut-off, U - Copied from Ecoinvent U</t>
  </si>
  <si>
    <t>Virgin coconut oil, consumption mix {FR} U</t>
  </si>
  <si>
    <t>Virgin coconut oil, at plant {PH} U</t>
  </si>
  <si>
    <t xml:space="preserve">Export share. </t>
  </si>
  <si>
    <t>Virgin coconut oil, at plant {IN} U</t>
  </si>
  <si>
    <t>Virgin coconut oil, at plant {ID} U</t>
  </si>
  <si>
    <t>Walnuts, with shell, consumption mix {FR} U</t>
  </si>
  <si>
    <t>Watercress, consumption mix {FR} U</t>
  </si>
  <si>
    <t>Watermelon, consumption mix {FR} U</t>
  </si>
  <si>
    <t>White cabbage, consumption mix {FR} U</t>
  </si>
  <si>
    <t>Cabbage white {RoW}| cabbage white production | Cut-off, U - Adapted from Ecoinvent U</t>
  </si>
  <si>
    <t>White sugar, production, consumption mix {FR} U</t>
  </si>
  <si>
    <t>Sugar, from sugar beet {GLO}| market for | Cut-off, S - Copied from Ecoinvent U</t>
  </si>
  <si>
    <t>White wine, consumption mix {FR} U</t>
  </si>
  <si>
    <t>White wine, from grape, in a cooperative cellar, bulk, French production mix, at plant, 1 L of white wine (PDi) {FR} U</t>
  </si>
  <si>
    <t>Whiting, consumption mix {FR} U</t>
  </si>
  <si>
    <t>Yam, consumption mix {FR} U</t>
  </si>
  <si>
    <t>Yellowfin tuna, consumption mix {FR} U</t>
  </si>
  <si>
    <t>Yellowfin tuna, for canned Yellowfin tuna, consumption mix {CI} U</t>
  </si>
  <si>
    <t>Freezing raw material fish, industrial, 1kg of frozen product {FR} U</t>
  </si>
  <si>
    <t>Freezing raw materials - processing plant on the port</t>
  </si>
  <si>
    <t>Yellowfin tuna, in brine, canned, consumption mix {FR} U</t>
  </si>
  <si>
    <t>Yellowfin Tuna, main product, ECA, Seine, on-board frozen, at landing {FR} U</t>
  </si>
  <si>
    <t>Zucchini, consumption mix {FR} U</t>
  </si>
  <si>
    <t>Product</t>
  </si>
  <si>
    <t>Production quantities FR</t>
  </si>
  <si>
    <t>Imports quantities</t>
  </si>
  <si>
    <t>Origin of Imports</t>
  </si>
  <si>
    <t>Years</t>
  </si>
  <si>
    <t>Consumption Mix prior to Normalization - from France</t>
  </si>
  <si>
    <t>Consumption Mix prior to Normalization - from Imports</t>
  </si>
  <si>
    <t>Almonds</t>
  </si>
  <si>
    <t>FAO Stats</t>
  </si>
  <si>
    <t>2014-2016</t>
  </si>
  <si>
    <t>35% Spain, 24% USA, 10% Germany, 29% others</t>
  </si>
  <si>
    <t>Avocado</t>
  </si>
  <si>
    <t>Interfel (Agreste)</t>
  </si>
  <si>
    <t>TradeMap</t>
  </si>
  <si>
    <t>2% (from Réunion, Martinique, Guyane)</t>
  </si>
  <si>
    <t>22% Spain, 21% Peru, 14% Israel, 9% Mexico, 10 Chili, 23% Ohers</t>
  </si>
  <si>
    <t>Banana</t>
  </si>
  <si>
    <t>2015-2016-2017</t>
  </si>
  <si>
    <t>30% (mostly from Martinique and Guadeloupe)</t>
  </si>
  <si>
    <t>19% Ivory Coast, 17% Cameroon, 6% Colombia, 3% United Kingdom, 17% Ohers</t>
  </si>
  <si>
    <t>Cashew nuts</t>
  </si>
  <si>
    <t>World production mix (FAOstats)</t>
  </si>
  <si>
    <t>-</t>
  </si>
  <si>
    <t>29% Vietnam, 17% India, 15% Ivory Coast, 5% Philippines, 4% Tanzania, 4% Guinée Bissau, 26% others</t>
  </si>
  <si>
    <t>Cocoa</t>
  </si>
  <si>
    <t>43% Ivory Coast, 35% Ghana, 6% Dominican Republic, 15% Ohers</t>
  </si>
  <si>
    <t>Coffee</t>
  </si>
  <si>
    <t>16% Brazil, 9% Switzerland, 13% Vietnam, 10% Belgium, 5% Italy, 8% Germany, 5% Honduras, 4% Netherlands, 4% Colombia, 26% Ohers.</t>
  </si>
  <si>
    <t>Pineapple</t>
  </si>
  <si>
    <t>22% (from Réunion, Guyane, and Guadeloupe)</t>
  </si>
  <si>
    <t>32% Costa Rica, 9% Ivory Coast, 9% Ecuador, 6% Ghana, 3% Belgium, 19% Ohers</t>
  </si>
  <si>
    <t>Potatoes</t>
  </si>
  <si>
    <t>FranceAgrimer</t>
  </si>
  <si>
    <t>FranceAgrimer/TradeMap</t>
  </si>
  <si>
    <t>2014-2015-2016</t>
  </si>
  <si>
    <t>4% Belgium, 2% Others</t>
  </si>
  <si>
    <t>Soybean</t>
  </si>
  <si>
    <t>France Agrimer 2013-2018</t>
  </si>
  <si>
    <t>France Agrimer 2013-2019</t>
  </si>
  <si>
    <t>23% Brazil ; 18%USA; 10% Canada; 22% others</t>
  </si>
  <si>
    <t>Strawberry for direct consumption - on season</t>
  </si>
  <si>
    <t>CTIFL/FranceAgrimer</t>
  </si>
  <si>
    <t>CTIFL/FranceAgrimer/TradeMap</t>
  </si>
  <si>
    <t>Agrimer/TradeMap</t>
  </si>
  <si>
    <t>2013-2014-2015-2016</t>
  </si>
  <si>
    <t>29% Spain, 10% others</t>
  </si>
  <si>
    <t>Strawberry for direct consumption - off-season</t>
  </si>
  <si>
    <t>74% Spain, 26% others</t>
  </si>
  <si>
    <t>Strawberries for processing</t>
  </si>
  <si>
    <t>31% Morocco, 26% Spain, 20% Poland</t>
  </si>
  <si>
    <t>Table apple</t>
  </si>
  <si>
    <t>CTIFL</t>
  </si>
  <si>
    <t>Agrimer (ficher produit) - TradeMap</t>
  </si>
  <si>
    <t>2% Spain, 2% Italy, 1% Belgium, 1% Chili, 3% Ohers</t>
  </si>
  <si>
    <t>Table grape</t>
  </si>
  <si>
    <t>CTIFL/Agrimer/TradeMap</t>
  </si>
  <si>
    <t>55% Italy, 7% Spain, 3% South Africa, 11% Ohers</t>
  </si>
  <si>
    <t>Tomatoes in-season for direct consumption</t>
  </si>
  <si>
    <t>Agrimer (fiche produit)</t>
  </si>
  <si>
    <t>2017 with monthly production</t>
  </si>
  <si>
    <t>24% others</t>
  </si>
  <si>
    <t>Tomatoes off-season for direct consumption</t>
  </si>
  <si>
    <t>30% Morocco, 11% Spain, 6% Belgium et Netherlands, 4% Ohers</t>
  </si>
  <si>
    <t>Tomatoes for processing</t>
  </si>
  <si>
    <t>SONITO report 2016</t>
  </si>
  <si>
    <t>SONITO report 2017</t>
  </si>
  <si>
    <t>SONITO report 2018</t>
  </si>
  <si>
    <t>34% Italie ; 27% Espagne; 26% others</t>
  </si>
  <si>
    <t>Green beans</t>
  </si>
  <si>
    <t>FAOSTAT</t>
  </si>
  <si>
    <t>8% Morocco, 2% Belgium, 1% Spain, 1% Kenya, 1% Senegal, 2% Ohers</t>
  </si>
  <si>
    <t>Rice</t>
  </si>
  <si>
    <t>19% Italy, 12% Cambodia, 12% Thaïland, 9% Spain, 7% India, 5% Netherlands, 5% Honduras, 17% Ohers</t>
  </si>
  <si>
    <t>Palm Oil</t>
  </si>
  <si>
    <t>Global Production mix as a proxy - FAOSTATS</t>
  </si>
  <si>
    <t>51% Indonesia, 31% Malaysia, 4% Thailand, 16% others</t>
  </si>
  <si>
    <t>Terres Univia</t>
  </si>
  <si>
    <t>Agrimer</t>
  </si>
  <si>
    <t>2016-2018</t>
  </si>
  <si>
    <t>Brazil (23%), USA (18%), Canada (10%), Paraguay (9%),others (14%).</t>
  </si>
  <si>
    <t>Shrimps</t>
  </si>
  <si>
    <t>Agrimer with conversion coefficients</t>
  </si>
  <si>
    <t>2013-2015</t>
  </si>
  <si>
    <t>Ecuador (27%), India (16%), Madagascar (9%), Vietnam 7%, Bangladesh (7%), Nigeria 3%, Others 3%</t>
  </si>
  <si>
    <t>Salmon</t>
  </si>
  <si>
    <t>57% Norway, 21% United Kingdom; 13% Sweden, 8% others</t>
  </si>
  <si>
    <t>Pork</t>
  </si>
  <si>
    <t>IFIP</t>
  </si>
  <si>
    <t>10% Spain, 3% Germany, 2% Belgium, 2% Italy, 1% Denmark, 1% Ohers</t>
  </si>
  <si>
    <t>Beef for direct consumption</t>
  </si>
  <si>
    <t>IDELE (expert)</t>
  </si>
  <si>
    <t>Beef for processing</t>
  </si>
  <si>
    <t>IDELE</t>
  </si>
  <si>
    <t>2009-2010-2014</t>
  </si>
  <si>
    <t>7% Netherlands, 6% Germany, 5% Irlande, 3% Italy, 6% Ohers</t>
  </si>
  <si>
    <t>Chicken for direct consumption</t>
  </si>
  <si>
    <t>France Agrimer and Expert say</t>
  </si>
  <si>
    <t>Chicken for processing</t>
  </si>
  <si>
    <t>15% Belgium, 15% Netherlands, 8% Germany, 8% Poland, 14% others</t>
  </si>
  <si>
    <t>Eggs</t>
  </si>
  <si>
    <t>2012-2014</t>
  </si>
  <si>
    <t>13% others</t>
  </si>
  <si>
    <t>Milk</t>
  </si>
  <si>
    <t>IDELE 2019</t>
  </si>
  <si>
    <t>IDELE 2020</t>
  </si>
  <si>
    <t>IDELE 2021</t>
  </si>
  <si>
    <t>The source for these values is the Food GES study ((Witte, F., Colomb, V., &amp; Martin, S. (2015). Projet Food GES - FACTEURS D’EMISSION DE GAZ A EFFET DE SERRE DES PRINCIPAUX ALIMENTS CONSOMMES EN France. ADEME.) and bibliography (Quantifying household waste of fresh fruit and vegetables in the EU, ValeriaDe Laurentiis et al., 2018, Waste management https://www.sciencedirect.com/science/article/pii/S0956053X18301946)</t>
  </si>
  <si>
    <t>Product category</t>
  </si>
  <si>
    <t>Inedible part</t>
  </si>
  <si>
    <t>Comment</t>
  </si>
  <si>
    <t>Vegetable</t>
  </si>
  <si>
    <t>Artichokes</t>
  </si>
  <si>
    <t>Asparagus</t>
  </si>
  <si>
    <t>Avocados</t>
  </si>
  <si>
    <t>Basil</t>
  </si>
  <si>
    <t>Beetroots</t>
  </si>
  <si>
    <t>Broccoli</t>
  </si>
  <si>
    <t>Brussels sprout</t>
  </si>
  <si>
    <t>Cabbage</t>
  </si>
  <si>
    <t>Carrots</t>
  </si>
  <si>
    <t>Cassava</t>
  </si>
  <si>
    <t>Cauliflower</t>
  </si>
  <si>
    <t>Celeriac</t>
  </si>
  <si>
    <t>Celery</t>
  </si>
  <si>
    <t>Chesnut</t>
  </si>
  <si>
    <t>Walnut used as proxy, overestimation of inedible part</t>
  </si>
  <si>
    <t>Chicory</t>
  </si>
  <si>
    <t>Chinese or Japanese artichokes</t>
  </si>
  <si>
    <t>Coriander</t>
  </si>
  <si>
    <t>Cucumbers</t>
  </si>
  <si>
    <t>Eggplant</t>
  </si>
  <si>
    <t>Endive</t>
  </si>
  <si>
    <t>Escaroles</t>
  </si>
  <si>
    <t>Fennel</t>
  </si>
  <si>
    <t>French bean</t>
  </si>
  <si>
    <t>Garden cress</t>
  </si>
  <si>
    <t>Garden peas</t>
  </si>
  <si>
    <t xml:space="preserve">Green Celery </t>
  </si>
  <si>
    <t>Green peas</t>
  </si>
  <si>
    <t>Assumed to be peeled at farm gate</t>
  </si>
  <si>
    <t>Jerusalemen artichoke</t>
  </si>
  <si>
    <t>Leek</t>
  </si>
  <si>
    <t>Lettuce</t>
  </si>
  <si>
    <t>Mint</t>
  </si>
  <si>
    <t>Mushroom</t>
  </si>
  <si>
    <t>Olives</t>
  </si>
  <si>
    <t>Onions</t>
  </si>
  <si>
    <t>Parsley</t>
  </si>
  <si>
    <t>Peppers</t>
  </si>
  <si>
    <t xml:space="preserve">Potatoes </t>
  </si>
  <si>
    <t>Pumpkin</t>
  </si>
  <si>
    <t>Radish</t>
  </si>
  <si>
    <t>Red endive</t>
  </si>
  <si>
    <t>Salad</t>
  </si>
  <si>
    <t>Salsify</t>
  </si>
  <si>
    <t>Shallot</t>
  </si>
  <si>
    <t>Spinach</t>
  </si>
  <si>
    <t>Sweet potatoes or Yams</t>
  </si>
  <si>
    <t>Tarragon</t>
  </si>
  <si>
    <t>Tomatoes</t>
  </si>
  <si>
    <t>Turnips</t>
  </si>
  <si>
    <t>Fruits</t>
  </si>
  <si>
    <t>[1] Walnut used as proxy, overestimation of inedible part</t>
  </si>
  <si>
    <t>Apple</t>
  </si>
  <si>
    <t>[2] Assumed to be peeled at farm gate</t>
  </si>
  <si>
    <t>Apricot</t>
  </si>
  <si>
    <t>Blackberries</t>
  </si>
  <si>
    <t>Blueberries</t>
  </si>
  <si>
    <t>Cherry</t>
  </si>
  <si>
    <t>Currant</t>
  </si>
  <si>
    <t>Grapefruit (inc. pomelos)</t>
  </si>
  <si>
    <t>Lemon</t>
  </si>
  <si>
    <t>Mandarin</t>
  </si>
  <si>
    <t>Mango</t>
  </si>
  <si>
    <t>Melon</t>
  </si>
  <si>
    <t>Orange</t>
  </si>
  <si>
    <t>Peach</t>
  </si>
  <si>
    <t>Pear</t>
  </si>
  <si>
    <t>Plum</t>
  </si>
  <si>
    <t>Pomegranate</t>
  </si>
  <si>
    <t>Raspberries</t>
  </si>
  <si>
    <t>Strawberries</t>
  </si>
  <si>
    <t>Walnuts</t>
  </si>
  <si>
    <t>Egg</t>
  </si>
  <si>
    <t xml:space="preserve">shell </t>
  </si>
  <si>
    <t>ENG name</t>
  </si>
  <si>
    <t>FR name</t>
  </si>
  <si>
    <t>Existing data set - Dataset name</t>
  </si>
  <si>
    <t>Existing data set - Database</t>
  </si>
  <si>
    <t>Proxy proposal - Dataset name</t>
  </si>
  <si>
    <t>Proxy proposal - Database</t>
  </si>
  <si>
    <t>Quality of mapping - 1 very bad to 5 very good</t>
  </si>
  <si>
    <t>Edible part (Inedible part = 1 - edible part)</t>
  </si>
  <si>
    <t>Alaska pollock</t>
  </si>
  <si>
    <t>Lieu ou colin d'Alaska</t>
  </si>
  <si>
    <t>Gadidae, CelticSea, Bottom Trawl, average, at landing/FR U</t>
  </si>
  <si>
    <t>AGBL 1.4</t>
  </si>
  <si>
    <t>Albacore</t>
  </si>
  <si>
    <t>Thon germon ou thon blanc</t>
  </si>
  <si>
    <t>Albacore, NEA, Pelagic trawl, average, at landing/FR U</t>
  </si>
  <si>
    <t>American bass</t>
  </si>
  <si>
    <t>Bar rayé ou bar d'Amérique</t>
  </si>
  <si>
    <t>Sea bass or sea bream, 200-500g, conventional, in cage, at farm gate/FR U</t>
  </si>
  <si>
    <t>American or Canadian sea scallop</t>
  </si>
  <si>
    <t>Pecten d'Amérique ou Peigne du canada, noix</t>
  </si>
  <si>
    <t>Great Scallop, BSBrieuc, Dredge, average, at landing/FR U</t>
  </si>
  <si>
    <t>Anchovy</t>
  </si>
  <si>
    <t xml:space="preserve">Anchois </t>
  </si>
  <si>
    <t>European Anchovy, ECA, Seine, average, at landing/MA U</t>
  </si>
  <si>
    <t>Anglerfish</t>
  </si>
  <si>
    <t>Lotte ou baudroie</t>
  </si>
  <si>
    <t>Arctic char</t>
  </si>
  <si>
    <t>Omble chevalier</t>
  </si>
  <si>
    <t>Small trout, 250-350g, conventional, at farm gate/FR U</t>
  </si>
  <si>
    <t>Atlantic bass</t>
  </si>
  <si>
    <t>Bar ou loup de l'Atlantique</t>
  </si>
  <si>
    <t>Atlantic chub mackerel</t>
  </si>
  <si>
    <t>Maquereau espagnol ou maquereau blanc ou billard</t>
  </si>
  <si>
    <t>Atlantic Mackerel, NEA, Pelagic Trawl, average, at landing/NL U</t>
  </si>
  <si>
    <t>Atlantic halibut</t>
  </si>
  <si>
    <t>Flétan de l'Atlantique ou flétan blanc</t>
  </si>
  <si>
    <t>Bluefin Tuna, MedSea, Longline, average, at landing/FR U</t>
  </si>
  <si>
    <t>Atlantic herring</t>
  </si>
  <si>
    <t>Hareng fumé, à l'huile</t>
  </si>
  <si>
    <t>Atlantic Herring, NEA, Pelagic Trawl, average, at landing/NL U</t>
  </si>
  <si>
    <t>American or Canadian See scallop</t>
  </si>
  <si>
    <t>Pecten d'Amérique ou Peigne du canada, noix, crue</t>
  </si>
  <si>
    <t>Bigeye scad</t>
  </si>
  <si>
    <t>Coulirou</t>
  </si>
  <si>
    <t>Big-scale sand smelt</t>
  </si>
  <si>
    <t>Joëls (petits poissons entiers) pour fritures</t>
  </si>
  <si>
    <t>European Pilchard, ECA, Seine, average, at landing/FR U</t>
  </si>
  <si>
    <t>Black seabream</t>
  </si>
  <si>
    <t>Dorade grise, ou daurade grise, ou griset</t>
  </si>
  <si>
    <t>Common Sole, BBiscay, Trammel Net, average, at landing/FR U</t>
  </si>
  <si>
    <t>Blackspot seabream</t>
  </si>
  <si>
    <t>Dorade rose, ou daurade rose</t>
  </si>
  <si>
    <t>Blue grenadier</t>
  </si>
  <si>
    <t>Grenadier bleu ou hoki de Nouvelle-Zélande</t>
  </si>
  <si>
    <t>Saithe, NorthSea, Bottom Trawl, average, frozen, at landing/FR U</t>
  </si>
  <si>
    <t>Blue ling</t>
  </si>
  <si>
    <t>Lingue bleue ou Lingue</t>
  </si>
  <si>
    <t>Blue shark</t>
  </si>
  <si>
    <t>Empereur, filet, sans peau</t>
  </si>
  <si>
    <t>Bogue</t>
  </si>
  <si>
    <t>Bonito</t>
  </si>
  <si>
    <t>Bonite</t>
  </si>
  <si>
    <t>Brown bullhead</t>
  </si>
  <si>
    <t>Pangasius ou Poisson-chat</t>
  </si>
  <si>
    <t>Brown meagre</t>
  </si>
  <si>
    <t>Corb</t>
  </si>
  <si>
    <t>Capelin</t>
  </si>
  <si>
    <t>Capelan</t>
  </si>
  <si>
    <t>Carp</t>
  </si>
  <si>
    <t>Carpe, élevage</t>
  </si>
  <si>
    <t>Large trout, 2-4kg, conventional, at farm gate/FR U</t>
  </si>
  <si>
    <t>Cod</t>
  </si>
  <si>
    <t>Cabillaud</t>
  </si>
  <si>
    <t>Common dab</t>
  </si>
  <si>
    <t>Limande</t>
  </si>
  <si>
    <t>Common dentex</t>
  </si>
  <si>
    <t>Denté</t>
  </si>
  <si>
    <t>Common sole</t>
  </si>
  <si>
    <t>Sole</t>
  </si>
  <si>
    <t xml:space="preserve">Conger  </t>
  </si>
  <si>
    <t>Congre</t>
  </si>
  <si>
    <t>Crevalle jack</t>
  </si>
  <si>
    <t>Carangue</t>
  </si>
  <si>
    <t>European bass</t>
  </si>
  <si>
    <t>Bar commun ou loup</t>
  </si>
  <si>
    <t>European hake</t>
  </si>
  <si>
    <t>Merlu</t>
  </si>
  <si>
    <t>European perch</t>
  </si>
  <si>
    <t>Perche</t>
  </si>
  <si>
    <t>European pilchard or sardine</t>
  </si>
  <si>
    <t>Sardine, à l'huile d'olive, appertisée, égouttée</t>
  </si>
  <si>
    <t>European Pilchard, BBiscay, Seine, average, at landing/FR U</t>
  </si>
  <si>
    <t>European plaice</t>
  </si>
  <si>
    <t>Carrelet ou plie</t>
  </si>
  <si>
    <t>European sprat</t>
  </si>
  <si>
    <t>Sprat</t>
  </si>
  <si>
    <t>Freshwater bream</t>
  </si>
  <si>
    <t>Brème</t>
  </si>
  <si>
    <t>Garfish</t>
  </si>
  <si>
    <t>Orphie commune</t>
  </si>
  <si>
    <t>Gilthead seabream</t>
  </si>
  <si>
    <t>Dorade royale ou daurade ou vraie daurade, élevage</t>
  </si>
  <si>
    <t>Golden redfish</t>
  </si>
  <si>
    <t>Grand sébaste, ou dorade sébaste, ou daurade sébaste</t>
  </si>
  <si>
    <t>Greenland halibut</t>
  </si>
  <si>
    <t>Flétan du Groënland ou flétan noir ou flétan commun</t>
  </si>
  <si>
    <t>Grenadier</t>
  </si>
  <si>
    <t>Hoki, tout lieu de pêche</t>
  </si>
  <si>
    <t>Grouper</t>
  </si>
  <si>
    <t>Mérou</t>
  </si>
  <si>
    <t>Haddock</t>
  </si>
  <si>
    <t>Églefin</t>
  </si>
  <si>
    <t>Hake</t>
  </si>
  <si>
    <t>Horse mackerel</t>
  </si>
  <si>
    <t>Chinchard gras</t>
  </si>
  <si>
    <t>John dory</t>
  </si>
  <si>
    <t>Saint-Pierre</t>
  </si>
  <si>
    <t>Largehead hairtail</t>
  </si>
  <si>
    <t>Sabre</t>
  </si>
  <si>
    <t>Lemon sole</t>
  </si>
  <si>
    <t>Limande-sole</t>
  </si>
  <si>
    <t>Ling</t>
  </si>
  <si>
    <t>Julienne ou Lingue</t>
  </si>
  <si>
    <t>Mackerel</t>
  </si>
  <si>
    <t>Maquereau</t>
  </si>
  <si>
    <t>Mediterranean bass</t>
  </si>
  <si>
    <t>Bar commun ou loup (Méditerranée), élevage</t>
  </si>
  <si>
    <t>Megrim</t>
  </si>
  <si>
    <t>Cardine franche</t>
  </si>
  <si>
    <t>*Mussels</t>
  </si>
  <si>
    <t>*Moule</t>
  </si>
  <si>
    <t>New dataset to be created</t>
  </si>
  <si>
    <t>AGB 3.0</t>
  </si>
  <si>
    <t>Mullet</t>
  </si>
  <si>
    <t>Mulet</t>
  </si>
  <si>
    <t>Nile perch</t>
  </si>
  <si>
    <t>Perche du Nil</t>
  </si>
  <si>
    <t>Norway lobster</t>
  </si>
  <si>
    <t>Nursehound or lesser spotted dogfish</t>
  </si>
  <si>
    <t>Roussette ou petite roussette ou saumonette</t>
  </si>
  <si>
    <t>Pangasius</t>
  </si>
  <si>
    <t>Panga, Pangasius, ou poisson-chat du Mékong, filet, cuit</t>
  </si>
  <si>
    <t>Tilapia {RoW}| tilapia production, extensive aquaculture, in pond | Cut-off, U</t>
  </si>
  <si>
    <t>Ecoinvent 3.5</t>
  </si>
  <si>
    <t>Peru sea scallop, without coral</t>
  </si>
  <si>
    <t>Pétoncle ou Peigne du Pérou, noix</t>
  </si>
  <si>
    <t>Pollack</t>
  </si>
  <si>
    <t>Lieu jaune ou colin</t>
  </si>
  <si>
    <t>Pond smelt</t>
  </si>
  <si>
    <t>Éperlan</t>
  </si>
  <si>
    <t>Pouting</t>
  </si>
  <si>
    <t>Tacaud</t>
  </si>
  <si>
    <t>Rainbow trout</t>
  </si>
  <si>
    <t>Truite arc en ciel, élevage</t>
  </si>
  <si>
    <t>Ray</t>
  </si>
  <si>
    <t>Raie</t>
  </si>
  <si>
    <t>Red gurnard</t>
  </si>
  <si>
    <t>Grondin</t>
  </si>
  <si>
    <t xml:space="preserve">Roundnose grenadier </t>
  </si>
  <si>
    <t>Grenadier (de roche)</t>
  </si>
  <si>
    <t>Saithe</t>
  </si>
  <si>
    <t>Lieu noir</t>
  </si>
  <si>
    <t>Salema</t>
  </si>
  <si>
    <t>Saupe</t>
  </si>
  <si>
    <t>Saumon</t>
  </si>
  <si>
    <t>AGB 1.4</t>
  </si>
  <si>
    <t>Salmon trout</t>
  </si>
  <si>
    <t>Truite saumonée</t>
  </si>
  <si>
    <t>Scallop</t>
  </si>
  <si>
    <t>Coquille Saint-Jacques, noix et corail</t>
  </si>
  <si>
    <t>Sea trout</t>
  </si>
  <si>
    <t>Truite de mer</t>
  </si>
  <si>
    <t>Shallow-water Cape hake</t>
  </si>
  <si>
    <t>Merlu blanc du Cap</t>
  </si>
  <si>
    <t>Shark</t>
  </si>
  <si>
    <t>Requin</t>
  </si>
  <si>
    <t>*Shrimp</t>
  </si>
  <si>
    <t>*Crevette</t>
  </si>
  <si>
    <t>Skipjack tuna</t>
  </si>
  <si>
    <t>Thon listao ou Bonite à ventre rayé</t>
  </si>
  <si>
    <t>Skipjack Tuna, ECA, Seine, average, at landing/CI U</t>
  </si>
  <si>
    <t>Snapper</t>
  </si>
  <si>
    <t>Vivaneau</t>
  </si>
  <si>
    <t>Spiny scorpionfish</t>
  </si>
  <si>
    <t>Rascasse</t>
  </si>
  <si>
    <t>Spotted wolffish</t>
  </si>
  <si>
    <t>Loup tacheté</t>
  </si>
  <si>
    <t>Squid</t>
  </si>
  <si>
    <t>Calmar ou calamar ou encornet</t>
  </si>
  <si>
    <t xml:space="preserve">Surmullet or red mullet </t>
  </si>
  <si>
    <t>Rouget-barbet de roche</t>
  </si>
  <si>
    <t>Swordfish</t>
  </si>
  <si>
    <t>Espadon</t>
  </si>
  <si>
    <t>Tonguesole</t>
  </si>
  <si>
    <t>Sole tropicale ou Sole langue</t>
  </si>
  <si>
    <t>Trout</t>
  </si>
  <si>
    <t>Truite d'élevage</t>
  </si>
  <si>
    <t>Tub gurnard</t>
  </si>
  <si>
    <t>Grondin perlon</t>
  </si>
  <si>
    <t>Tuna</t>
  </si>
  <si>
    <t>Thon</t>
  </si>
  <si>
    <t>Yellowfin Tuna, ECA, Seine, average, at landing/CI U</t>
  </si>
  <si>
    <t>Turbot</t>
  </si>
  <si>
    <t>Turbot d'élevage</t>
  </si>
  <si>
    <t>Whiting</t>
  </si>
  <si>
    <t>Merlan</t>
  </si>
  <si>
    <t>Yellowfin tuna</t>
  </si>
  <si>
    <t xml:space="preserve">Thon albacore ou thon jaune, </t>
  </si>
  <si>
    <t>Those sea products and moluscs are too specific to be approached by a relevant proxy</t>
  </si>
  <si>
    <t>New created dataset for Agribalyse</t>
  </si>
  <si>
    <t>Atlantic bluefin tuna</t>
  </si>
  <si>
    <t>Thon rouge, cru</t>
  </si>
  <si>
    <t>Burbot</t>
  </si>
  <si>
    <t>Lotte de rivière</t>
  </si>
  <si>
    <t>Clam</t>
  </si>
  <si>
    <t>Clam, praire ou palourde</t>
  </si>
  <si>
    <t>Crab</t>
  </si>
  <si>
    <t>Crabe ou Tourteau</t>
  </si>
  <si>
    <t>x</t>
  </si>
  <si>
    <t>Crayfish</t>
  </si>
  <si>
    <t>Écrevisse</t>
  </si>
  <si>
    <t>Deep water pink shrimp</t>
  </si>
  <si>
    <t>Crevette rose</t>
  </si>
  <si>
    <t>Frog</t>
  </si>
  <si>
    <t>Grenouille</t>
  </si>
  <si>
    <t>Lobster</t>
  </si>
  <si>
    <t>Homard </t>
  </si>
  <si>
    <t>Mussels</t>
  </si>
  <si>
    <t>Moules</t>
  </si>
  <si>
    <t>Oysters</t>
  </si>
  <si>
    <t>Huitres</t>
  </si>
  <si>
    <t>Spiny Lobster</t>
  </si>
  <si>
    <t>Langouste</t>
  </si>
  <si>
    <t>Crevettes</t>
  </si>
  <si>
    <t>Sturgeon</t>
  </si>
  <si>
    <t>Esturgeon</t>
  </si>
  <si>
    <t>Tilapia</t>
  </si>
  <si>
    <t>Whelk</t>
  </si>
  <si>
    <t>Bulot</t>
  </si>
  <si>
    <t>Bulk density (kg/L)</t>
  </si>
  <si>
    <t>Comment (FAO source item)</t>
  </si>
  <si>
    <t>Dairy products</t>
  </si>
  <si>
    <t>Milk, semi-skimmed, pasteurised</t>
  </si>
  <si>
    <t>milk, liquid, partially skimmed</t>
  </si>
  <si>
    <t>Goat milk, whole, raw</t>
  </si>
  <si>
    <t>milk, goat, whole</t>
  </si>
  <si>
    <t>Liquid cream 30% fat, UHT</t>
  </si>
  <si>
    <t>Cream, 38% fat</t>
  </si>
  <si>
    <t>Milk condensed</t>
  </si>
  <si>
    <t>Alcohols</t>
  </si>
  <si>
    <t>Wine, red</t>
  </si>
  <si>
    <t>wine, red</t>
  </si>
  <si>
    <t>Liqueur</t>
  </si>
  <si>
    <t>white, wine, sweet</t>
  </si>
  <si>
    <t>Juices</t>
  </si>
  <si>
    <t>Lemon juice, pure juice</t>
  </si>
  <si>
    <t>fruit juice</t>
  </si>
  <si>
    <t>Cereals</t>
  </si>
  <si>
    <t>Rice, raw</t>
  </si>
  <si>
    <t>rice, white, raw (pasta is lower !)</t>
  </si>
  <si>
    <t>Wheat flour, type 55 (for pastry)</t>
  </si>
  <si>
    <t>average of wheat flours, in the range of other flours (cassava and corn 0,55, rye and barley 0,67, soy 0,7)</t>
  </si>
  <si>
    <t>Breakfast cereals, chocolate puffed/popped rice, fortified with vitamins and chemical elements</t>
  </si>
  <si>
    <t>average of cereals for breakfast</t>
  </si>
  <si>
    <t>Oils and fats (datasets in kg)</t>
  </si>
  <si>
    <t>Vegetable fat (margarine type), spreadable, 30-40% fat, light, unsalted</t>
  </si>
  <si>
    <t>butter, margarine</t>
  </si>
  <si>
    <t>Rapeseed oil</t>
  </si>
  <si>
    <t>oil, other than palm oil (consistent with other oils such as peanut, coconut, corn, olive)</t>
  </si>
  <si>
    <t>Lard or pork fat</t>
  </si>
  <si>
    <t>lard</t>
  </si>
  <si>
    <t>Product name</t>
  </si>
  <si>
    <t>FRESH n° ciqual</t>
  </si>
  <si>
    <t>FRESH water content</t>
  </si>
  <si>
    <t>DRIED n° ciqual</t>
  </si>
  <si>
    <t>DRIED water content</t>
  </si>
  <si>
    <t>Kg of fresh fruit for 1kg dried fruit</t>
  </si>
  <si>
    <t>Potato</t>
  </si>
  <si>
    <t>Flocon pomme de terre</t>
  </si>
  <si>
    <t>Blanc d'œuf</t>
  </si>
  <si>
    <t>Jaune d'œuf</t>
  </si>
  <si>
    <t>Œuf</t>
  </si>
  <si>
    <t>Algae</t>
  </si>
  <si>
    <t>Algae (laminaria)</t>
  </si>
  <si>
    <t>Fruit</t>
  </si>
  <si>
    <t>Pomme</t>
  </si>
  <si>
    <t>Abricot</t>
  </si>
  <si>
    <t>Banane</t>
  </si>
  <si>
    <t>Herbs</t>
  </si>
  <si>
    <t>Basilic</t>
  </si>
  <si>
    <t>Dattes</t>
  </si>
  <si>
    <t>Figues</t>
  </si>
  <si>
    <t>Marjolaine</t>
  </si>
  <si>
    <t>Meloukhia (Feuille de jute/corète)</t>
  </si>
  <si>
    <t>Oignon</t>
  </si>
  <si>
    <t>Origan</t>
  </si>
  <si>
    <t>Persil</t>
  </si>
  <si>
    <t>Pêche</t>
  </si>
  <si>
    <t>Herbes de provence</t>
  </si>
  <si>
    <t>Prune</t>
  </si>
  <si>
    <t>Raisin</t>
  </si>
  <si>
    <t>Romarin</t>
  </si>
  <si>
    <t>Sauge</t>
  </si>
  <si>
    <t>Sarriette</t>
  </si>
  <si>
    <t>Thé</t>
  </si>
  <si>
    <t>Thym</t>
  </si>
  <si>
    <t>Tomate</t>
  </si>
  <si>
    <t>Menthe</t>
  </si>
  <si>
    <t>Cheese name</t>
  </si>
  <si>
    <t>CIQUAL</t>
  </si>
  <si>
    <t>Milk type</t>
  </si>
  <si>
    <t>Yield (ACTALIA 2022)</t>
  </si>
  <si>
    <t>ACYVIA process used as proxy</t>
  </si>
  <si>
    <t>Abondance cheese, from cow's milk</t>
  </si>
  <si>
    <t>Cow</t>
  </si>
  <si>
    <t>Hard cheese from cow's milk</t>
  </si>
  <si>
    <t>Asiago cheese, from cow's milk</t>
  </si>
  <si>
    <t>Générique (8,52)</t>
  </si>
  <si>
    <t>Beaufort cheese, from cow's milk</t>
  </si>
  <si>
    <t>Cantal cheese, half matured, from cow's milk</t>
  </si>
  <si>
    <t>Cantal, Salers or Laguiole cheese, from cow's milk</t>
  </si>
  <si>
    <t>Cheddar cheese, from cow's milk</t>
  </si>
  <si>
    <t>Comté cheese, from cow's milk</t>
  </si>
  <si>
    <t>Edam cheese, from cow's milk</t>
  </si>
  <si>
    <t>Emmental cheese, from cow's milk</t>
  </si>
  <si>
    <t>Emmental cheese, grated, from cow's milk</t>
  </si>
  <si>
    <t>Gouda cheese, from cow's milk</t>
  </si>
  <si>
    <t>Grana Padano cheese, from cow's milk</t>
  </si>
  <si>
    <t>Gruyere cheese, France, Protected Geographical Indication, from cow's milk</t>
  </si>
  <si>
    <t>Gruyere cheese, from cow's milk</t>
  </si>
  <si>
    <t>Mimolette cheese, extra old, from cow's milk</t>
  </si>
  <si>
    <t>Mimolette cheese, from cow's milk</t>
  </si>
  <si>
    <t>Mimolette cheese, half-old, from cow's milk</t>
  </si>
  <si>
    <t>Mimolette cheese, old, from cow's milk</t>
  </si>
  <si>
    <t>Mimolette cheese, young, from cow's milk</t>
  </si>
  <si>
    <t>Morbier cheese, from cow's milk</t>
  </si>
  <si>
    <t>Parmesan cheese, from cow's milk</t>
  </si>
  <si>
    <t>Provolone cheese, from cow's milk</t>
  </si>
  <si>
    <t>Raclette cheese, from cow's milk</t>
  </si>
  <si>
    <t>Saint-Nectaire cheese, from cow's milk, milk collected in an unique farm</t>
  </si>
  <si>
    <t>Saint-Nectaire cheese, from cow's milk, milks collected in many farms</t>
  </si>
  <si>
    <t>Saint-Nectaire cheese, from cow's milk</t>
  </si>
  <si>
    <t>Saint-Paulin cheese, from cow's milk (semi-hard cheese)</t>
  </si>
  <si>
    <t>Salers cheese, from cow's milk</t>
  </si>
  <si>
    <t>Firm cheese, around 14% fat, Maasdam-type cheese, reduced fat</t>
  </si>
  <si>
    <t>Ewe</t>
  </si>
  <si>
    <t>Firm cheese, around 27% fat, Maasdam-type cheese</t>
  </si>
  <si>
    <t>Hard cheese, emmental-type cheese, reduced fat</t>
  </si>
  <si>
    <t>Goat</t>
  </si>
  <si>
    <t>Ossau-Iraty cheese, from ewe's milk</t>
  </si>
  <si>
    <t>Hard cheese from ewe's milk</t>
  </si>
  <si>
    <t>Pyrénées cheese, from ewe's milk</t>
  </si>
  <si>
    <t>Semi-hard cheese, from ewe's milk</t>
  </si>
  <si>
    <t>Cheese, dry, from goat's milk</t>
  </si>
  <si>
    <t>Hard cheese from goat's milk</t>
  </si>
  <si>
    <t>Cheese, semi-dry, from goat's milk</t>
  </si>
  <si>
    <t>Auvergne blue cheese, from cow's milk</t>
  </si>
  <si>
    <t>Soft cheese from cow's milk</t>
  </si>
  <si>
    <t>Blue cheese, from cow's milk</t>
  </si>
  <si>
    <t>Bresse blue cheese, from cow's milk</t>
  </si>
  <si>
    <t>Bresse blue cheese, from cow's milk, reduced fat, around 15% fat</t>
  </si>
  <si>
    <t>Brie cheese, from cow's milk</t>
  </si>
  <si>
    <t>Brie de Meaux cheese, from cow's milk</t>
  </si>
  <si>
    <t>Brie de Melun cheese, from cow's milk</t>
  </si>
  <si>
    <t>Camembert cheese, from cow's milk, from raw milk</t>
  </si>
  <si>
    <t>Camembert cheese, from cow's milk</t>
  </si>
  <si>
    <t>Carré de l'Est cheese, from cow's milk</t>
  </si>
  <si>
    <t>Causses blue cheese, from cow's milk</t>
  </si>
  <si>
    <t>Chaource cheese, from cow's milk</t>
  </si>
  <si>
    <t>Coulommiers cheese, from cow's milk</t>
  </si>
  <si>
    <t>Drained soft fresh cheese, around 6% fat</t>
  </si>
  <si>
    <t>Générique (6,73)</t>
  </si>
  <si>
    <t>Époisses cheese, from cow's milk</t>
  </si>
  <si>
    <t>Feta-type cheese from cow's milk, in oil and spices</t>
  </si>
  <si>
    <t>Feta-type cheese from cow's milk</t>
  </si>
  <si>
    <t>Fontina cheese, from cow's milk</t>
  </si>
  <si>
    <t>Fourme d'Ambert cheese, from cow's milk</t>
  </si>
  <si>
    <t>Gex blue cheese, or Jura blue cheese or Septmoncel blue cheese, from cow's milk</t>
  </si>
  <si>
    <t>Gorgonzola cheese, from cow's milk</t>
  </si>
  <si>
    <t>Langres cheese, from cow's milk</t>
  </si>
  <si>
    <t>Livarot cheese, from cow's milk</t>
  </si>
  <si>
    <t>Maroilles "fermier" cheese</t>
  </si>
  <si>
    <t>Maroilles "laitier" cheese</t>
  </si>
  <si>
    <t>Maroilles cheese, from cow's milk</t>
  </si>
  <si>
    <t>Mozzarella cheese, from cow's milk</t>
  </si>
  <si>
    <t>Munster cheese, from cow's milk</t>
  </si>
  <si>
    <t>Neufchâtel cheese, from cow's milk</t>
  </si>
  <si>
    <t>Pont l'Evêque cheese, from cow's milk</t>
  </si>
  <si>
    <t>Processed cheese, around 20% fat, in wedges or cubes</t>
  </si>
  <si>
    <t>Processed cheese, double cream, around 31% fat</t>
  </si>
  <si>
    <t>Processed cheese, in slices</t>
  </si>
  <si>
    <t>Reblochon cheese, from cow's milk</t>
  </si>
  <si>
    <t>Saint-Felicien cheese, from cow's milk</t>
  </si>
  <si>
    <t>Saint-Marcellin cheese, from cow's milk</t>
  </si>
  <si>
    <t>Soft -ripened washed, bloomy and coloured rind cheese</t>
  </si>
  <si>
    <t>Soft-ripened cheese with bloomy rind (Camembert-type cheese)</t>
  </si>
  <si>
    <t>Soft-ripened cheese, double cream, around 30% fat</t>
  </si>
  <si>
    <t>Soft-ripened cheese, triple cream, around 40% fat</t>
  </si>
  <si>
    <t>Soft-ripened round cheese with bloomy rind, 5 to 11% fat, Camembert-type cheese, reduced fat</t>
  </si>
  <si>
    <t>Soft-ripened round cheese with bloomy rind, around 11% fat, Coulommiers-type cheese, reduced fat</t>
  </si>
  <si>
    <t>Soft-ripened round cheese with bloomy rind, around 5% fat, Camembert-type cheese, reduced fat</t>
  </si>
  <si>
    <t>Soft-ripened washed-rind cheese, from pasteurised milk (Vieux pané-type cheese)</t>
  </si>
  <si>
    <t>Soft-ripened washed-rind cheese, reduced fat, around 13% fat</t>
  </si>
  <si>
    <t>Tomme cheese (PDO) from the French Bauges munntains</t>
  </si>
  <si>
    <t>Tomme cheese, from cow's milk</t>
  </si>
  <si>
    <t>Tomme cheese, from mountain or Savoy</t>
  </si>
  <si>
    <t>Tomme cheese, reduced fat, around 13% fat</t>
  </si>
  <si>
    <t>Uncured soft cheese, spreadable, around 20% fat, in a tub</t>
  </si>
  <si>
    <t>Uncured soft cheese, spreadable, around 25% fat, in a tub</t>
  </si>
  <si>
    <t>Uncured soft cheese, spreadable, around 30-40% fat, flavoured (ex : garlic and herbs)</t>
  </si>
  <si>
    <t>Vacherin cheese or Mont d'or cheese, from cow's milk</t>
  </si>
  <si>
    <t>Fourme de Montbrison cheese</t>
  </si>
  <si>
    <t>Corsica soft ripened cheese, from ewe's milk</t>
  </si>
  <si>
    <t>Soft cheese from ewe's milk</t>
  </si>
  <si>
    <t>Feta cheese, from ewe's milk</t>
  </si>
  <si>
    <t>Roquefort cheese, from ewe's milk</t>
  </si>
  <si>
    <t>Soft ripened cheese with bloomy rind, from ewe's milk, Camembert-type cheese</t>
  </si>
  <si>
    <t>Chabichou cheese, from goat's milk</t>
  </si>
  <si>
    <t>Soft cheese from goat's milk</t>
  </si>
  <si>
    <t>Cheese, buche, from goat's milk, light</t>
  </si>
  <si>
    <t>Cheese, buche, from goat's milk</t>
  </si>
  <si>
    <t>Cheese, from goat's milk, fresh, from pasteurised milk</t>
  </si>
  <si>
    <t>Cheese, from goat's milk, fresh, from raw milk</t>
  </si>
  <si>
    <t>Cheese, from goat's milk, fresh</t>
  </si>
  <si>
    <t>Cheese, from goat's milk, from pasteurised milk</t>
  </si>
  <si>
    <t>Cheese, from goat's milk, from raw milk</t>
  </si>
  <si>
    <t>Cheese, from goat's milk</t>
  </si>
  <si>
    <t>Cheese, from goat's milk, spreadable, plain</t>
  </si>
  <si>
    <t>Chevrot cheese, from goat's milk</t>
  </si>
  <si>
    <t>Crottin cheese, from goat's milk, from raw milk</t>
  </si>
  <si>
    <t>Crottin cheese, from goat's milk</t>
  </si>
  <si>
    <t>Crottin de Chavignol cheese, from goat's milk</t>
  </si>
  <si>
    <t>Goat cheese from raw milk</t>
  </si>
  <si>
    <t>Pélardon cheese, from goat's milk</t>
  </si>
  <si>
    <t>Picodon cheese, from goat's milk</t>
  </si>
  <si>
    <t>Pouligny Saint-Pierre cheese, from goat's milk</t>
  </si>
  <si>
    <t>Rocamadour cheese, from goat's milk</t>
  </si>
  <si>
    <t>Sainte Maure cheese, from goat's milk</t>
  </si>
  <si>
    <t>Selles-sur-Cher cheese, from goat's milk</t>
  </si>
  <si>
    <t>Soft-ripened cheese with bloomy rind, from goat's milk, Camembert-type cheese</t>
  </si>
  <si>
    <t>Soft-ripened cheese, from goat's milk, from pasteurised milk</t>
  </si>
  <si>
    <t>Valençay cheese, from goat's milk</t>
  </si>
  <si>
    <t>The detail of the recipes is available only in LCA softwares.</t>
  </si>
  <si>
    <t>Category</t>
  </si>
  <si>
    <t>Category 2</t>
  </si>
  <si>
    <t>AGB Code</t>
  </si>
  <si>
    <t>CIQUAL Code</t>
  </si>
  <si>
    <t>French name</t>
  </si>
  <si>
    <t>English name</t>
  </si>
  <si>
    <t>Recipe name</t>
  </si>
  <si>
    <t>Recipe LCI name</t>
  </si>
  <si>
    <t>Recipe origin</t>
  </si>
  <si>
    <t>Proxy from another recipe</t>
  </si>
  <si>
    <t>aides culinaires et ingrédients divers</t>
  </si>
  <si>
    <t>sauces</t>
  </si>
  <si>
    <t xml:space="preserve"> 11168</t>
  </si>
  <si>
    <t>Sauce aïoli, préemballée</t>
  </si>
  <si>
    <t>Aioli sauce (garlic and olive oil mayonnaise), prepacked</t>
  </si>
  <si>
    <t>Aioli sauce (garlic and olive oil mayonnaise), prepacked, recipe, at plant {FR} U</t>
  </si>
  <si>
    <t>Agribalyse - adapted  from ANSES with the file "Anses_Credoc_Recette_INCA3" for Agribalyse, representative of home-made production</t>
  </si>
  <si>
    <t>produits céréaliers</t>
  </si>
  <si>
    <t>gâteaux et pâtisseries</t>
  </si>
  <si>
    <t xml:space="preserve"> 24664</t>
  </si>
  <si>
    <t>Gâteau aux amandes type financier</t>
  </si>
  <si>
    <t>Almond cake</t>
  </si>
  <si>
    <t>Almond cake, recipe, at plant {FR} U</t>
  </si>
  <si>
    <t>boissons</t>
  </si>
  <si>
    <t>boissons sans alcool</t>
  </si>
  <si>
    <t xml:space="preserve"> 18107</t>
  </si>
  <si>
    <t>Boisson à l'amande</t>
  </si>
  <si>
    <t>Almond drink not sweet, not fortified, prepacked</t>
  </si>
  <si>
    <t>Almond beverage</t>
  </si>
  <si>
    <t>Almond beverage, recipe, at plant {FR} U</t>
  </si>
  <si>
    <t>GINGKO21 for Agribalyse - see specific report "Agribalyse 3.1 Repports spécifiques aux 50 nouveaux ICV créés"</t>
  </si>
  <si>
    <t>fruits, légumes, légumineuses et oléagineux</t>
  </si>
  <si>
    <t>fruits à coque et graines oléagineuses</t>
  </si>
  <si>
    <t xml:space="preserve"> 15201</t>
  </si>
  <si>
    <t>Pâte d'amande, préemballée</t>
  </si>
  <si>
    <t>Almond paste or marzipan, prepacked</t>
  </si>
  <si>
    <t>Almond paste or marzipan, prepacked, recipe, at plant {FR} U</t>
  </si>
  <si>
    <t xml:space="preserve"> 11167</t>
  </si>
  <si>
    <t>Sauce américaine, préemballée</t>
  </si>
  <si>
    <t>American-style sauce, prepacked</t>
  </si>
  <si>
    <t>Armorican-style sauce, prepacked</t>
  </si>
  <si>
    <t>Armorican-style sauce, prepacked, recipe, at plant {FR} U</t>
  </si>
  <si>
    <t>viandes, œufs, poissons</t>
  </si>
  <si>
    <t>produits à base de poissons et produits de la mer</t>
  </si>
  <si>
    <t xml:space="preserve"> 26000</t>
  </si>
  <si>
    <t>Anchois, filets à l'huile, semi-conserve, égoutté</t>
  </si>
  <si>
    <t>Anchovy, fillets, in oil, semi-preserved, drained</t>
  </si>
  <si>
    <t>Anchovy fillets, in olive oil, semi-preserved</t>
  </si>
  <si>
    <t>Anchovy fillets, in olive oil, semi-preserved, recipe, at plant {FR} U</t>
  </si>
  <si>
    <t>Incyvie projet for Agribalyse - see specific report "Projet Incyvie Lot n°1 : Amélioration de la base de données AGRIBALYSE. "</t>
  </si>
  <si>
    <t xml:space="preserve"> 25999</t>
  </si>
  <si>
    <t>Anchois, filets roulés aux câpres, semi-conserve, égoutté</t>
  </si>
  <si>
    <t>Anchovy, fillets, rolled with capers, semi-preserved, drained</t>
  </si>
  <si>
    <t>Anchovy, fillets, rolled with capers, semi-preserved</t>
  </si>
  <si>
    <t>Anchovy, fillets, rolled with capers, semi-preserved, recipe, at plant {FR} U</t>
  </si>
  <si>
    <t>Retailer for Agribalyse</t>
  </si>
  <si>
    <t>fruits</t>
  </si>
  <si>
    <t xml:space="preserve"> 13038</t>
  </si>
  <si>
    <t>Compote de pomme</t>
  </si>
  <si>
    <t>Apple compote</t>
  </si>
  <si>
    <t>Apple compote, recipe, at plant {FR} U</t>
  </si>
  <si>
    <t xml:space="preserve"> 23493</t>
  </si>
  <si>
    <t>Crumble aux pommes</t>
  </si>
  <si>
    <t>Apple crumble</t>
  </si>
  <si>
    <t>Apple crumble, recipe, at plant {FR} U</t>
  </si>
  <si>
    <t xml:space="preserve"> 23481</t>
  </si>
  <si>
    <t>Tarte normande aux pommes (garniture farine, œufs, crème, sucre, calvados)</t>
  </si>
  <si>
    <t>Apple pie with custard (flour, eggs, cream, sugar, apple alcohol)</t>
  </si>
  <si>
    <t>Peer tart with almonds</t>
  </si>
  <si>
    <t>Peer tart with almonds, recipe, at plant {FR} U</t>
  </si>
  <si>
    <t xml:space="preserve"> 23490</t>
  </si>
  <si>
    <t>Tarte ou tartelette aux pommes</t>
  </si>
  <si>
    <t>Apple tart</t>
  </si>
  <si>
    <t>Apple tart, recipe, at plant {FR} U</t>
  </si>
  <si>
    <t>pains et viennoiseries</t>
  </si>
  <si>
    <t xml:space="preserve"> 23480</t>
  </si>
  <si>
    <t>Chausson aux pommes</t>
  </si>
  <si>
    <t>Apple turnover</t>
  </si>
  <si>
    <t>Apple turnover, recipe, at plant {FR} U</t>
  </si>
  <si>
    <t xml:space="preserve"> 2043</t>
  </si>
  <si>
    <t>Nectar d'abricot</t>
  </si>
  <si>
    <t>Apricot nectar</t>
  </si>
  <si>
    <t>Apricot nectar, recipe, at plant {FR} U</t>
  </si>
  <si>
    <t xml:space="preserve"> 23494</t>
  </si>
  <si>
    <t>Tarte aux abricots</t>
  </si>
  <si>
    <t>Apricots tart</t>
  </si>
  <si>
    <t>Apricots tart, recipe, at plant {FR} U</t>
  </si>
  <si>
    <t xml:space="preserve"> 11111</t>
  </si>
  <si>
    <t>Sauce armoricaine, préemballée</t>
  </si>
  <si>
    <t>aides culinaires</t>
  </si>
  <si>
    <t xml:space="preserve"> 11172</t>
  </si>
  <si>
    <t>Court-bouillon pour poissons, déshydraté</t>
  </si>
  <si>
    <t>Aromatic stock cube, for fish, dehydrated</t>
  </si>
  <si>
    <t>Aromatic stock cube, for fish</t>
  </si>
  <si>
    <t>Aromatic stock cube, for fish, recipe, at plant {FR} U</t>
  </si>
  <si>
    <t>pâtes, riz et céréales</t>
  </si>
  <si>
    <t xml:space="preserve"> 9085</t>
  </si>
  <si>
    <t>Nouilles asiatiques cuites, aromatisées</t>
  </si>
  <si>
    <t>Asian noodles, flavoured, cooked</t>
  </si>
  <si>
    <t>Asian noodles, flavoured, cooked, recipe, at plant {FR} U</t>
  </si>
  <si>
    <t xml:space="preserve"> 9863</t>
  </si>
  <si>
    <t>Nouilles asiatiques aromatisées, déshydratées</t>
  </si>
  <si>
    <t>Asian noodles, flavoured, dehydrated</t>
  </si>
  <si>
    <t>Asian noodles, flavoured</t>
  </si>
  <si>
    <t>Asian noodles, flavoured, recipe, at plant {FR} U</t>
  </si>
  <si>
    <t xml:space="preserve"> 9086</t>
  </si>
  <si>
    <t>Nouilles asiatiques cuites, nature, non salées</t>
  </si>
  <si>
    <t>Asian noodles, plain, cooked, unsalted</t>
  </si>
  <si>
    <t>Asian noodles, plain, cooked, unsalted, recipe, at plant {FR} U</t>
  </si>
  <si>
    <t>aliments infantiles</t>
  </si>
  <si>
    <t>desserts infantiles</t>
  </si>
  <si>
    <t xml:space="preserve"> 13157</t>
  </si>
  <si>
    <t>Petit pot fruit avec banane pour bébé</t>
  </si>
  <si>
    <t>Baby food jar with banana</t>
  </si>
  <si>
    <t>petits pots salés et plats infantiles</t>
  </si>
  <si>
    <t xml:space="preserve"> 20247</t>
  </si>
  <si>
    <t>Petit pot légumes, avec féculent, dès 4/6 mois</t>
  </si>
  <si>
    <t>Baby food jar with vegetables and starch, from 4-6 months</t>
  </si>
  <si>
    <t>Vegetables (3-4 types), mashed</t>
  </si>
  <si>
    <t>Vegetables (3-4 types), mashed, recipe, at plant {FR} U</t>
  </si>
  <si>
    <t>Agribalyse - adapted from Marmiton</t>
  </si>
  <si>
    <t xml:space="preserve"> 20246</t>
  </si>
  <si>
    <t>Petit pot légumes, dès 4-6 mois</t>
  </si>
  <si>
    <t>Baby food jar with vegetables, from 4-6 months</t>
  </si>
  <si>
    <t xml:space="preserve"> 13158</t>
  </si>
  <si>
    <t>Petit pot fruit sans banane pour bébé</t>
  </si>
  <si>
    <t>Baby food jar without banana</t>
  </si>
  <si>
    <t>laits et boissons infantiles</t>
  </si>
  <si>
    <t xml:space="preserve"> 3000_1</t>
  </si>
  <si>
    <t>Lait 1er âge, poudre soluble (préparation pour nourrissons)</t>
  </si>
  <si>
    <t>Baby milk, first age, powder, non rehydrated</t>
  </si>
  <si>
    <t>Baby milk, powder</t>
  </si>
  <si>
    <t>Baby milk, powder, recipe, at plant {FR} U</t>
  </si>
  <si>
    <t>Agribalyse - adapted from recommendations from SFAE (syndicat de l’alimentation de l’enfance)</t>
  </si>
  <si>
    <t>3000_2</t>
  </si>
  <si>
    <t>Lait 1er âge, poudre soluble (préparation pour nourrissons), réhydratée chez le consommateur</t>
  </si>
  <si>
    <t>Baby milk, first age, powder, rehydrated at consumer</t>
  </si>
  <si>
    <t xml:space="preserve"> 19013</t>
  </si>
  <si>
    <t>Lait 1er âge, prêt à consommer (préparation pour nourrissons)</t>
  </si>
  <si>
    <t>Baby milk, first milk, ready to feed</t>
  </si>
  <si>
    <t>Baby milk, ready to feed</t>
  </si>
  <si>
    <t>Baby milk, ready to feed, recipe, at plant {FR} U</t>
  </si>
  <si>
    <t xml:space="preserve"> 19014</t>
  </si>
  <si>
    <t>Lait 2e âge, prêt à consommer (préparation pour nourrissons)</t>
  </si>
  <si>
    <t>Baby milk, follow on milk, ready to feed</t>
  </si>
  <si>
    <t>19012_2</t>
  </si>
  <si>
    <t>Lait de croissance infantile, poudre (réhydratée chez le consommateur)</t>
  </si>
  <si>
    <t>Baby milk, growing up milk, powder, rehydrated with water at consumer step</t>
  </si>
  <si>
    <t>19012_1</t>
  </si>
  <si>
    <t>Lait de croissance infantile, liquide (aliment lacté destiné aux enfants en bas âge)</t>
  </si>
  <si>
    <t>Baby milk, growing up milk, ready to feed</t>
  </si>
  <si>
    <t xml:space="preserve"> 3002_1</t>
  </si>
  <si>
    <t>Lait 2e âge, poudre soluble (préparation de suite)</t>
  </si>
  <si>
    <t>Baby milk, second age, powder, non rehydrated</t>
  </si>
  <si>
    <t xml:space="preserve"> 3002_2</t>
  </si>
  <si>
    <t>Lait 2e âge, poudre soluble (préparation de suite), réhydratée chez le consommateur</t>
  </si>
  <si>
    <t>Baby milk, second age, powder, rehydrated at consumer</t>
  </si>
  <si>
    <t xml:space="preserve"> 7258</t>
  </si>
  <si>
    <t>Bagel</t>
  </si>
  <si>
    <t>Bagel, recipe, at plant {FR} U</t>
  </si>
  <si>
    <t>glaces et sorbets</t>
  </si>
  <si>
    <t>desserts glacés</t>
  </si>
  <si>
    <t xml:space="preserve"> 39518</t>
  </si>
  <si>
    <t>Omelette norvégienne</t>
  </si>
  <si>
    <t>baked Alaska</t>
  </si>
  <si>
    <t>Ice cream, in box</t>
  </si>
  <si>
    <t>Ice cream, in box, recipe, at plant {FR} U</t>
  </si>
  <si>
    <t>ingrédients divers</t>
  </si>
  <si>
    <t xml:space="preserve"> 11046</t>
  </si>
  <si>
    <t>Levure chimique ou Poudre à lever</t>
  </si>
  <si>
    <t>Baking powder or raising agent</t>
  </si>
  <si>
    <t>Baking powder or raising agent, recipe, at plant {FR} U</t>
  </si>
  <si>
    <t>Agribalyse</t>
  </si>
  <si>
    <t xml:space="preserve"> 23300</t>
  </si>
  <si>
    <t>Baklava ou Baklawa (pâtisserie orientale aux amandes et sirop)</t>
  </si>
  <si>
    <t>Baklava (oriental pastry with almonds and syrup)</t>
  </si>
  <si>
    <t>Baklava (oriental pastry with almonds and syrup), recipe, at plant {FR} U</t>
  </si>
  <si>
    <t xml:space="preserve"> 2366</t>
  </si>
  <si>
    <t>Nectar de banane</t>
  </si>
  <si>
    <t>Banana nectar</t>
  </si>
  <si>
    <t>Banana nectar, recipe, at plant {FR} U</t>
  </si>
  <si>
    <t xml:space="preserve"> 11100</t>
  </si>
  <si>
    <t>Sauce barbecue, préemballée</t>
  </si>
  <si>
    <t>Barbecue sauce, prepacked</t>
  </si>
  <si>
    <t>Barbecue sauce, prepacked, recipe, at plant {FR} U</t>
  </si>
  <si>
    <t xml:space="preserve"> 23803</t>
  </si>
  <si>
    <t>Gâteau basque, cerises</t>
  </si>
  <si>
    <t>Basque cake (shortbread), with cherries</t>
  </si>
  <si>
    <t>Basque cake (shortbread), with custard</t>
  </si>
  <si>
    <t>Basque cake (shortbread), with custard, recipe, at plant {FR} U</t>
  </si>
  <si>
    <t xml:space="preserve"> 23802</t>
  </si>
  <si>
    <t>Gâteau basque, crème pâtissière</t>
  </si>
  <si>
    <t xml:space="preserve"> 11170</t>
  </si>
  <si>
    <t>Sauce basquaise ou Sauce aux poivrons, préemballée</t>
  </si>
  <si>
    <t>Basque-style sauce or tomato sauce with sweet peppers, prepacked</t>
  </si>
  <si>
    <t>Basque-style sauce or tomato sauce with sweet peppers, prepacked, recipe, at plant {FR} U</t>
  </si>
  <si>
    <t xml:space="preserve"> 11102</t>
  </si>
  <si>
    <t>Sauce béarnaise, préemballée</t>
  </si>
  <si>
    <t>Bearnaise sauce, prepacked</t>
  </si>
  <si>
    <t>Bearnaise sauce, prepacked, recipe, at plant {FR} U</t>
  </si>
  <si>
    <t xml:space="preserve"> 11143</t>
  </si>
  <si>
    <t>Sauce béchamel, maison</t>
  </si>
  <si>
    <t>Bechamel sauce, home-made</t>
  </si>
  <si>
    <t>Bechamel sauce, home-made, recipe, at plant {FR} U</t>
  </si>
  <si>
    <t xml:space="preserve"> 11101</t>
  </si>
  <si>
    <t>Sauce béchamel, préemballée</t>
  </si>
  <si>
    <t>Bechamel sauce, prepacked</t>
  </si>
  <si>
    <t>Bechamel sauce, prepacked, recipe, at plant {FR} U</t>
  </si>
  <si>
    <t>entrées et plats composés</t>
  </si>
  <si>
    <t>feuilletées et autres entrées</t>
  </si>
  <si>
    <t xml:space="preserve"> 25108</t>
  </si>
  <si>
    <t>Samossas ou Samoussas</t>
  </si>
  <si>
    <t>Beef samosas or samoosas</t>
  </si>
  <si>
    <t>Beef samosas or samoosas, recipe, at plant {FR} U</t>
  </si>
  <si>
    <t>plats composés</t>
  </si>
  <si>
    <t xml:space="preserve"> 25065</t>
  </si>
  <si>
    <t>Boeuf aux carottes</t>
  </si>
  <si>
    <t>Beef stew with carrots</t>
  </si>
  <si>
    <t>Beef stew with carrots, recipe, at plant {FR} U</t>
  </si>
  <si>
    <t>autres produits à base de viande</t>
  </si>
  <si>
    <t xml:space="preserve"> 25163</t>
  </si>
  <si>
    <t>Boeuf, boulettes cuites</t>
  </si>
  <si>
    <t>Beef, meat balls, cooked</t>
  </si>
  <si>
    <t>Beef, meat balls, cooked, recipe, at plant {FR} U</t>
  </si>
  <si>
    <t xml:space="preserve"> 39519</t>
  </si>
  <si>
    <t>Poire belle Hélène</t>
  </si>
  <si>
    <t>Belle Helene pear dessert (cooked pear topped with hot chocolate sauce on a bed of vanilla ice cream)</t>
  </si>
  <si>
    <t>céréales de petit-déjeuner et biscuits</t>
  </si>
  <si>
    <t xml:space="preserve"> 24037</t>
  </si>
  <si>
    <t>Biscuit sec fourré à la pâte ou purée de fruits</t>
  </si>
  <si>
    <t>Biscuit (cookie) filled with fruit paste or fruit puree</t>
  </si>
  <si>
    <t>Biscuit (small tart), with fruit covering</t>
  </si>
  <si>
    <t>Biscuit (small tart), with fruit covering, recipe, at plant {FR} U</t>
  </si>
  <si>
    <t xml:space="preserve"> 24008</t>
  </si>
  <si>
    <t>Biscuit sec fourré aux fruits, allégé en matière grasse</t>
  </si>
  <si>
    <t>Biscuit (cookie) filled with fruits, reduced fat</t>
  </si>
  <si>
    <t xml:space="preserve"> 24003</t>
  </si>
  <si>
    <t>Biscuit sec à teneur garantie en vitamines et minéraux</t>
  </si>
  <si>
    <t>Biscuit (cookie) vitamins and chemical elements content guaranteed</t>
  </si>
  <si>
    <t>Biscuit (cookie), plain</t>
  </si>
  <si>
    <t>Biscuit (cookie), plain, recipe, at plant {FR} U</t>
  </si>
  <si>
    <t xml:space="preserve"> 24002</t>
  </si>
  <si>
    <t>Biscuit sec à teneur garantie en vitamines</t>
  </si>
  <si>
    <t>Biscuit (cookie) vitamins content guaranteed</t>
  </si>
  <si>
    <t>Biscuit (cookie), sponge fingers or Lady fingers</t>
  </si>
  <si>
    <t>Biscuit (cookie), sponge fingers or Lady fingers, recipe, at plant {FR} U</t>
  </si>
  <si>
    <t xml:space="preserve"> 24004</t>
  </si>
  <si>
    <t>Biscuit sec aux fruits, hyposodé</t>
  </si>
  <si>
    <t>Biscuit (cookie) with fruits, reduced salt</t>
  </si>
  <si>
    <t xml:space="preserve"> 24055</t>
  </si>
  <si>
    <t>Biscuit sec fourré fruits à coque (non ou légèrement chocolaté)</t>
  </si>
  <si>
    <t>Biscuit (cookie) with nuts (no chocolate or lightly chocolate-flavoured)</t>
  </si>
  <si>
    <t>Biscuit (cookie), thin, w almonds</t>
  </si>
  <si>
    <t>Biscuit (cookie), thin, w almonds, recipe, at plant {FR} U</t>
  </si>
  <si>
    <t xml:space="preserve"> 24011</t>
  </si>
  <si>
    <t>Biscuit sec, petits fours en assortiment</t>
  </si>
  <si>
    <t>Biscuit (cookie), assortment of miniature sweets and biscuits</t>
  </si>
  <si>
    <t>Biscuit (cookie), cat tongue type</t>
  </si>
  <si>
    <t>Biscuit (cookie), cat tongue type, recipe, at plant {FR} U</t>
  </si>
  <si>
    <t xml:space="preserve"> 24441</t>
  </si>
  <si>
    <t>Biscuit sec type langue de chat ou cigarette russe</t>
  </si>
  <si>
    <t xml:space="preserve"> 24038</t>
  </si>
  <si>
    <t>Biscuit sec avec nappage chocolat</t>
  </si>
  <si>
    <t>Biscuit (cookie), chocolate covering</t>
  </si>
  <si>
    <t>Biscuit (cookie), chocolate covering, recipe, at plant {FR} U</t>
  </si>
  <si>
    <t xml:space="preserve"> 24016</t>
  </si>
  <si>
    <t>Biscuit sec avec tablette de chocolat</t>
  </si>
  <si>
    <t>Biscuit (cookie), covering with a chocolate bar</t>
  </si>
  <si>
    <t xml:space="preserve"> 24001</t>
  </si>
  <si>
    <t>Biscuit sec nature</t>
  </si>
  <si>
    <t xml:space="preserve"> 24000</t>
  </si>
  <si>
    <t>Biscuit sec, sans précision</t>
  </si>
  <si>
    <t>Biscuit (cookie)</t>
  </si>
  <si>
    <t>Biscuit (cookie), recipe, at plant {FR} U</t>
  </si>
  <si>
    <t xml:space="preserve"> 24690</t>
  </si>
  <si>
    <t>Biscuit sec pauvre en glucides</t>
  </si>
  <si>
    <t>Biscuit (cookie), reduced sugar</t>
  </si>
  <si>
    <t xml:space="preserve"> 24231</t>
  </si>
  <si>
    <t>Goûter sec fourré ("sandwiché") parfum chocolat</t>
  </si>
  <si>
    <t>Biscuit (cookie), snack w chocolate filling</t>
  </si>
  <si>
    <t>Biscuit (cookie), snack w chocolate filling, recipe, at plant {FR} U</t>
  </si>
  <si>
    <t>Agribalyse - adapted from recommendations from Alliance 7 and its members</t>
  </si>
  <si>
    <t xml:space="preserve"> 24225</t>
  </si>
  <si>
    <t>Goûter sec fourré ("sandwiché") parfum lait ou vanille</t>
  </si>
  <si>
    <t>Biscuit (cookie), snack with dairy or vanilla filling</t>
  </si>
  <si>
    <t>Biscuit shortbread, with butter and chocolate</t>
  </si>
  <si>
    <t>Biscuit shortbread, with butter and chocolate, recipe, at plant {FR} U</t>
  </si>
  <si>
    <t xml:space="preserve"> 24240</t>
  </si>
  <si>
    <t>Goûter sec fourré ("sandwiché") parfum fruits</t>
  </si>
  <si>
    <t>Biscuit (cookie), snack with fruits filling</t>
  </si>
  <si>
    <t xml:space="preserve"> 24430</t>
  </si>
  <si>
    <t>Biscuit sec aux œufs à la cuillère (cuiller) ou Boudoir</t>
  </si>
  <si>
    <t xml:space="preserve"> 24615</t>
  </si>
  <si>
    <t>Biscuit sec ou tuile, aux amandes</t>
  </si>
  <si>
    <t xml:space="preserve"> 24616</t>
  </si>
  <si>
    <t>Biscuit sec type tuile, aux fruits</t>
  </si>
  <si>
    <t>Biscuit (cookie), thin, w fruits</t>
  </si>
  <si>
    <t>Biscuit (cookie), thin, w fruits, recipe, at plant {FR} U</t>
  </si>
  <si>
    <t xml:space="preserve"> 24684</t>
  </si>
  <si>
    <t>Cookie aux pépites de chocolat</t>
  </si>
  <si>
    <t>Biscuit (cookie), with chocolate drops</t>
  </si>
  <si>
    <t>Biscuit (cookie), with chocolate drops, recipe, at plant {FR} U</t>
  </si>
  <si>
    <t xml:space="preserve"> 24036</t>
  </si>
  <si>
    <t>Biscuit sec chocolaté, préemballé</t>
  </si>
  <si>
    <t>Biscuit (cookie), with chocolate, prepacked</t>
  </si>
  <si>
    <t xml:space="preserve"> 24030</t>
  </si>
  <si>
    <t>Biscuit sec au lait</t>
  </si>
  <si>
    <t>Biscuit (cookie), with milk</t>
  </si>
  <si>
    <t>Butter biscuit (cookie)</t>
  </si>
  <si>
    <t>Butter biscuit (cookie), recipe, at plant {FR} U</t>
  </si>
  <si>
    <t xml:space="preserve"> 24010</t>
  </si>
  <si>
    <t>Biscuit sec, avec matière grasse végétale</t>
  </si>
  <si>
    <t>Biscuit (cookie), with vegetal fat</t>
  </si>
  <si>
    <t>Biscuit (cookie), with vegetal fat, recipe, at plant {FR} U</t>
  </si>
  <si>
    <t xml:space="preserve"> 24660</t>
  </si>
  <si>
    <t>Palmier, artisanal</t>
  </si>
  <si>
    <t>Biscuit (puff pastry), palmier, from bakery</t>
  </si>
  <si>
    <t>Biscuit (puff pastry), palmier, from bakery, recipe, at plant {FR} U</t>
  </si>
  <si>
    <t xml:space="preserve"> 24052</t>
  </si>
  <si>
    <t>Biscuit sec chocolaté, type tartelette</t>
  </si>
  <si>
    <t>Biscuit (small tart), with chocolate, pre-packed</t>
  </si>
  <si>
    <t xml:space="preserve"> 24679</t>
  </si>
  <si>
    <t>Biscuit sec nappé aux fruits, tartelette</t>
  </si>
  <si>
    <t xml:space="preserve"> 24039</t>
  </si>
  <si>
    <t>Barre biscuitée fourrée aux fruits, allégée en matière grasse</t>
  </si>
  <si>
    <t>Biscuit bar filled with fruits, reduced fat</t>
  </si>
  <si>
    <t>céréales et biscuits infantiles</t>
  </si>
  <si>
    <t xml:space="preserve"> 24689</t>
  </si>
  <si>
    <t>Biscuit pour bébé</t>
  </si>
  <si>
    <t>Biscuit for baby</t>
  </si>
  <si>
    <t xml:space="preserve"> 24659</t>
  </si>
  <si>
    <t>Biscuit sec feuilleté, type palmier ou autres</t>
  </si>
  <si>
    <t>Biscuit puff pastry</t>
  </si>
  <si>
    <t>Biscuit puff pastry, recipe, at plant {FR} U</t>
  </si>
  <si>
    <t xml:space="preserve"> 24050</t>
  </si>
  <si>
    <t>Biscuit sec au beurre, sablé, galette ou palet, au chocolat</t>
  </si>
  <si>
    <t xml:space="preserve"> 24049</t>
  </si>
  <si>
    <t>Biscuit sec au beurre, sablé, galette ou palet</t>
  </si>
  <si>
    <t>Biscuit shortbread, with butter</t>
  </si>
  <si>
    <t>Biscuit shortbread, with butter, recipe, at plant {FR} U</t>
  </si>
  <si>
    <t xml:space="preserve"> 24053</t>
  </si>
  <si>
    <t>Biscuit sec chocolaté, type galette</t>
  </si>
  <si>
    <t>Biscuit shortbread, with chocolate, pre-packed</t>
  </si>
  <si>
    <t xml:space="preserve"> 24054</t>
  </si>
  <si>
    <t>Biscuit sec, sablé, galette ou palet, aux fruits</t>
  </si>
  <si>
    <t>Biscuit shortbread, with fruits</t>
  </si>
  <si>
    <t xml:space="preserve"> 24678</t>
  </si>
  <si>
    <t>Biscuit sec (génoise) nappage aux fruits, type barquette</t>
  </si>
  <si>
    <t>Biscuit sponge cake with fruits covering, pre-packed</t>
  </si>
  <si>
    <t xml:space="preserve"> 24051</t>
  </si>
  <si>
    <t>Biscuit sec chocolaté, type barquette</t>
  </si>
  <si>
    <t>Biscuit sponge cake, with chocolate, pre-packed</t>
  </si>
  <si>
    <t xml:space="preserve"> 7412</t>
  </si>
  <si>
    <t>Tartine craquante, extrudée et grillée, fourrée au chocolat</t>
  </si>
  <si>
    <t>Biscuit, extruded and grilled, chocolate filling</t>
  </si>
  <si>
    <t>Crispbread, extruded and grilled</t>
  </si>
  <si>
    <t>Crispbread, extruded and grilled, recipe, at plant {FR} U</t>
  </si>
  <si>
    <t xml:space="preserve"> 7413</t>
  </si>
  <si>
    <t>Tartine craquante, extrudée et grillée, fourrée aux fruits</t>
  </si>
  <si>
    <t>Biscuit, extruded and grilled, fruits filling</t>
  </si>
  <si>
    <t>charcuteries</t>
  </si>
  <si>
    <t xml:space="preserve"> 8703</t>
  </si>
  <si>
    <t>Boudin noir, rayon frais</t>
  </si>
  <si>
    <t>Black pudding (blood sausage), refrigerated</t>
  </si>
  <si>
    <t>Black pudding (blood sausage), refrigerated, recipe, at plant {FR} U</t>
  </si>
  <si>
    <t xml:space="preserve"> 8704</t>
  </si>
  <si>
    <t>Boudin noir, sauté/poêlé</t>
  </si>
  <si>
    <t>Black pudding (blood sausage), sauteed/pan-fried</t>
  </si>
  <si>
    <t>Black pudding (blood sausage), sauteed/pan-fried, recipe, at plant {FR} U</t>
  </si>
  <si>
    <t>boisson alcoolisées</t>
  </si>
  <si>
    <t xml:space="preserve"> 1021</t>
  </si>
  <si>
    <t>Crème de cassis</t>
  </si>
  <si>
    <t>Blackcurrant liqueur</t>
  </si>
  <si>
    <t>Blackcurrant liqueur, recipe, at plant {FR} U</t>
  </si>
  <si>
    <t xml:space="preserve"> 23805</t>
  </si>
  <si>
    <t>Blini</t>
  </si>
  <si>
    <t>Blinis</t>
  </si>
  <si>
    <t>Crepe, plain, prepacked, refrigerated</t>
  </si>
  <si>
    <t>Crepe, plain, prepacked, refrigerated, recipe, at plant {FR} U</t>
  </si>
  <si>
    <t>Foie gras, en bloc</t>
  </si>
  <si>
    <t>Block duck foie gras, pasteurized</t>
  </si>
  <si>
    <t>Block duck foie gras, pasteurized, recipe, at plant {FR} U</t>
  </si>
  <si>
    <t xml:space="preserve"> 25013</t>
  </si>
  <si>
    <t>Pot-au-feu</t>
  </si>
  <si>
    <t>Boiled meat with vegetables</t>
  </si>
  <si>
    <t>Boiled meat with vegetables, recipe, at plant {FR} U</t>
  </si>
  <si>
    <t xml:space="preserve"> 25085</t>
  </si>
  <si>
    <t>Pâtes à la bolognaise (spaghetti, tagliatelles…)</t>
  </si>
  <si>
    <t>Bolognese-style pasta (spaghetti, tagliatelle...)</t>
  </si>
  <si>
    <t>Bolognese-style pasta (spaghetti, tagliatelle...), recipe, at plant {FR} U</t>
  </si>
  <si>
    <t>CTCPA for Agribalyse - see specific report "CTCPA pour Agribalyse V3.1 :  INVENTAIRES PRODUITS, PROCEDES ET DONNEES SUR LES PERTES ET LE STOCKAGE"</t>
  </si>
  <si>
    <t xml:space="preserve"> 7115</t>
  </si>
  <si>
    <t>Pain au son</t>
  </si>
  <si>
    <t>Bran grain bread</t>
  </si>
  <si>
    <t>Bran grain bread, recipe, at plant {FR} U</t>
  </si>
  <si>
    <t xml:space="preserve"> 7025</t>
  </si>
  <si>
    <t>Pain, baguette ou boule, bio (a la farine T55 jusqu'a T110)</t>
  </si>
  <si>
    <t>Bread (baguette or ball), made with type T55-T110 flour</t>
  </si>
  <si>
    <t>Bread (baguette or ball), made with type T55-T110 flour, recipe, at plant {FR} U</t>
  </si>
  <si>
    <t xml:space="preserve"> 7002</t>
  </si>
  <si>
    <t>Pain, baguette ou boule, au levain</t>
  </si>
  <si>
    <t>Bread, French bread (baguette or ball), with yeast</t>
  </si>
  <si>
    <t>Bread, French bread (baguette or ball), with yeast, recipe, at plant {FR} U</t>
  </si>
  <si>
    <t xml:space="preserve"> 7255</t>
  </si>
  <si>
    <t>Pain, baguette ou boule, aux céréales et graines, artisanal</t>
  </si>
  <si>
    <t>Bread, French bread, (baguette or ball), multigrain, from bakery</t>
  </si>
  <si>
    <t>Bread, French bread, (baguette or ball), multigrain, from bakery, recipe, at plant {FR} U</t>
  </si>
  <si>
    <t xml:space="preserve"> 7001</t>
  </si>
  <si>
    <t>Pain, baguette, courante</t>
  </si>
  <si>
    <t>Bread, French bread, baguette</t>
  </si>
  <si>
    <t>Bread, French bread, baguette, recipe, at plant {FR} U</t>
  </si>
  <si>
    <t xml:space="preserve"> 7007</t>
  </si>
  <si>
    <t>Pain, baguette, de tradition française</t>
  </si>
  <si>
    <t>Bread, French bread, baguette, unsalted</t>
  </si>
  <si>
    <t>Bread, French bread, baguette, unsalted, recipe, at plant {FR} U</t>
  </si>
  <si>
    <t xml:space="preserve"> 7012</t>
  </si>
  <si>
    <t>Pain courant français, 400g ou boule</t>
  </si>
  <si>
    <t>Bread, French bread, ball, 400g</t>
  </si>
  <si>
    <t>Bread, French bread, ball, 400g, recipe, at plant {FR} U</t>
  </si>
  <si>
    <t xml:space="preserve"> 7160</t>
  </si>
  <si>
    <t>Pain, baguette, sans sel</t>
  </si>
  <si>
    <t>Bread, French bread, without salt</t>
  </si>
  <si>
    <t xml:space="preserve"> 7130</t>
  </si>
  <si>
    <t>Pain, sans gluten</t>
  </si>
  <si>
    <t>Bread, gluten free</t>
  </si>
  <si>
    <t>Bread, gluten free, recipe, at plant {FR} U</t>
  </si>
  <si>
    <t xml:space="preserve"> 7260</t>
  </si>
  <si>
    <t>Pain blanc maison (avec farine pour machine à pain)</t>
  </si>
  <si>
    <t>Bread, home-made, with flour for home-made bread preparation</t>
  </si>
  <si>
    <t>Bread, home-made, with flour for home-made bread preparation, recipe, at plant {FR} U</t>
  </si>
  <si>
    <t xml:space="preserve"> 7110</t>
  </si>
  <si>
    <t>Pain complet ou intégral (à la farine T150)</t>
  </si>
  <si>
    <t>Bread, wholemeal or integral bread (made with flour type 150)</t>
  </si>
  <si>
    <t>Bread, wholemeal or integral bread (made with flour type 150), recipe, at plant {FR} U</t>
  </si>
  <si>
    <t xml:space="preserve"> 24041</t>
  </si>
  <si>
    <t>Biscuit aux céréales pour petit déjeuner, enrichis en vitamines et minéraux</t>
  </si>
  <si>
    <t>Breakfast biscuit (cookie) with cereals, fortified with vitamins and chemical elements</t>
  </si>
  <si>
    <t xml:space="preserve"> 24034</t>
  </si>
  <si>
    <t>Biscuit sec pour petit déjeuner</t>
  </si>
  <si>
    <t>Breakfast biscuit (cookie)</t>
  </si>
  <si>
    <t xml:space="preserve"> 24035</t>
  </si>
  <si>
    <t>Biscuit sec pour petit déjeuner, allégé en sucres</t>
  </si>
  <si>
    <t>Breakfast biscuit (cookie), reduced sugar</t>
  </si>
  <si>
    <t xml:space="preserve"> 24040</t>
  </si>
  <si>
    <t>Biscuit sec pour petit déjeuner, au chocolat</t>
  </si>
  <si>
    <t>Breakfast biscuit (cookie), with chocolate</t>
  </si>
  <si>
    <t xml:space="preserve"> 32115</t>
  </si>
  <si>
    <t>Grains de blé soufflés chocolatés, enrichis en vitamines et minéraux</t>
  </si>
  <si>
    <t>Breakfast cereals, chocolate puffed/popped wheat grain, fortified with vitamins and chemical elements</t>
  </si>
  <si>
    <t>Breakfast cereals, rich in fibre, with chocolate, fortified with vitamins and chemical elements</t>
  </si>
  <si>
    <t>Breakfast cereals, rich in fibre, with chocolate, fortified with vitamins and chemical elements, recipe, at plant {FR} U</t>
  </si>
  <si>
    <t xml:space="preserve"> 32011</t>
  </si>
  <si>
    <t>Pétales de blé chocolatés (non enrichis en vitamines et minéraux)</t>
  </si>
  <si>
    <t>Breakfast cereals, chocolate wheat grain flakes (not fortified with vitamins and chemical elements)</t>
  </si>
  <si>
    <t xml:space="preserve"> 32009</t>
  </si>
  <si>
    <t>Pétales de blé chocolatés, enrichis en vitamines et minéraux</t>
  </si>
  <si>
    <t>Breakfast cereals, chocolate wheat grain flakes, fortified with vitamins and chemical elements</t>
  </si>
  <si>
    <t xml:space="preserve"> 32014</t>
  </si>
  <si>
    <t>Pétales de maïs natures (non enrichis en vitamines et minéraux)</t>
  </si>
  <si>
    <t>Breakfast cereals, corn flakes, plain (not fortified with vitamins and chemical elements)</t>
  </si>
  <si>
    <t xml:space="preserve"> 32005</t>
  </si>
  <si>
    <t>Pétales de maïs natures, enrichis en vitamines et minéraux</t>
  </si>
  <si>
    <t>Breakfast cereals, corn flakes, plain, fortified with vitamins and chemical elements</t>
  </si>
  <si>
    <t xml:space="preserve"> 32107</t>
  </si>
  <si>
    <t>Pétales de maïs glacés au sucre (non enrichis en vitamines et minéraux)</t>
  </si>
  <si>
    <t>Breakfast cereals, corn flakes, sugar iced (not fortified with vitamins and chemical elements)</t>
  </si>
  <si>
    <t xml:space="preserve"> 32121</t>
  </si>
  <si>
    <t>Pétales de maïs glacés au sucre, enrichis en vitamines et minéraux</t>
  </si>
  <si>
    <t>Breakfast cereals, corn flakes, sugar iced, fortified with vitamins and chemical elements</t>
  </si>
  <si>
    <t xml:space="preserve"> 32021</t>
  </si>
  <si>
    <t>Céréales pour petit déjeuner "équilibre" nature ou au miel, enrichies en vitamines et minéraux</t>
  </si>
  <si>
    <t>Breakfast cereals, diet, plain or with honey, fortified with vitamins and chemical elements</t>
  </si>
  <si>
    <t xml:space="preserve"> 32030</t>
  </si>
  <si>
    <t>Céréales pour petit déjeuner "équilibre" nature (non enrichies en vitamines et minéraux)</t>
  </si>
  <si>
    <t>Breakfast cereals, diet, plain, not fortified</t>
  </si>
  <si>
    <t xml:space="preserve"> 32022</t>
  </si>
  <si>
    <t>Céréales pour petit déjeuner "équilibre" au chocolat, enrichies en vitamines et minéraux</t>
  </si>
  <si>
    <t>Breakfast cereals, diet, with chocolate, fortified with vitamins and chemical elements</t>
  </si>
  <si>
    <t xml:space="preserve"> 32028</t>
  </si>
  <si>
    <t>Céréales pour petit déjeuner "équilibre" au chocolat (non enrichies en vitamines et minéraux)</t>
  </si>
  <si>
    <t>Breakfast cereals, diet, with chocolate, not fortified</t>
  </si>
  <si>
    <t xml:space="preserve"> 32025</t>
  </si>
  <si>
    <t>Céréales pour petit déjeuner "équilibre" aux fruits secs (à coque), enrichis en vitamines et minéraux</t>
  </si>
  <si>
    <t>Breakfast cereals, diet, with dried fruits, fortified with vitamins and chemical elements</t>
  </si>
  <si>
    <t xml:space="preserve"> 32023</t>
  </si>
  <si>
    <t>Céréales pour petit déjeuner "équilibre" aux fruits, enrichies en vitamines et minéraux</t>
  </si>
  <si>
    <t>Breakfast cereals, diet, with fruits, fortified with vitamins and chemical elements</t>
  </si>
  <si>
    <t xml:space="preserve"> 32029</t>
  </si>
  <si>
    <t>Céréales pour petit déjeuner "équilibre" aux fruits (non enrichies en vitamines et minéraux)</t>
  </si>
  <si>
    <t>Breakfast cereals, diet, with fruits, not fortified</t>
  </si>
  <si>
    <t xml:space="preserve"> 32018</t>
  </si>
  <si>
    <t>Céréales pour petit déjeuner fourrées, fourrage autre que chocolat, enrichies en vitamines et minéraux</t>
  </si>
  <si>
    <t>Breakfast cereals, filled with a filling other than chocolate, fortified with vitamins and chemical elements</t>
  </si>
  <si>
    <t xml:space="preserve"> 32016</t>
  </si>
  <si>
    <t>Céréales pour petit déjeuner fourrées au chocolat ou chocolat-noisettes, enrichies en vitamines et minéraux</t>
  </si>
  <si>
    <t>Breakfast cereals, filled with chocolate or chocolate-hazelnuts, fortified with vitamins and chemical elements</t>
  </si>
  <si>
    <t xml:space="preserve"> 32017</t>
  </si>
  <si>
    <t>Céréales pour petit déjeuner fourrées au chocolat ou chocolat-noisettes</t>
  </si>
  <si>
    <t>Breakfast cereals, filled with chocolate or chocolate-hazelnuts</t>
  </si>
  <si>
    <t xml:space="preserve"> 32135</t>
  </si>
  <si>
    <t>Multi-céréales soufflées ou extrudées, enrichies en vitamines et minéraux</t>
  </si>
  <si>
    <t>Breakfast cereals, mix of puffed or extruded cereals, fortified with vitamins and chemical elements</t>
  </si>
  <si>
    <t xml:space="preserve"> 32000</t>
  </si>
  <si>
    <t>Grains de blé soufflés au miel ou caramel, enrichis en vitamines et minéraux</t>
  </si>
  <si>
    <t>Breakfast cereals, popped or puffed wheat grain, with honey or caramel, fortified with vitamins and chemical elements</t>
  </si>
  <si>
    <t xml:space="preserve"> 32134</t>
  </si>
  <si>
    <t>Céréales complètes soufflées, enrichies en vitamines et minéraux</t>
  </si>
  <si>
    <t>Breakfast cereals, puffed/popped cereals, wholemeal, fortified with vitamins and chemical elements</t>
  </si>
  <si>
    <t xml:space="preserve"> 32129</t>
  </si>
  <si>
    <t>Boules de maïs soufflées au miel (non enrichies en vitamines et minéraux)</t>
  </si>
  <si>
    <t>Breakfast cereals, puffed/popped corn, with honey (not fortified with vitamins and chemical elements)</t>
  </si>
  <si>
    <t xml:space="preserve"> 32133</t>
  </si>
  <si>
    <t>Boules de maïs soufflées au miel, enrichies en vitamines et minéraux</t>
  </si>
  <si>
    <t>Breakfast cereals, puffed/popped corn, with honey, fortified with vitamins and chemical elements</t>
  </si>
  <si>
    <t xml:space="preserve"> 32008</t>
  </si>
  <si>
    <t>Céréales pour petit déjeuner riches en fibres, au chocolat, enrichies en vitamines et minéraux</t>
  </si>
  <si>
    <t xml:space="preserve"> 32002</t>
  </si>
  <si>
    <t>Céréales pour petit déjeuner riches en fibres, avec ou sans fruits, enrichies en vitamines et minéraux</t>
  </si>
  <si>
    <t>Breakfast cereals, rich in fibre, with or without fruits, fortified with vitamins and chemical elements</t>
  </si>
  <si>
    <t xml:space="preserve"> 32116</t>
  </si>
  <si>
    <t>Céréales pour petit déjeuner très riches en fibres, enrichies en vitamines et minéraux</t>
  </si>
  <si>
    <t>Breakfast cereals, very rich in fibre, fortified with vitamins and chemical elements</t>
  </si>
  <si>
    <t xml:space="preserve"> 32123</t>
  </si>
  <si>
    <t>Pétales de blé avec noix, noisettes ou amandes, enrichis en vitamines et minéraux</t>
  </si>
  <si>
    <t>Breakfast cereals, wheat flakes with walnuts, hazelnuts or almonds, fortified with vitamins and chemical elements</t>
  </si>
  <si>
    <t xml:space="preserve"> 32013</t>
  </si>
  <si>
    <t>Céréales chocolatées pour petit déjeuner, non fourrées, (non enrichies en vitamines et minéraux)</t>
  </si>
  <si>
    <t>Breakfast cereals, with chocolate, not filled (not fortified with vitamins and chemical elements)</t>
  </si>
  <si>
    <t xml:space="preserve"> 32001</t>
  </si>
  <si>
    <t>Céréales pour petit déjeuner chocolatées, non fourrées, enrichies en vitamines et minéraux</t>
  </si>
  <si>
    <t>Breakfast cereals, with chocolate, not filled, fortified with vitamins and chemical elements</t>
  </si>
  <si>
    <t xml:space="preserve"> 8214</t>
  </si>
  <si>
    <t>Pâté breton</t>
  </si>
  <si>
    <t>Breton pate</t>
  </si>
  <si>
    <t>Breton pate, recipe, at plant {FR} U</t>
  </si>
  <si>
    <t xml:space="preserve"> 23121</t>
  </si>
  <si>
    <t>Far aux pruneaux</t>
  </si>
  <si>
    <t>Breton pudding cake with prunes</t>
  </si>
  <si>
    <t>Breton pudding cake with prunes, recipe, at plant {FR} U</t>
  </si>
  <si>
    <t xml:space="preserve"> 7225</t>
  </si>
  <si>
    <t>Pain brioché ou viennois</t>
  </si>
  <si>
    <t>Brioche or Vienna bread</t>
  </si>
  <si>
    <t>Brioche or Vienna bread, recipe, at plant {FR} U</t>
  </si>
  <si>
    <t xml:space="preserve"> 7210</t>
  </si>
  <si>
    <t>Pain de mie brioché, préemballé</t>
  </si>
  <si>
    <t>Brioche sandwich bread, prepacked</t>
  </si>
  <si>
    <t>Brioche sandwich bread, prepacked, recipe, at plant {FR} U</t>
  </si>
  <si>
    <t xml:space="preserve"> 7735</t>
  </si>
  <si>
    <t>Brioche aux pépites de chocolat</t>
  </si>
  <si>
    <t>Brioche, filled with chocolate drops</t>
  </si>
  <si>
    <t>Brioche, filled with chocolate drops, recipe, at plant {FR} U</t>
  </si>
  <si>
    <t xml:space="preserve"> 7737</t>
  </si>
  <si>
    <t>Brioche fourrée au chocolat</t>
  </si>
  <si>
    <t>Brioche, filled with chocolate</t>
  </si>
  <si>
    <t>Brioche, filled with chocolate, recipe, at plant {FR} U</t>
  </si>
  <si>
    <t xml:space="preserve"> 7739</t>
  </si>
  <si>
    <t>Brioche fourrée crème pâtissière (type "chinois"), préemballée</t>
  </si>
  <si>
    <t>Brioche, filled with custard (Chinese brioche type), prepacked</t>
  </si>
  <si>
    <t>Brioche, filled with custard (Chinese brioche type), prepacked, recipe, at plant {FR} U</t>
  </si>
  <si>
    <t xml:space="preserve"> 7738</t>
  </si>
  <si>
    <t>Brioche fourrée aux fruits</t>
  </si>
  <si>
    <t>Brioche, filled with fruits</t>
  </si>
  <si>
    <t xml:space="preserve"> 7742</t>
  </si>
  <si>
    <t>Brioche, de boulangerie traditionnelle</t>
  </si>
  <si>
    <t>Brioche, from bakery</t>
  </si>
  <si>
    <t>Brioche, from bakery, recipe, at plant {FR} U</t>
  </si>
  <si>
    <t xml:space="preserve"> 7740</t>
  </si>
  <si>
    <t>Brioche, préemballée</t>
  </si>
  <si>
    <t>Brioche, prepacked</t>
  </si>
  <si>
    <t>Brioche, prepacked, recipe, at plant {FR} U</t>
  </si>
  <si>
    <t xml:space="preserve"> 7741</t>
  </si>
  <si>
    <t>Brioche, sans précision</t>
  </si>
  <si>
    <t>Brioche</t>
  </si>
  <si>
    <t>Brioche, recipe, at plant {FR} U</t>
  </si>
  <si>
    <t xml:space="preserve"> 7745</t>
  </si>
  <si>
    <t>Brioche pur beurre</t>
  </si>
  <si>
    <t>Brioche, pure butter</t>
  </si>
  <si>
    <t>Brioche, pure butter, recipe, at plant {FR} U</t>
  </si>
  <si>
    <t>soupes</t>
  </si>
  <si>
    <t xml:space="preserve"> 25930</t>
  </si>
  <si>
    <t>Bouillon de boeuf, déshydraté reconstitué</t>
  </si>
  <si>
    <t>Broth, stock or bouillon, beef</t>
  </si>
  <si>
    <t>Broth, stock or bouillon, beef (reconstituted with water at consumer)</t>
  </si>
  <si>
    <t>Broth, stock or bouillon, beef (reconstituted with water at consumer), recipe, at plant {SK} U</t>
  </si>
  <si>
    <t xml:space="preserve"> 25947</t>
  </si>
  <si>
    <t>Bouillon de volaille</t>
  </si>
  <si>
    <t>Broth, stock or bouillon, poultry</t>
  </si>
  <si>
    <t>Broth, stock or bouillon, poultry (reconstituted with water at consumer)</t>
  </si>
  <si>
    <t>Broth, stock or bouillon, poultry (reconstituted with water at consumer), recipe, at plant {SK} U</t>
  </si>
  <si>
    <t xml:space="preserve"> 25948</t>
  </si>
  <si>
    <t>Bouillon de légumes, déshydraté reconstitué</t>
  </si>
  <si>
    <t>Broth, stock or bouillon, vegetables</t>
  </si>
  <si>
    <t>Broth, stock or bouillon, vegetables (reconstituted with water at consumer)</t>
  </si>
  <si>
    <t>Broth, stock or bouillon, vegetables (reconstituted with water at consumer), recipe, at plant {SK} U</t>
  </si>
  <si>
    <t xml:space="preserve"> 7010</t>
  </si>
  <si>
    <t>Pain, baguette ou boule, bis (à la farine T80 ou T110) </t>
  </si>
  <si>
    <t>Brown bread, French bread (baguette or ball), with flour type 80 or 110</t>
  </si>
  <si>
    <t xml:space="preserve"> 23032</t>
  </si>
  <si>
    <t>Brownie au chocolat</t>
  </si>
  <si>
    <t>Brownie (chocolate cake)</t>
  </si>
  <si>
    <t>Brownie (chocolate cake), recipe, at plant {FR} U</t>
  </si>
  <si>
    <t xml:space="preserve"> 23801</t>
  </si>
  <si>
    <t>Galette de sarrasin, nature, préemballée</t>
  </si>
  <si>
    <t>Buckwheat crepe, plain, prepacked</t>
  </si>
  <si>
    <t>Buckwheat crepe, plain, prepacked, recipe, at plant {FR} U</t>
  </si>
  <si>
    <t xml:space="preserve"> 11196</t>
  </si>
  <si>
    <t>Sauce burger, préemballée</t>
  </si>
  <si>
    <t>Burger sauce, prepacked</t>
  </si>
  <si>
    <t>Mayonnaise (70% fat and more)</t>
  </si>
  <si>
    <t>Mayonnaise (70% fat and more), recipe, at plant {FR} U</t>
  </si>
  <si>
    <t xml:space="preserve"> 6260</t>
  </si>
  <si>
    <t>Haché à base de bœuf ou Préparation de viande hachée de boeuf, 15% MG, cru</t>
  </si>
  <si>
    <t>Burger, beef based, 15% fat, raw</t>
  </si>
  <si>
    <t>Burger, beef based, 15% fat, raw, recipe, at plant {FR} U</t>
  </si>
  <si>
    <t xml:space="preserve"> 25033</t>
  </si>
  <si>
    <t>Boeuf bourguignon</t>
  </si>
  <si>
    <t>Burgundy-style beef stew</t>
  </si>
  <si>
    <t>Burgundy-style beef stew, recipe, at plant {FR} U</t>
  </si>
  <si>
    <t xml:space="preserve"> 11120</t>
  </si>
  <si>
    <t>Sauce bourguignonne, préemballée</t>
  </si>
  <si>
    <t>Burgundy-style sauce, prepacked</t>
  </si>
  <si>
    <t>Burgundy-style sauce, prepacked, recipe, at plant {FR} U</t>
  </si>
  <si>
    <t>pizzas, tartes et crêpes salées</t>
  </si>
  <si>
    <t xml:space="preserve"> 25459</t>
  </si>
  <si>
    <t>Burritos</t>
  </si>
  <si>
    <t>Burritos, recipe, at plant {FR} U</t>
  </si>
  <si>
    <t xml:space="preserve"> 24015</t>
  </si>
  <si>
    <t>Biscuit sec petit beurre</t>
  </si>
  <si>
    <t xml:space="preserve"> 24017</t>
  </si>
  <si>
    <t>Biscuit sec petit beurre au chocolat</t>
  </si>
  <si>
    <t>Butter biscuit (cookie), with chocolate</t>
  </si>
  <si>
    <t>Butter biscuit (cookie), with chocolate, recipe, at plant {FR} U</t>
  </si>
  <si>
    <t xml:space="preserve"> 23122</t>
  </si>
  <si>
    <t>Kouign Amann</t>
  </si>
  <si>
    <t>Buttered and caramelized milk bread cake</t>
  </si>
  <si>
    <t>Buttered and caramelized milk bread cake, recipe, at plant {FR} U</t>
  </si>
  <si>
    <t xml:space="preserve"> 8602</t>
  </si>
  <si>
    <t>Tripes à la mode de Caen, préemballées</t>
  </si>
  <si>
    <t>Caen-style tripe, prepacked</t>
  </si>
  <si>
    <t>Caen-style tripe, prepacked, recipe, at plant {FR} U</t>
  </si>
  <si>
    <t xml:space="preserve"> 8601</t>
  </si>
  <si>
    <t>Tripes à la mode de Caen</t>
  </si>
  <si>
    <t>Caen-style tripe</t>
  </si>
  <si>
    <t>Caen-style tripe, recipe, at plant {FR} U</t>
  </si>
  <si>
    <t>salades composées et crudités</t>
  </si>
  <si>
    <t xml:space="preserve"> 25628</t>
  </si>
  <si>
    <t>Salade César au poulet (salade verte, fromage, croûtos, sauce)</t>
  </si>
  <si>
    <t>Caesar's salad (salad, chicken, croutons, sauce)</t>
  </si>
  <si>
    <t>Caesar's salad (salad, chicken, croutons, sauce), recipe, at plant {FR} U</t>
  </si>
  <si>
    <t>sandwichs</t>
  </si>
  <si>
    <t xml:space="preserve"> 25523</t>
  </si>
  <si>
    <t>Toasts ou Canapés salés, garnitures diverses</t>
  </si>
  <si>
    <t>Canapes (toasts w various toppings)</t>
  </si>
  <si>
    <t>Sandwich loaf</t>
  </si>
  <si>
    <t>Sandwich loaf, recipe, at plant {FR} U</t>
  </si>
  <si>
    <t>produits sucrés</t>
  </si>
  <si>
    <t>confiseries non chocolatées</t>
  </si>
  <si>
    <t xml:space="preserve"> 31003</t>
  </si>
  <si>
    <t>Bonbons, tout type</t>
  </si>
  <si>
    <t>Candies, all types</t>
  </si>
  <si>
    <t>Candies, all types, recipe, at plant {FR} U</t>
  </si>
  <si>
    <t xml:space="preserve"> 31050</t>
  </si>
  <si>
    <t>Guimauve ou marshmallow</t>
  </si>
  <si>
    <t>Candies, marshmallows</t>
  </si>
  <si>
    <t>Candies, marshmallows, recipe, at plant {FR} U</t>
  </si>
  <si>
    <t xml:space="preserve"> 23022</t>
  </si>
  <si>
    <t>Canelé</t>
  </si>
  <si>
    <t>Canele cake</t>
  </si>
  <si>
    <t>Canele cake, recipe, at plant {FR} U</t>
  </si>
  <si>
    <t xml:space="preserve"> 25088</t>
  </si>
  <si>
    <t>Riz cantonais</t>
  </si>
  <si>
    <t>Cantonese rice</t>
  </si>
  <si>
    <t>Cantonese rice, recipe, at plant {FR} U</t>
  </si>
  <si>
    <t>lait et produits laitiers</t>
  </si>
  <si>
    <t>produits laitiers frais et assimilés</t>
  </si>
  <si>
    <t xml:space="preserve"> 39213</t>
  </si>
  <si>
    <t>Crème brûlée, rayon frais</t>
  </si>
  <si>
    <t>Caramelized custard cream (creme brulee), refrigerated</t>
  </si>
  <si>
    <t>Caramelized custard cream (creme brulee), refrigerated, recipe, at plant {FR} U</t>
  </si>
  <si>
    <t xml:space="preserve"> 11128</t>
  </si>
  <si>
    <t>Sauce carbonara, préemballée</t>
  </si>
  <si>
    <t>Carbonara sauce (cream sauce with lardoons), prepacked</t>
  </si>
  <si>
    <t>Carbonara sauce (cream sauce with lardoons), prepacked, recipe, at plant {FR} U</t>
  </si>
  <si>
    <t xml:space="preserve"> 25135</t>
  </si>
  <si>
    <t>Pâtes a la carbonara (spaghetti, tagliatelles…)</t>
  </si>
  <si>
    <t>Carbonara-style pasta (spaghetti, tagliatelle...)</t>
  </si>
  <si>
    <t>Carbonara-style pasta (spaghetti, tagliatelle...), recipe, at plant {FR} U</t>
  </si>
  <si>
    <t xml:space="preserve"> 25433</t>
  </si>
  <si>
    <t>Accra de poisson</t>
  </si>
  <si>
    <t>Caribbean-style fish fritters, fish acras</t>
  </si>
  <si>
    <t>Caribbean-style fish fritters, fish acras, recipe, at plant {FR} U</t>
  </si>
  <si>
    <t xml:space="preserve"> 25101</t>
  </si>
  <si>
    <t>Gratin de chou-fleur</t>
  </si>
  <si>
    <t>Cauliflower au gratin (oven grilled)</t>
  </si>
  <si>
    <t>Cauliflower au gratin (oven grilled), recipe, at plant {FR} U</t>
  </si>
  <si>
    <t xml:space="preserve"> 25600</t>
  </si>
  <si>
    <t>Céleri rémoulade, préemballé</t>
  </si>
  <si>
    <t>Celeriac in remoulade sauce, prepacked</t>
  </si>
  <si>
    <t>Celeriac in remoulade sauce, prepacked, recipe, at plant {FR} U</t>
  </si>
  <si>
    <t xml:space="preserve"> 31113</t>
  </si>
  <si>
    <t>Barre céréalière aux fruits</t>
  </si>
  <si>
    <t>Cereal bar w fruit</t>
  </si>
  <si>
    <t xml:space="preserve"> 31114</t>
  </si>
  <si>
    <t>Barre céréalière aux amandes ou noisettes</t>
  </si>
  <si>
    <t>Cereal bar with almonds or hazelnuts</t>
  </si>
  <si>
    <t xml:space="preserve"> 31102</t>
  </si>
  <si>
    <t>Barre céréalière "équilibre" chocolatée, enrichie en vitamines et minéraux</t>
  </si>
  <si>
    <t>Cereal bar with chocolate, fortified with vitamins and minerals</t>
  </si>
  <si>
    <t xml:space="preserve"> 31101</t>
  </si>
  <si>
    <t>Barre céréalière "équilibre" aux fruits, enrichie en vitamines et minéraux</t>
  </si>
  <si>
    <t>Cereal bar with fruit, fortified with vitamins and minerals</t>
  </si>
  <si>
    <t>plats végétariens</t>
  </si>
  <si>
    <t xml:space="preserve"> 25233_2</t>
  </si>
  <si>
    <t>Galette de céréales aux légumes (sans soja), préemballé</t>
  </si>
  <si>
    <t>Cereal patty (without soybean)</t>
  </si>
  <si>
    <t>Cereal patty (without soybean), recipe, at plant {FR} U</t>
  </si>
  <si>
    <t>ITERG for Agribalyse - see specific report "PRODUCTION D'INVENTAIRES DE CYCLE DE VIE « SUBSTITUTS VEGETAUX » POUR LA BASE DE DONNEES AGRIBALYSE"</t>
  </si>
  <si>
    <t xml:space="preserve"> 25233_1</t>
  </si>
  <si>
    <t>Galette de céréales au fromage (sans soja), préemballé</t>
  </si>
  <si>
    <t>Cereal patty with cheese (without soybean)</t>
  </si>
  <si>
    <t>Cereal patty with cheese (without soybean), recipe, at plant {FR} U</t>
  </si>
  <si>
    <t>Cereal patty with vegetables (without soybean)</t>
  </si>
  <si>
    <t>Cereal patty with vegetables (without soybean), recipe, at plant {FR} U</t>
  </si>
  <si>
    <t xml:space="preserve"> 1019</t>
  </si>
  <si>
    <t>Kir royal (au champagne)</t>
  </si>
  <si>
    <t>Champagne kir (Cocktail of champagne with red fruit liqueur)</t>
  </si>
  <si>
    <t>Champagne kir (Cocktail of champagne with red fruit liqueur), recipe, at plant {FR} U</t>
  </si>
  <si>
    <t xml:space="preserve"> 25546</t>
  </si>
  <si>
    <t>Fromage pané au jambon</t>
  </si>
  <si>
    <t>Cheese and ham, breaded</t>
  </si>
  <si>
    <t>Cheese and ham, breaded, recipe, at plant {FR} U</t>
  </si>
  <si>
    <t xml:space="preserve"> 25401</t>
  </si>
  <si>
    <t>Feuilleté ou Friand au fromage</t>
  </si>
  <si>
    <t>Cheese in puff pastry</t>
  </si>
  <si>
    <t>Cheese in puff pastry, recipe, at plant {FR} U</t>
  </si>
  <si>
    <t xml:space="preserve"> 11189</t>
  </si>
  <si>
    <t>Sauce au fromage pour risotto ou pâtes, préemballée</t>
  </si>
  <si>
    <t>Cheese sauce for risotto or pasta, prepacked</t>
  </si>
  <si>
    <t>Cheese sauce for risotto or pasta, prepacked, recipe, at plant {FR} U</t>
  </si>
  <si>
    <t xml:space="preserve"> 25020</t>
  </si>
  <si>
    <t>Soufflé au fromage</t>
  </si>
  <si>
    <t>Cheese souffle</t>
  </si>
  <si>
    <t>Cheese souffle, recipe, at plant {FR} U</t>
  </si>
  <si>
    <t xml:space="preserve"> 25444</t>
  </si>
  <si>
    <t>Tarte au fromage</t>
  </si>
  <si>
    <t>Cheese tart</t>
  </si>
  <si>
    <t>Cheese tart, recipe, at plant {FR} U</t>
  </si>
  <si>
    <t xml:space="preserve"> 25415_1</t>
  </si>
  <si>
    <t>Double cheeseburger, provenant de fast food</t>
  </si>
  <si>
    <t>Cheeseburger, double, from fast foods restaurant</t>
  </si>
  <si>
    <t>Cheeseburger, double, from fast foods restaurant, recipe, at plant {FR} U</t>
  </si>
  <si>
    <t xml:space="preserve"> 25414</t>
  </si>
  <si>
    <t>Cheeseburger, provenant de fast food</t>
  </si>
  <si>
    <t>Cheeseburger, from fast foods restaurant</t>
  </si>
  <si>
    <t>Cheeseburger, from fast foods restaurant, recipe, at plant {FR} U</t>
  </si>
  <si>
    <t xml:space="preserve"> 19689</t>
  </si>
  <si>
    <t>Cheesecake ou Gâteau au fromage frais, rayon frais</t>
  </si>
  <si>
    <t>Cheesecake, refrigerated</t>
  </si>
  <si>
    <t>Cheesecake, refrigerated, recipe, at plant {FR} U</t>
  </si>
  <si>
    <t xml:space="preserve"> 15013</t>
  </si>
  <si>
    <t>Crème de marrons</t>
  </si>
  <si>
    <t>Chestnut cream</t>
  </si>
  <si>
    <t>Chestnut cream, recipe, at plant {FR} U</t>
  </si>
  <si>
    <t xml:space="preserve"> 15016</t>
  </si>
  <si>
    <t>Crème de marrons vanillée, appertisée</t>
  </si>
  <si>
    <t>Chestnut cream, vanilla flavoured, canned</t>
  </si>
  <si>
    <t>Chestnut cream, vanilla flavoured, canned, recipe, at plant {FR} U</t>
  </si>
  <si>
    <t xml:space="preserve"> 19852</t>
  </si>
  <si>
    <t>Mousse à la crème de marrons, rayon frais</t>
  </si>
  <si>
    <t>Chestnut mousse, refrigerated</t>
  </si>
  <si>
    <t>Fruit mousse, refrigerated</t>
  </si>
  <si>
    <t>Fruit mousse, refrigerated, recipe, at plant {FR} U</t>
  </si>
  <si>
    <t xml:space="preserve"> 25502</t>
  </si>
  <si>
    <t>Burger au poulet</t>
  </si>
  <si>
    <t>Chicken burger, fast foods restaurant</t>
  </si>
  <si>
    <t>Chicken burger, fast foods restaurant, recipe, at plant {FR} U</t>
  </si>
  <si>
    <t>Hamburger, from fast foods restaurant</t>
  </si>
  <si>
    <t xml:space="preserve"> 25204</t>
  </si>
  <si>
    <t>Tajine de poulet</t>
  </si>
  <si>
    <t>Chicken tagine</t>
  </si>
  <si>
    <t>Chicken tagine, recipe, at plant {FR} U</t>
  </si>
  <si>
    <t xml:space="preserve"> 25174</t>
  </si>
  <si>
    <t>Poulet au curry et au lait de coco</t>
  </si>
  <si>
    <t>Chicken with curry and coconut milk sauce</t>
  </si>
  <si>
    <t>Chicken with curry and coconut milk sauce, recipe, at plant {FR} U</t>
  </si>
  <si>
    <t xml:space="preserve"> 25190</t>
  </si>
  <si>
    <t>Poulet basquaise</t>
  </si>
  <si>
    <t>Chicken, Basque style</t>
  </si>
  <si>
    <t>Chicken, Basque style, recipe, at plant {FR} U</t>
  </si>
  <si>
    <t xml:space="preserve"> 36027</t>
  </si>
  <si>
    <t>Poulet, croquette panée ou nuggets</t>
  </si>
  <si>
    <t>Chicken, nugget, breaded croquette</t>
  </si>
  <si>
    <t>Meat, poultry or fish fritters, home-made</t>
  </si>
  <si>
    <t>Meat, poultry or fish fritters, home-made, recipe, at plant {FR} U</t>
  </si>
  <si>
    <t xml:space="preserve"> 25073</t>
  </si>
  <si>
    <t>Endive au jambon</t>
  </si>
  <si>
    <t>Chicory w ham</t>
  </si>
  <si>
    <t>Chicory w ham, recipe, at plant {FR} U</t>
  </si>
  <si>
    <t xml:space="preserve"> 25111</t>
  </si>
  <si>
    <t>Chili con carne</t>
  </si>
  <si>
    <t>Chili con carne, recipe, at plant {FR} U</t>
  </si>
  <si>
    <t xml:space="preserve"> 25169</t>
  </si>
  <si>
    <t>Spécialité chinoise ou bouchées à la vapeur, cuite</t>
  </si>
  <si>
    <t>Chinese specialty or dumplings</t>
  </si>
  <si>
    <t>Chinese specialty or dumplings, recipe, at plant {FR} U</t>
  </si>
  <si>
    <t xml:space="preserve"> 8501</t>
  </si>
  <si>
    <t>Andouille de Guéméné</t>
  </si>
  <si>
    <t>Chitterling sausage from Guemene</t>
  </si>
  <si>
    <t>Toulouse sausage, raw</t>
  </si>
  <si>
    <t>Toulouse sausage, raw, recipe, at plant {FR} U</t>
  </si>
  <si>
    <t xml:space="preserve"> 8552</t>
  </si>
  <si>
    <t>Andouillette de Troyes, crue</t>
  </si>
  <si>
    <t>Chitterling sausage from Troyes, raw</t>
  </si>
  <si>
    <t xml:space="preserve"> 8512</t>
  </si>
  <si>
    <t>Andouille de Vire</t>
  </si>
  <si>
    <t>Chitterling sausage from Vire</t>
  </si>
  <si>
    <t xml:space="preserve"> 8504</t>
  </si>
  <si>
    <t>Andouille, réchauffée à la poêle</t>
  </si>
  <si>
    <t>Chitterling sausage, pan-reheated</t>
  </si>
  <si>
    <t xml:space="preserve"> 8500</t>
  </si>
  <si>
    <t>Andouille</t>
  </si>
  <si>
    <t>Chitterling sausage</t>
  </si>
  <si>
    <t xml:space="preserve"> 8550</t>
  </si>
  <si>
    <t>Andouillette, crue</t>
  </si>
  <si>
    <t>Chitterling sausage, raw</t>
  </si>
  <si>
    <t xml:space="preserve"> 8551</t>
  </si>
  <si>
    <t>Andouillette, sautée/poêlée</t>
  </si>
  <si>
    <t>Chitterling sausage, sauteed/pan-fried</t>
  </si>
  <si>
    <t>chocolats et produits à base de chocolat</t>
  </si>
  <si>
    <t xml:space="preserve"> 31066</t>
  </si>
  <si>
    <t>Rocher chocolat fourré praliné</t>
  </si>
  <si>
    <t>Chocolate and nut confectionery filled with praline</t>
  </si>
  <si>
    <t>Chocolate confectionery, filled with nuts and/or praline</t>
  </si>
  <si>
    <t>Chocolate confectionery, filled with nuts and/or praline, recipe, at plant {FR} U</t>
  </si>
  <si>
    <t xml:space="preserve"> 31000</t>
  </si>
  <si>
    <t>Barre chocolatée biscuitée</t>
  </si>
  <si>
    <t>Chocolate bar with biscuit</t>
  </si>
  <si>
    <t xml:space="preserve"> 31071</t>
  </si>
  <si>
    <t>Barre chocolatée aux fruits secs</t>
  </si>
  <si>
    <t>Chocolate bar with dried fruits</t>
  </si>
  <si>
    <t>Dark chocolate bar, with fruits (orange, raspberries, pear)</t>
  </si>
  <si>
    <t>Dark chocolate bar, with fruits (orange, raspberries, pear), recipe, at plant {FR} U</t>
  </si>
  <si>
    <t xml:space="preserve"> 39234</t>
  </si>
  <si>
    <t>Gâteau au chocolat, cœur fondant, rayon frais</t>
  </si>
  <si>
    <t>Chocolate cake w melting centre, refrigerated</t>
  </si>
  <si>
    <t>Chocolate cake w melting centre, refrigerated, recipe, at plant {FR} U</t>
  </si>
  <si>
    <t xml:space="preserve"> 23585</t>
  </si>
  <si>
    <t>Gâteau au chocolat</t>
  </si>
  <si>
    <t>Chocolate cake</t>
  </si>
  <si>
    <t>Chocolate cake, recipe, at plant {FR} U</t>
  </si>
  <si>
    <t xml:space="preserve"> 31106</t>
  </si>
  <si>
    <t>Barre céréalière chocolatée</t>
  </si>
  <si>
    <t>Chocolate cereal bar</t>
  </si>
  <si>
    <t xml:space="preserve"> 31012</t>
  </si>
  <si>
    <t>Barres ou confiserie chocolatées au lait</t>
  </si>
  <si>
    <t>Chocolate confectionery or bar, with dairy filling</t>
  </si>
  <si>
    <t xml:space="preserve"> 31063</t>
  </si>
  <si>
    <t>Bouchée chocolat fourrage fruits à coques et/ou praliné</t>
  </si>
  <si>
    <t xml:space="preserve"> 31091</t>
  </si>
  <si>
    <t>Bonbon / bouchée au chocolat fourrage gaufrettes / biscuit</t>
  </si>
  <si>
    <t>Chocolate confectionery, filled with wafer</t>
  </si>
  <si>
    <t xml:space="preserve"> 31041</t>
  </si>
  <si>
    <t>Confiserie au chocolat dragéifiée</t>
  </si>
  <si>
    <t>Chocolate confectionery, sugar coated</t>
  </si>
  <si>
    <t xml:space="preserve"> 7733</t>
  </si>
  <si>
    <t>Pain au chocolat, préemballé</t>
  </si>
  <si>
    <t>Chocolate croissant, prepacked</t>
  </si>
  <si>
    <t>Chocolate croissant, prepacked, recipe, at plant {FR} U</t>
  </si>
  <si>
    <t xml:space="preserve"> 7730</t>
  </si>
  <si>
    <t>Pain au chocolat feuilleté, artisanal</t>
  </si>
  <si>
    <t>Chocolate croissant, puff pastry, from bakery</t>
  </si>
  <si>
    <t>Chocolate croissant, puff pastry, from bakery, recipe, at plant {FR} U</t>
  </si>
  <si>
    <t xml:space="preserve"> 39206</t>
  </si>
  <si>
    <t>Mousse au chocolat (base laitière), rayon frais</t>
  </si>
  <si>
    <t>Chocolate mousse (milk-based), refrigerated</t>
  </si>
  <si>
    <t>Chocolate mousse (milk-based), refrigerated, recipe, at plant {FR} U</t>
  </si>
  <si>
    <t xml:space="preserve"> 11300</t>
  </si>
  <si>
    <t>Sauce au chocolat</t>
  </si>
  <si>
    <t>Chocolate sauce</t>
  </si>
  <si>
    <t>Chocolate sauce, recipe, at plant {FR} U</t>
  </si>
  <si>
    <t xml:space="preserve"> 31099</t>
  </si>
  <si>
    <t>Barre goûter frais au lait et chocolat avec génoise</t>
  </si>
  <si>
    <t>Chocolate snack bar, dairy filling with sponge cake</t>
  </si>
  <si>
    <t xml:space="preserve"> 31073</t>
  </si>
  <si>
    <t>Barre goûter frais au lait et chocolat</t>
  </si>
  <si>
    <t>Chocolate snack bar, dairy filling</t>
  </si>
  <si>
    <t xml:space="preserve"> 23586</t>
  </si>
  <si>
    <t>Gâteau moelleux au chocolat, préemballé</t>
  </si>
  <si>
    <t>Chocolate soft cake, prepacked</t>
  </si>
  <si>
    <t>Chocolate soft cake, prepacked, recipe, at plant {FR} U</t>
  </si>
  <si>
    <t xml:space="preserve"> 31032</t>
  </si>
  <si>
    <t>Pâte à tartiner chocolat et noisette</t>
  </si>
  <si>
    <t>Chocolate spread with hazelnuts</t>
  </si>
  <si>
    <t>Chocolate spread with hazelnuts, recipe, at plant {FR} U</t>
  </si>
  <si>
    <t xml:space="preserve"> 23497</t>
  </si>
  <si>
    <t>Tarte au chocolat, fabrication artisanale</t>
  </si>
  <si>
    <t>Chocolate tart from bakery</t>
  </si>
  <si>
    <t>Chocolate tart from bakery, recipe, at plant {FR} U</t>
  </si>
  <si>
    <t xml:space="preserve"> 23457</t>
  </si>
  <si>
    <t>Chou à la crème pâtissière</t>
  </si>
  <si>
    <t>Chou pastry filled with custard</t>
  </si>
  <si>
    <t>Chou pastry filled with custard, recipe, at plant {FR} U</t>
  </si>
  <si>
    <t xml:space="preserve"> 23456</t>
  </si>
  <si>
    <t>Chou à la crème chantilly</t>
  </si>
  <si>
    <t>Chou pastry filled with whipped cream</t>
  </si>
  <si>
    <t>Chou pastry filled with whipped cream, recipe, at plant {FR} U</t>
  </si>
  <si>
    <t xml:space="preserve"> 23005</t>
  </si>
  <si>
    <t>Gâteau Paris-Brest (pâte à choux crème mousseline praliné)</t>
  </si>
  <si>
    <t>Chou pastry with praline flavoured creme</t>
  </si>
  <si>
    <t>Profiteroles (chou pastry), with vanilla ice cream and chocolate sauce</t>
  </si>
  <si>
    <t>Profiteroles (chou pastry), with vanilla ice cream and chocolate sauce, recipe, at plant {FR} U</t>
  </si>
  <si>
    <t xml:space="preserve"> 23467</t>
  </si>
  <si>
    <t>Chouquette</t>
  </si>
  <si>
    <t>Chou pastry, sugar coated</t>
  </si>
  <si>
    <t>Chou pastry, sugar coated, recipe, at plant {FR} U</t>
  </si>
  <si>
    <t xml:space="preserve"> 7744</t>
  </si>
  <si>
    <t>Couronne de Noël (Brioche) aux fruits confits, préemballée</t>
  </si>
  <si>
    <t>Christmas brioche with candied fruits, prepacked</t>
  </si>
  <si>
    <t xml:space="preserve"> 23030</t>
  </si>
  <si>
    <t>Bûche de Noël pâtissière</t>
  </si>
  <si>
    <t>Christmas log cake</t>
  </si>
  <si>
    <t>Christmas log cake, recipe, at plant {FR} U</t>
  </si>
  <si>
    <t xml:space="preserve"> 31001</t>
  </si>
  <si>
    <t>Barre chocolatée non biscuitée enrobée</t>
  </si>
  <si>
    <t>Coated chocolate bar without biscuit</t>
  </si>
  <si>
    <t xml:space="preserve"> 38406</t>
  </si>
  <si>
    <t>Cacahuètes (arachide) enrobées d'un biscuit, pour apéritif</t>
  </si>
  <si>
    <t>Coated peanuts</t>
  </si>
  <si>
    <t>Coated peanuts, recipe, at plant {FR} U</t>
  </si>
  <si>
    <t xml:space="preserve"> 25121</t>
  </si>
  <si>
    <t>Coq au vin</t>
  </si>
  <si>
    <t>Cockerel in red wine sauce</t>
  </si>
  <si>
    <t>Cockerel in red wine sauce, recipe, at plant {FR} U</t>
  </si>
  <si>
    <t xml:space="preserve"> 30746</t>
  </si>
  <si>
    <t>Saucisse cocktail</t>
  </si>
  <si>
    <t>Cocktail sausage</t>
  </si>
  <si>
    <t>Cocktail sausage, recipe, at plant {FR} U</t>
  </si>
  <si>
    <t xml:space="preserve"> 2008</t>
  </si>
  <si>
    <t>Cocktail sans alcool (à base de jus de fruits et de sirop)</t>
  </si>
  <si>
    <t>Cocktail, alcohol-free (juices and syrup-based cocktail)</t>
  </si>
  <si>
    <t>Cocktail, alcohol-free (juices and syrup-based cocktail), recipe, at plant {FR} U</t>
  </si>
  <si>
    <t xml:space="preserve"> 1022</t>
  </si>
  <si>
    <t>Cocktail type punch, 16% alcool</t>
  </si>
  <si>
    <t>Cocktail, punch type, 16% alcohol</t>
  </si>
  <si>
    <t>Cocktail, punch type, 16% alcohol, recipe, at plant {FR} U</t>
  </si>
  <si>
    <t xml:space="preserve"> 31002</t>
  </si>
  <si>
    <t>Barre à la noix de coco, enrobée de chocolat</t>
  </si>
  <si>
    <t>Coconut bar, with chocolate coating</t>
  </si>
  <si>
    <t xml:space="preserve"> 18907</t>
  </si>
  <si>
    <t>Boisson à la noix de coco, nature, préemballée</t>
  </si>
  <si>
    <t>Coconut-based drink, plain, prepacked</t>
  </si>
  <si>
    <t>Coconut drink, plain</t>
  </si>
  <si>
    <t>Coconut drink, plain, recipe, at plant {FR} U</t>
  </si>
  <si>
    <t xml:space="preserve"> 18151</t>
  </si>
  <si>
    <t>Café au lait, café crème ou cappuccino, instantané ou non, non sucré, prêt à boire</t>
  </si>
  <si>
    <t>Coffee with milk or white coffee or cappuccino, instant coffee or not, without sugar, ready-to-drink</t>
  </si>
  <si>
    <t>Coffee with milk or Cappuccino with chocolate, powder, instant</t>
  </si>
  <si>
    <t>Coffee with milk or Cappuccino with chocolate, powder, instant, recipe, at plant {FR} U</t>
  </si>
  <si>
    <t xml:space="preserve"> 18037</t>
  </si>
  <si>
    <t>Cola, sucré, avec édulcorants</t>
  </si>
  <si>
    <t>Cola, with sugar and artificial sweetener(s)</t>
  </si>
  <si>
    <t>Lemonade, with sugar</t>
  </si>
  <si>
    <t>Lemonade, with sugar, recipe, at plant {FR} U</t>
  </si>
  <si>
    <t xml:space="preserve"> 18067</t>
  </si>
  <si>
    <t>Cola, sucré, sans caféine</t>
  </si>
  <si>
    <t>Cola, with sugar and without caffeine</t>
  </si>
  <si>
    <t xml:space="preserve"> 18018</t>
  </si>
  <si>
    <t>Cola, sucré</t>
  </si>
  <si>
    <t>Cola, with sugar</t>
  </si>
  <si>
    <t xml:space="preserve"> 18060</t>
  </si>
  <si>
    <t>Cola, non sucré, avec édulcorants</t>
  </si>
  <si>
    <t>Cola, without sugar and with artificial sweetener(s)</t>
  </si>
  <si>
    <t xml:space="preserve"> 18068</t>
  </si>
  <si>
    <t>Cola, non sucré, avec édulcorants, sans caféine</t>
  </si>
  <si>
    <t>Cola, without sugar, with artificial sweetener(s) and with caffeine</t>
  </si>
  <si>
    <t xml:space="preserve"> 26259</t>
  </si>
  <si>
    <t>Salade de chou ou Coleslaw, avec sauce, préemballée</t>
  </si>
  <si>
    <t>Coleslaw, w sauce, prepacked</t>
  </si>
  <si>
    <t>Coleslaw, w sauce, prepacked, recipe, at plant {FR} U</t>
  </si>
  <si>
    <t>matières grasses</t>
  </si>
  <si>
    <t>huiles et graisses végétales</t>
  </si>
  <si>
    <t xml:space="preserve"> 17700</t>
  </si>
  <si>
    <t>Huile combinée (mélange d'huiles)</t>
  </si>
  <si>
    <t>Combined oil (blended vegetable oils)</t>
  </si>
  <si>
    <t>Combined oil (blended vegetable oils), recipe, at plant {FR} U</t>
  </si>
  <si>
    <t xml:space="preserve"> 17701</t>
  </si>
  <si>
    <t>Huile combinée, mélange d'huile d'olive et de graines</t>
  </si>
  <si>
    <t>Combined oil (mix of olive oil and seeds oil)</t>
  </si>
  <si>
    <t>Combined oil (mix of olive oil and seeds oil), recipe, at plant {FR} U</t>
  </si>
  <si>
    <t xml:space="preserve"> 26187</t>
  </si>
  <si>
    <t>Anchois commun, mariné</t>
  </si>
  <si>
    <t>Common anchovy, marinated</t>
  </si>
  <si>
    <t>Common anchovy, marinated, recipe, at plant {FR} U</t>
  </si>
  <si>
    <t xml:space="preserve"> 24685</t>
  </si>
  <si>
    <t>Cône ou cornet classique, pour glace</t>
  </si>
  <si>
    <t>Cone, wafer for ice cream</t>
  </si>
  <si>
    <t xml:space="preserve"> 38105</t>
  </si>
  <si>
    <t>Chips de maïs ou tortilla chips</t>
  </si>
  <si>
    <t>Corn chips or tortilla chips</t>
  </si>
  <si>
    <t>Potato crisps</t>
  </si>
  <si>
    <t>Potato crisps, recipe, at plant {FR} U</t>
  </si>
  <si>
    <t xml:space="preserve"> 7813</t>
  </si>
  <si>
    <t>Tortilla souple (à garnir), à base de maïs</t>
  </si>
  <si>
    <t>Corn tortilla wrap, to be filled</t>
  </si>
  <si>
    <t>Corn tortilla wrap, to be filled, recipe, at plant {FR} U</t>
  </si>
  <si>
    <t xml:space="preserve"> 7100</t>
  </si>
  <si>
    <t>Pain, baguette ou boule, de campagne</t>
  </si>
  <si>
    <t>Country-style bread, French bread (baguette or ball)</t>
  </si>
  <si>
    <t>Country-style bread, French bread (baguette or ball), recipe, at plant {FR} U</t>
  </si>
  <si>
    <t xml:space="preserve"> 7261</t>
  </si>
  <si>
    <t>Pain de campagne maison (avec farine pour machine à pain)</t>
  </si>
  <si>
    <t>Country-style bread, home-made (with flour for bread making machine)</t>
  </si>
  <si>
    <t>Country-style bread, home-made (with flour for bread making machine), recipe, at plant {FR} U</t>
  </si>
  <si>
    <t xml:space="preserve"> 8211</t>
  </si>
  <si>
    <t>Pâté ou terrine de campagne</t>
  </si>
  <si>
    <t>Country-style pate or terrine</t>
  </si>
  <si>
    <t>Country-style pate or terrine, recipe, at plant {FR} U</t>
  </si>
  <si>
    <t xml:space="preserve"> 8250</t>
  </si>
  <si>
    <t>Pâté ou terrine aux champignons (forestier)</t>
  </si>
  <si>
    <t>Country-style pate with mushrooms</t>
  </si>
  <si>
    <t>Country-style pate with mushrooms, recipe, at plant {FR} U</t>
  </si>
  <si>
    <t xml:space="preserve"> 25127</t>
  </si>
  <si>
    <t>Couscous royal (avec plusieurs viandes)</t>
  </si>
  <si>
    <t>Couscous royal (with different meats)</t>
  </si>
  <si>
    <t>Couscous w meat</t>
  </si>
  <si>
    <t>Couscous w meat, recipe, at plant {FR} U</t>
  </si>
  <si>
    <t xml:space="preserve"> 25138</t>
  </si>
  <si>
    <t>Couscous au poulet</t>
  </si>
  <si>
    <t>Couscous w chicken</t>
  </si>
  <si>
    <t>Couscous w chicken, recipe, at plant {FR} U</t>
  </si>
  <si>
    <t xml:space="preserve"> 25107</t>
  </si>
  <si>
    <t>Couscous au poisson</t>
  </si>
  <si>
    <t>Couscous w fish</t>
  </si>
  <si>
    <t>Couscous w fish, recipe, at plant {FR} U</t>
  </si>
  <si>
    <t xml:space="preserve"> 25152</t>
  </si>
  <si>
    <t>Couscous à la viande</t>
  </si>
  <si>
    <t xml:space="preserve"> 25029</t>
  </si>
  <si>
    <t>Couscous au mouton</t>
  </si>
  <si>
    <t>Couscous w mutton</t>
  </si>
  <si>
    <t>Couscous w mutton, recipe, at plant {FR} U</t>
  </si>
  <si>
    <t xml:space="preserve"> 25043</t>
  </si>
  <si>
    <t>Couscous à la viande ou au poulet, allégé</t>
  </si>
  <si>
    <t>Couscous with meat or chicken, light</t>
  </si>
  <si>
    <t>Couscous with meat or chicken, light, recipe, at plant {FR} U</t>
  </si>
  <si>
    <t xml:space="preserve"> 25150</t>
  </si>
  <si>
    <t>Couscous de légumes</t>
  </si>
  <si>
    <t>Couscous with vegetables</t>
  </si>
  <si>
    <t>Couscous with vegetables, recipe, at plant {FR} U</t>
  </si>
  <si>
    <t xml:space="preserve"> 37000</t>
  </si>
  <si>
    <t>Base de pizza à la crème</t>
  </si>
  <si>
    <t>cream sauce for pizza base</t>
  </si>
  <si>
    <t>Cream sauce</t>
  </si>
  <si>
    <t>Cream sauce, recipe, at plant {FR} U</t>
  </si>
  <si>
    <t xml:space="preserve"> 11162</t>
  </si>
  <si>
    <t>Sauce à la crème aux herbes</t>
  </si>
  <si>
    <t>Cream sauce with herbs</t>
  </si>
  <si>
    <t>Cream sauce with spices</t>
  </si>
  <si>
    <t>Cream sauce with spices, recipe, at plant {FR} U</t>
  </si>
  <si>
    <t xml:space="preserve"> 11192</t>
  </si>
  <si>
    <t>Sauce aux champignons et à la crème, préemballée</t>
  </si>
  <si>
    <t>Cream sauce with mushrooms, prepacked</t>
  </si>
  <si>
    <t>Cream sauce with mushrooms, prepacked, recipe, at plant {FR} U</t>
  </si>
  <si>
    <t xml:space="preserve"> 11122</t>
  </si>
  <si>
    <t>Sauce à l'échalote à la crème, préemballée</t>
  </si>
  <si>
    <t>Cream sauce with shallots, prepacked</t>
  </si>
  <si>
    <t>Cream sauce with shallots, prepacked, recipe, at plant {FR} U</t>
  </si>
  <si>
    <t xml:space="preserve"> 11161</t>
  </si>
  <si>
    <t>Sauce à la crème aux épices</t>
  </si>
  <si>
    <t xml:space="preserve"> 11159</t>
  </si>
  <si>
    <t>Sauce à la crème</t>
  </si>
  <si>
    <t xml:space="preserve"> 23829</t>
  </si>
  <si>
    <t>Crêpe préemballée, fourrée chocolat</t>
  </si>
  <si>
    <t>Crepe filled with chocolate, prepacked</t>
  </si>
  <si>
    <t>Crepe filled with chocolate, prepacked, recipe, at plant {FR} U</t>
  </si>
  <si>
    <t>Crepe, plain, prepacked, room temperature</t>
  </si>
  <si>
    <t xml:space="preserve"> 23830</t>
  </si>
  <si>
    <t>Crêpe préemballée, fourrée fraise</t>
  </si>
  <si>
    <t>Crepe filled with strawberries, prepacked</t>
  </si>
  <si>
    <t>Crepe filled with strawberries, prepacked, recipe, at plant {FR} U</t>
  </si>
  <si>
    <t xml:space="preserve"> 23815</t>
  </si>
  <si>
    <t>Crêpe préemballée, fourrée au sucre</t>
  </si>
  <si>
    <t>Crepe filled with sugar, prepacked</t>
  </si>
  <si>
    <t>Crepe filled with sugar, prepacked, recipe, at plant {FR} U</t>
  </si>
  <si>
    <t xml:space="preserve"> 25549</t>
  </si>
  <si>
    <t>Crêpe ou Galette fourrée béchamel fromage</t>
  </si>
  <si>
    <t>Crepe or buckwheat crepe, filled with cheese and bechamel sauce</t>
  </si>
  <si>
    <t>Crepe or buckwheat crepe, filled with cheese and bechamel sauce, recipe, at plant {FR} U</t>
  </si>
  <si>
    <t>Crepe, filled with ham</t>
  </si>
  <si>
    <t xml:space="preserve"> 25410</t>
  </si>
  <si>
    <t>Crêpe ou Galette fourrée béchamel jambon fromage</t>
  </si>
  <si>
    <t>Crepe or buckwheat crepe, filled with cheese, ham and bechamel sauce</t>
  </si>
  <si>
    <t>Crepe or buckwheat crepe, filled with cheese, ham and bechamel sauce, recipe, at plant {FR} U</t>
  </si>
  <si>
    <t xml:space="preserve"> 25552</t>
  </si>
  <si>
    <t>Crêpe ou Galette fourrée béchamel jambon fromage champignon</t>
  </si>
  <si>
    <t>Crepe or buckwheat crepe, filled with cheese, ham, mushrooms and bechamel sauce</t>
  </si>
  <si>
    <t>Crepe or buckwheat crepe, filled with cheese, ham, mushrooms and bechamel sauce, recipe, at plant {FR} U</t>
  </si>
  <si>
    <t xml:space="preserve"> 25562</t>
  </si>
  <si>
    <t>Crêpe ou Galette complète (œuf, jambon, fromage)</t>
  </si>
  <si>
    <t>Crepe or buckwheat crepe, filled with egg, ham and cheese</t>
  </si>
  <si>
    <t>Crepe or buckwheat crepe, filled with egg, ham and cheese, recipe, at plant {FR} U</t>
  </si>
  <si>
    <t xml:space="preserve"> 25625</t>
  </si>
  <si>
    <t>Crêpe ou Galette fourrée au poisson et / ou fruits de mer</t>
  </si>
  <si>
    <t>Crepe or buckwheat crepe, filled with fish and/or seafood</t>
  </si>
  <si>
    <t>Crepe or buckwheat crepe, filled with fish and/or seafood, recipe, at plant {FR} U</t>
  </si>
  <si>
    <t xml:space="preserve"> 25581</t>
  </si>
  <si>
    <t>Crêpe ou Galette fourrée béchamel champignon, cuite</t>
  </si>
  <si>
    <t>Crepe or buckwheat crepe, filled with mushrooms and bechamel sauce, cooked</t>
  </si>
  <si>
    <t>Crepe, filled with ham, recipe, at plant {FR} U</t>
  </si>
  <si>
    <t xml:space="preserve"> 25411</t>
  </si>
  <si>
    <t>Crêpe ou Galette fourrée béchamel champignon</t>
  </si>
  <si>
    <t>Crepe or buckwheat crepe, filled with mushrooms and bechamel sauce</t>
  </si>
  <si>
    <t>Crepe or buckwheat crepe, filled with mushrooms and bechamel sauce, recipe, at plant {FR} U</t>
  </si>
  <si>
    <t xml:space="preserve"> 25572</t>
  </si>
  <si>
    <t>Crêpe ou Galette aux noix de St Jacques</t>
  </si>
  <si>
    <t>Crepe or buckwheat crepe, filled with scallops</t>
  </si>
  <si>
    <t>Crepe or buckwheat crepe, filled with scallops, recipe, at plant {FR} U</t>
  </si>
  <si>
    <t xml:space="preserve"> 23821</t>
  </si>
  <si>
    <t>Crêpe maison, fourrée au chocolat ou à la pâte à tartiner chocolat et noisettes</t>
  </si>
  <si>
    <t>Crepe, filled with chocolate or chocolate and hazelnut spread, home-made</t>
  </si>
  <si>
    <t xml:space="preserve"> 25409</t>
  </si>
  <si>
    <t>Crêpe ou Galette fourrée béchamel jambon</t>
  </si>
  <si>
    <t xml:space="preserve"> 23820</t>
  </si>
  <si>
    <t>Crêpe maison, fourrée à la confiture</t>
  </si>
  <si>
    <t>Crepe, filled with jam, home-made</t>
  </si>
  <si>
    <t xml:space="preserve"> 23799</t>
  </si>
  <si>
    <t>Crêpe, nature, préemballée, rayon frais</t>
  </si>
  <si>
    <t xml:space="preserve"> 23800</t>
  </si>
  <si>
    <t>Crêpe, nature, préemballée, rayon température ambiante</t>
  </si>
  <si>
    <t>Crepe, plain, prepacked, room temperature, recipe, at plant {FR} U</t>
  </si>
  <si>
    <t xml:space="preserve"> 7410</t>
  </si>
  <si>
    <t>Tartine craquante, extrudée et grillée</t>
  </si>
  <si>
    <t xml:space="preserve"> 24007</t>
  </si>
  <si>
    <t>Biscuit sec croquant au chocolat, allégé en matière grasse</t>
  </si>
  <si>
    <t>Crispy biscuit (cookie), with chocolate, reduced fat</t>
  </si>
  <si>
    <t xml:space="preserve"> 24031</t>
  </si>
  <si>
    <t>Biscuit sec croquant (ex : tuile) sans chocolat, allégé en matière grasse</t>
  </si>
  <si>
    <t>Crispy biscuit (cookie), without chocolate, reduced fat</t>
  </si>
  <si>
    <t xml:space="preserve"> 26266</t>
  </si>
  <si>
    <t>Croissant au jambon fromage</t>
  </si>
  <si>
    <t>Croissant filled with ham and cheese</t>
  </si>
  <si>
    <t>Croissant filled with ham and cheese, recipe, at plant {FR} U</t>
  </si>
  <si>
    <t>Croissant filled with ham</t>
  </si>
  <si>
    <t xml:space="preserve"> 25418</t>
  </si>
  <si>
    <t>Croissant au jambon</t>
  </si>
  <si>
    <t>Croissant filled with ham, recipe, at plant {FR} U</t>
  </si>
  <si>
    <t xml:space="preserve"> 7650</t>
  </si>
  <si>
    <t>Croissant aux amandes, artisanal</t>
  </si>
  <si>
    <t>Croissant w almonds, from bakery</t>
  </si>
  <si>
    <t>Croissant w almonds, from bakery, recipe, at plant {FR} U</t>
  </si>
  <si>
    <t xml:space="preserve"> 7620</t>
  </si>
  <si>
    <t>Croissant au beurre, artisanal</t>
  </si>
  <si>
    <t>Croissant, butter, from bakery</t>
  </si>
  <si>
    <t>Croissant, butter, from bakery, recipe, at plant {FR} U</t>
  </si>
  <si>
    <t xml:space="preserve"> 7615</t>
  </si>
  <si>
    <t>Croissant ordinaire, artisanal</t>
  </si>
  <si>
    <t>Croissant, ordinary, from bakery</t>
  </si>
  <si>
    <t>Croissant, ordinary, from bakery, recipe, at plant {FR} U</t>
  </si>
  <si>
    <t xml:space="preserve"> 7602</t>
  </si>
  <si>
    <t>Croissant, sans précision</t>
  </si>
  <si>
    <t>Croissant</t>
  </si>
  <si>
    <t>Croissant, recipe, at plant {FR} U</t>
  </si>
  <si>
    <t xml:space="preserve"> 38500</t>
  </si>
  <si>
    <t>Croûton à l'ail aux fines herbes ou aux oignons, préemballé</t>
  </si>
  <si>
    <t>Crouton with garlic, herbs or onions, prepacked</t>
  </si>
  <si>
    <t>Croutons</t>
  </si>
  <si>
    <t>Croutons, recipe, at plant {FR} U</t>
  </si>
  <si>
    <t xml:space="preserve"> 7432</t>
  </si>
  <si>
    <t>Croûtons nature, préemballés</t>
  </si>
  <si>
    <t>Croutons, plain, prepacked</t>
  </si>
  <si>
    <t xml:space="preserve"> 11132</t>
  </si>
  <si>
    <t>Sauce au curry, préemballée</t>
  </si>
  <si>
    <t>Curry sauce, prepacked</t>
  </si>
  <si>
    <t>Curry sauce, prepacked, recipe, at plant {FR} U</t>
  </si>
  <si>
    <t xml:space="preserve"> 39209</t>
  </si>
  <si>
    <t>Crème caramel, rayon frais</t>
  </si>
  <si>
    <t>Custard cream with caramel sauce, refrigerated</t>
  </si>
  <si>
    <t>Custard cream with caramel sauce, refrigerated, recipe, at plant {FR} U</t>
  </si>
  <si>
    <t xml:space="preserve"> 39211</t>
  </si>
  <si>
    <t>Crème aux œufs (petit pot de crème chocolat, vanille, etc.), rayon frais</t>
  </si>
  <si>
    <t>Custard cream with eggs (a small jar of chocolate or vanilla cream or other flavour), refrigerated</t>
  </si>
  <si>
    <t>Custard cream with eggs (a small jar of chocolate or vanilla cream or other flavour), refrigerated, recipe, at plant {FR} U</t>
  </si>
  <si>
    <t xml:space="preserve"> 39247</t>
  </si>
  <si>
    <t>Crème dessert au caramel, rayon frais</t>
  </si>
  <si>
    <t>Custard dessert, caramel, refrigerated</t>
  </si>
  <si>
    <t>Custard dessert, vanilla, canned</t>
  </si>
  <si>
    <t>Custard dessert, vanilla, canned, recipe, at plant {FR} U</t>
  </si>
  <si>
    <t xml:space="preserve"> 39506</t>
  </si>
  <si>
    <t>Crème dessert au chocolat, appertisée</t>
  </si>
  <si>
    <t>Custard dessert, chocolate, canned</t>
  </si>
  <si>
    <t>Custard dessert, chocolate, refrigerated</t>
  </si>
  <si>
    <t>Custard dessert, chocolate, refrigerated, recipe, at plant {FR} U</t>
  </si>
  <si>
    <t xml:space="preserve"> 39200</t>
  </si>
  <si>
    <t>Crème dessert au chocolat, rayon frais</t>
  </si>
  <si>
    <t xml:space="preserve"> 39246</t>
  </si>
  <si>
    <t>Crème dessert au café, rayon frais</t>
  </si>
  <si>
    <t>Custard dessert, coffee, refrigerated</t>
  </si>
  <si>
    <t xml:space="preserve"> 19673</t>
  </si>
  <si>
    <t>Crème dessert, allégée en MG, rayon frais</t>
  </si>
  <si>
    <t>Custard dessert, reduced fat, refrigerated</t>
  </si>
  <si>
    <t xml:space="preserve"> 39214</t>
  </si>
  <si>
    <t>Crème dessert à la vanille, appertisée</t>
  </si>
  <si>
    <t xml:space="preserve"> 39229</t>
  </si>
  <si>
    <t>Crème dessert à la vanille, rayon frais</t>
  </si>
  <si>
    <t>Custard dessert, vanilla, refrigerated</t>
  </si>
  <si>
    <t>Custard dessert, vanilla, refrigerated, recipe, at plant {FR} U</t>
  </si>
  <si>
    <t xml:space="preserve"> 19681</t>
  </si>
  <si>
    <t>Liégeois ou viennois (chocolat, café, caramel ou vanille), rayon frais</t>
  </si>
  <si>
    <t>Custard topped with whipped cream (chocolate, coffee, caramel or vanilla custard), refrigerated</t>
  </si>
  <si>
    <t>Custard topped with whipped cream (chocolate, coffee, caramel or vanilla custard), refrigerated, recipe, at plant {FR} U</t>
  </si>
  <si>
    <t xml:space="preserve"> 13170</t>
  </si>
  <si>
    <t>Boisson infantile céréales lactées pour le petit déjeuner dès 12 mois</t>
  </si>
  <si>
    <t>Dairy cereal-based beverage for baby's breakfast from 12 months</t>
  </si>
  <si>
    <t>Dairy cereal-based beverages for baby's breakfast</t>
  </si>
  <si>
    <t>Dairy cereal-based beverages for baby's breakfast, recipe, at plant {FR} U</t>
  </si>
  <si>
    <t xml:space="preserve"> 13163</t>
  </si>
  <si>
    <t>Boisson infantile céréales lactées pour le petit déjeuner dès 4/6 mois</t>
  </si>
  <si>
    <t>Dairy cereal-based beverage for baby's breakfast from 4/6 months</t>
  </si>
  <si>
    <t xml:space="preserve"> 13169</t>
  </si>
  <si>
    <t>Boisson infantile céréales lactées pour le petit déjeuner dès 8/9 mois</t>
  </si>
  <si>
    <t>Dairy cereal-based beverage for baby's breakfast from 8/9 months</t>
  </si>
  <si>
    <t xml:space="preserve"> 13173</t>
  </si>
  <si>
    <t>Boisson infantile céréales lactées pour le petit déjeuner</t>
  </si>
  <si>
    <t>Dairy cereal-based beverage for baby's breakfast</t>
  </si>
  <si>
    <t xml:space="preserve"> 13162</t>
  </si>
  <si>
    <t>Boisson infantile céréales lactées aux fruits pour le goûter dès 4/6 mois</t>
  </si>
  <si>
    <t>Dairy cereal-based beverage with fruits for baby's snack from 4/6 months</t>
  </si>
  <si>
    <t xml:space="preserve"> 13161</t>
  </si>
  <si>
    <t>Boisson infantile céréales lactées aux légumes pour dîner dès 4/6 mois</t>
  </si>
  <si>
    <t>Dairy cereal-based beverage with vegetables for baby's dinner from 4/6 months</t>
  </si>
  <si>
    <t xml:space="preserve"> 13164</t>
  </si>
  <si>
    <t>Dessert lacté infantile type crème dessert</t>
  </si>
  <si>
    <t>Dairy dessert for baby, custard type</t>
  </si>
  <si>
    <t xml:space="preserve"> 13166</t>
  </si>
  <si>
    <t>Dessert lacté infantile nature sucré ou aux fruits</t>
  </si>
  <si>
    <t>Dairy dessert for baby, plain with sugar or with fruits</t>
  </si>
  <si>
    <t xml:space="preserve"> 13165</t>
  </si>
  <si>
    <t>Dessert lacté infantile au riz ou à la semoule</t>
  </si>
  <si>
    <t>Dairy dessert for baby, with rice or semolina</t>
  </si>
  <si>
    <t xml:space="preserve"> 19508</t>
  </si>
  <si>
    <t>Boisson lactée, lait fermenté ou yaourt à boire, aromatisé, sucré</t>
  </si>
  <si>
    <t>Dairy drink or fermented milk or yogurt, flavoured, with sugar</t>
  </si>
  <si>
    <t>Dairy drink or fermented milk or yogurt, with fruits, with sugar</t>
  </si>
  <si>
    <t>Dairy drink or fermented milk or yogurt, with fruits, with sugar, recipe, at plant {FR} U</t>
  </si>
  <si>
    <t xml:space="preserve"> 19538</t>
  </si>
  <si>
    <t>Boisson lactée, lait fermenté ou yaourt à boire, nature, sucré, au L Casei</t>
  </si>
  <si>
    <t>Dairy drink or fermented milk or yogurt, plain, with sugar, with L Casei</t>
  </si>
  <si>
    <t xml:space="preserve"> 19535</t>
  </si>
  <si>
    <t>Boisson lactée, lait fermenté ou yaourt à boire, aux fruits, sucré</t>
  </si>
  <si>
    <t xml:space="preserve"> 31080</t>
  </si>
  <si>
    <t>Chocolat noir fourré praliné, tablette</t>
  </si>
  <si>
    <t>Dark chocolate bar, filled with praline</t>
  </si>
  <si>
    <t>Dark chocolate 70%</t>
  </si>
  <si>
    <t>Dark chocolate 70%, recipe, at plant {FR} U</t>
  </si>
  <si>
    <t xml:space="preserve"> 31005</t>
  </si>
  <si>
    <t>Chocolat noir à moins de 70% de cacao, à croquer, tablette</t>
  </si>
  <si>
    <t>Dark chocolate bar, less than 70% cocoa</t>
  </si>
  <si>
    <t xml:space="preserve"> 31085</t>
  </si>
  <si>
    <t>Chocolat noir à 40% de cacao minimum, à pâtisser, tablette</t>
  </si>
  <si>
    <t>Dark chocolate bar, more than 40% cocoa, for cooking</t>
  </si>
  <si>
    <t>Dark chocolate 40%</t>
  </si>
  <si>
    <t>Dark chocolate 40%, recipe, at plant {FR} U</t>
  </si>
  <si>
    <t xml:space="preserve"> 31074</t>
  </si>
  <si>
    <t>Chocolat noir à 70% cacao minimum, extra, dégustation, tablette</t>
  </si>
  <si>
    <t>Dark chocolate bar, more than 70% cocoa</t>
  </si>
  <si>
    <t xml:space="preserve"> 31070</t>
  </si>
  <si>
    <t>Chocolat noir aux fruits secs (noisettes, amandes, raisins, praline), tablette</t>
  </si>
  <si>
    <t>Dark chocolate bar, with dried fruits (nuts, almonds, raisin, praline)</t>
  </si>
  <si>
    <t>Dark chocolate with dried fruits</t>
  </si>
  <si>
    <t>Dark chocolate with dried fruits, recipe, at plant {FR} U</t>
  </si>
  <si>
    <t xml:space="preserve"> 31069</t>
  </si>
  <si>
    <t>Chocolat noir aux fruits (orange, framboise, poire), tablette</t>
  </si>
  <si>
    <t xml:space="preserve"> 31030</t>
  </si>
  <si>
    <t>Chocolat noir sans sucres ajoutés, avec édulcorants, en tablette</t>
  </si>
  <si>
    <t>Dark chocolate bar, without sugar and with artificial sweeteners</t>
  </si>
  <si>
    <t xml:space="preserve"> 31072</t>
  </si>
  <si>
    <t>Chocolat noir fourrage confiseur à la menthe</t>
  </si>
  <si>
    <t>Dark chocolate, filled with mint confectionery</t>
  </si>
  <si>
    <t>pommes de terre et autres tubercules</t>
  </si>
  <si>
    <t xml:space="preserve"> 4021</t>
  </si>
  <si>
    <t>Pomme de terre dauphine, surgelée, cuite</t>
  </si>
  <si>
    <t>Dauphine potato, frozen, cooked</t>
  </si>
  <si>
    <t>Dauphine potato, frozen, cooked, recipe, at plant {FR} U</t>
  </si>
  <si>
    <t xml:space="preserve"> 4020</t>
  </si>
  <si>
    <t>Pomme de terre dauphine, surgelée, crue</t>
  </si>
  <si>
    <t>Dauphine potato, frozen, raw</t>
  </si>
  <si>
    <t>Dauphine potato, frozen, raw, recipe, at plant {FR} U</t>
  </si>
  <si>
    <t xml:space="preserve"> 25056</t>
  </si>
  <si>
    <t>Dauphiné-style creamed potatoes "au gratin"</t>
  </si>
  <si>
    <t>Dauphine-style creamed potatoes au gratin</t>
  </si>
  <si>
    <t>Dauphine-style creamed potatoes au gratin, recipe, at plant {FR} U</t>
  </si>
  <si>
    <t xml:space="preserve"> 23008</t>
  </si>
  <si>
    <t>Entremets type Opéra</t>
  </si>
  <si>
    <t>Dessert, Opera cake type</t>
  </si>
  <si>
    <t>Dessert, Opera cake type, recipe, at plant {FR} U</t>
  </si>
  <si>
    <t>légumes</t>
  </si>
  <si>
    <t xml:space="preserve"> 20051</t>
  </si>
  <si>
    <t>Macédoine de légumes, appertisée, égouttée</t>
  </si>
  <si>
    <t>Diced mixed vegetables, canned, drained</t>
  </si>
  <si>
    <t>Diced mixed vegetables, canned</t>
  </si>
  <si>
    <t>Diced mixed vegetables, canned, recipe, at plant {FR} U</t>
  </si>
  <si>
    <t xml:space="preserve"> 23885</t>
  </si>
  <si>
    <t>Beignet fourré goût chocolat, préemballé</t>
  </si>
  <si>
    <t>Doughnut filled with chocolate, prepacked</t>
  </si>
  <si>
    <t>Doughnut filled with chocolate, prepacked, recipe, at plant {FR} U</t>
  </si>
  <si>
    <t xml:space="preserve"> 23884</t>
  </si>
  <si>
    <t>Beignet fourré aux fruits, préemballé</t>
  </si>
  <si>
    <t>Doughnut filled with fruits, prepacked</t>
  </si>
  <si>
    <t>Doughnut filled with fruits, prepacked, recipe, at plant {FR} U</t>
  </si>
  <si>
    <t xml:space="preserve"> 23881</t>
  </si>
  <si>
    <t>Beignet à la confiture</t>
  </si>
  <si>
    <t>Doughnut filled with jam</t>
  </si>
  <si>
    <t>Doughnut filled with jam, recipe, at plant {FR} U</t>
  </si>
  <si>
    <t xml:space="preserve"> 23880</t>
  </si>
  <si>
    <t>Beignet rond moelleux, sans fourrage, saupoudré de sucre</t>
  </si>
  <si>
    <t>Doughnut, plain</t>
  </si>
  <si>
    <t>Doughnut, plain, recipe, at plant {FR} U</t>
  </si>
  <si>
    <t xml:space="preserve"> 9822</t>
  </si>
  <si>
    <t>Pâtes sèches, aux œufs, cuites, non salées</t>
  </si>
  <si>
    <t>Dried egg pasta, cooked, unsalted</t>
  </si>
  <si>
    <t>Dried egg pasta, cooked, unsalted, recipe, at plant {FR} U</t>
  </si>
  <si>
    <t xml:space="preserve"> 9874</t>
  </si>
  <si>
    <t>Pâtes sèches, sans gluten, crues</t>
  </si>
  <si>
    <t>Dried pasta, gluten-free, raw</t>
  </si>
  <si>
    <t>Dried pasta, gluten-free, raw, recipe, at plant {FR} U</t>
  </si>
  <si>
    <t xml:space="preserve"> 24686</t>
  </si>
  <si>
    <t>Génoise sèche fourrée aux fruits et nappée de chocolat</t>
  </si>
  <si>
    <t>Dried sponge cake filled with fruits and covered with chocolate</t>
  </si>
  <si>
    <t>Sponge cake w fruit mousse</t>
  </si>
  <si>
    <t>Sponge cake w fruit mousse, recipe, at plant {FR} U</t>
  </si>
  <si>
    <t xml:space="preserve"> 4034</t>
  </si>
  <si>
    <t>Pomme de terre duchesse, surgelée, cuite</t>
  </si>
  <si>
    <t>Duchesse potato, frozen, cooked</t>
  </si>
  <si>
    <t>Duchesse potato, frozen, cooked, recipe, at plant {FR} U</t>
  </si>
  <si>
    <t xml:space="preserve"> 4042</t>
  </si>
  <si>
    <t>Pomme de terre duchesse, surgelée, crue</t>
  </si>
  <si>
    <t>Duchesse potato, frozen, raw</t>
  </si>
  <si>
    <t>Duchesse potato, frozen, raw, recipe, at plant {FR} U</t>
  </si>
  <si>
    <t xml:space="preserve"> 8109</t>
  </si>
  <si>
    <t>Confit de canard, viande (cuisse), sans peau, réchauffé</t>
  </si>
  <si>
    <t>Duck confit (conserved in rendered fat), meat (leg) without skin, reheated</t>
  </si>
  <si>
    <t>Duck confit</t>
  </si>
  <si>
    <t>Duck confit, recipe, at plant {FR} U</t>
  </si>
  <si>
    <t xml:space="preserve"> 8110</t>
  </si>
  <si>
    <t>Confit de canard</t>
  </si>
  <si>
    <t>Duck confit, canned</t>
  </si>
  <si>
    <t>Duck confit, canned, recipe, at plant {FR} U</t>
  </si>
  <si>
    <t xml:space="preserve"> 8315</t>
  </si>
  <si>
    <t>Mousse de canard</t>
  </si>
  <si>
    <t>Duck mousse</t>
  </si>
  <si>
    <t>Duck mousse, recipe, at plant {FR} U</t>
  </si>
  <si>
    <t xml:space="preserve"> 8232</t>
  </si>
  <si>
    <t>Terrine de canard</t>
  </si>
  <si>
    <t>Duck terrine</t>
  </si>
  <si>
    <t>Duck terrine, canned</t>
  </si>
  <si>
    <t>Duck terrine, canned, recipe, at plant {FR} U</t>
  </si>
  <si>
    <t xml:space="preserve"> 25058</t>
  </si>
  <si>
    <t>Canard en sauce (poivre vert, chasseur, etc.)</t>
  </si>
  <si>
    <t>Duck with sauce (green pepper sauce, hunter-style sauce, etc.)</t>
  </si>
  <si>
    <t>Duck with sauce (green pepper sauce, hunter-style sauce, etc.), recipe, at plant {FR} U</t>
  </si>
  <si>
    <t>confitures et assimilés</t>
  </si>
  <si>
    <t xml:space="preserve"> 31040</t>
  </si>
  <si>
    <t>Confiture de lait</t>
  </si>
  <si>
    <t>Dulce de leche or confiture de lait</t>
  </si>
  <si>
    <t>Dulce de leche or confiture de lait, recipe, at plant {FR} U</t>
  </si>
  <si>
    <t xml:space="preserve"> 25110</t>
  </si>
  <si>
    <t>Ravioli chinois à la vapeur à la crevette, cuit</t>
  </si>
  <si>
    <t>Dumplings, steamed, with shrimps, cooked</t>
  </si>
  <si>
    <t>Dumplings, steamed, with shrimps, cooked, recipe, at plant {FR} U</t>
  </si>
  <si>
    <t xml:space="preserve"> 23477</t>
  </si>
  <si>
    <t>Éclair</t>
  </si>
  <si>
    <t>Eclair</t>
  </si>
  <si>
    <t>Eclair, recipe, at plant {FR} U</t>
  </si>
  <si>
    <t xml:space="preserve"> 25420</t>
  </si>
  <si>
    <t>Nem ou Pâté impérial</t>
  </si>
  <si>
    <t>Egg roll or Nem</t>
  </si>
  <si>
    <t>Egg roll or Nem, recipe, at plant {FR} U</t>
  </si>
  <si>
    <t xml:space="preserve"> 25582</t>
  </si>
  <si>
    <t>Nem ou Pâté impérial, au poulet, cuit</t>
  </si>
  <si>
    <t>Egg roll or Nem, with chicken, cooked</t>
  </si>
  <si>
    <t xml:space="preserve"> 25583</t>
  </si>
  <si>
    <t>Nem ou Pâté impérial, au porc, cuit</t>
  </si>
  <si>
    <t>Egg roll or Nem, with pork, cooked</t>
  </si>
  <si>
    <t xml:space="preserve"> 25584</t>
  </si>
  <si>
    <t>Nem ou Pâté impérial, aux crevettes et/ou au crabe, cuit</t>
  </si>
  <si>
    <t>Egg roll or Nem, with shrimp and/or crab, cooked</t>
  </si>
  <si>
    <t>œufs</t>
  </si>
  <si>
    <t xml:space="preserve"> 22502</t>
  </si>
  <si>
    <t>Oeuf, brouillé, avec matière grasse</t>
  </si>
  <si>
    <t>Egg, scrambled, with added fat</t>
  </si>
  <si>
    <t>Egg, scrambled, with added fat, recipe, at plant {FR} U</t>
  </si>
  <si>
    <t xml:space="preserve"> 25052</t>
  </si>
  <si>
    <t>Gratin d'aubergine</t>
  </si>
  <si>
    <t>Eggplant au gratin (oven grilled)</t>
  </si>
  <si>
    <t>Vegetables au gratin (oven grilled)</t>
  </si>
  <si>
    <t>Vegetables au gratin (oven grilled), recipe, at plant {FR} U</t>
  </si>
  <si>
    <t xml:space="preserve"> 18352</t>
  </si>
  <si>
    <t>Boisson énergisante, sucrée</t>
  </si>
  <si>
    <t>Energy drink, with sugar</t>
  </si>
  <si>
    <t>Energy drink, without sugar and with artificial sweetener(s)</t>
  </si>
  <si>
    <t>Energy drink, without sugar and with artificial sweetener(s), recipe, at plant {FR} U</t>
  </si>
  <si>
    <t xml:space="preserve"> 18353</t>
  </si>
  <si>
    <t>Boisson énergisante, non sucrée, avec édulcorants</t>
  </si>
  <si>
    <t xml:space="preserve"> 7257</t>
  </si>
  <si>
    <t>Muffin anglais, petit pain spécial, préemballé</t>
  </si>
  <si>
    <t>English muffin, prepacked</t>
  </si>
  <si>
    <t>Rolls for hamburger/hotdog (buns), prepacked</t>
  </si>
  <si>
    <t>Rolls for hamburger/hotdog (buns), prepacked, recipe, at plant {FR} U</t>
  </si>
  <si>
    <t xml:space="preserve"> 7256</t>
  </si>
  <si>
    <t>Muffin anglais, complet, petit pain spécial, préemballé</t>
  </si>
  <si>
    <t>English muffin, wholewheat flour, prepacked</t>
  </si>
  <si>
    <t>Rolls for hamburger/hotdog (buns), wholemeal, prepacked</t>
  </si>
  <si>
    <t>Rolls for hamburger/hotdog (buns), wholemeal, prepacked, recipe, at plant {FR} U</t>
  </si>
  <si>
    <t xml:space="preserve"> 25089</t>
  </si>
  <si>
    <t>Cordon bleu de volaille</t>
  </si>
  <si>
    <t>Escalope cordon bleu (topped with a ham slice and Gruyere sauce)</t>
  </si>
  <si>
    <t>Escalope cordon bleu (topped with a ham slice and Gruyere sauce), recipe, at plant {FR} U</t>
  </si>
  <si>
    <t xml:space="preserve"> 26231</t>
  </si>
  <si>
    <t>Sardine, filets sans arêtes à l'huile d'olive, appertisés, égouttés</t>
  </si>
  <si>
    <t>European pilchard or sardine, fillets without fishbone, in olive oil, canned, drained</t>
  </si>
  <si>
    <t>European pilchard or sardine, in oil, canned</t>
  </si>
  <si>
    <t>European pilchard or sardine, in oil, canned, recipe, at plant {FR} U</t>
  </si>
  <si>
    <t xml:space="preserve"> 26034</t>
  </si>
  <si>
    <t>Sardine, à l'huile, appertisée, égouttée</t>
  </si>
  <si>
    <t>European pilchard or sardine, in oil, canned, drained</t>
  </si>
  <si>
    <t xml:space="preserve"> 26040</t>
  </si>
  <si>
    <t>European pilchard or sardine, in olive oil, canned, drained</t>
  </si>
  <si>
    <t>European pilchard or sardine, in olive oil, canned</t>
  </si>
  <si>
    <t>European pilchard or sardine, in olive oil, canned, recipe, at plant {FR} U</t>
  </si>
  <si>
    <t xml:space="preserve"> 26035</t>
  </si>
  <si>
    <t>Sardine, sauce tomate, appertisée, égouttée</t>
  </si>
  <si>
    <t>European pilchard or sardine, in tomato sauce, canned, drained</t>
  </si>
  <si>
    <t xml:space="preserve"> 25460</t>
  </si>
  <si>
    <t>Fajitas</t>
  </si>
  <si>
    <t>Fajitas, recipe, at plant {FR} U</t>
  </si>
  <si>
    <t>Falafel ou Boulette de pois-chiche et/ou fève, préemballé</t>
  </si>
  <si>
    <t>Falafel, prepacked</t>
  </si>
  <si>
    <t>Falafel, prepacked, recipe, at plant {FR} U</t>
  </si>
  <si>
    <t xml:space="preserve"> 19539</t>
  </si>
  <si>
    <t>Lait fermenté ou spécialité laitière type yaourt, aromatisé, sucré, au bifidus</t>
  </si>
  <si>
    <t>Fermented milk or dairy specialty, yogurt type, flavoured, with sugar, with bifidus</t>
  </si>
  <si>
    <t>Yogurt, fermented milk or dairy specialty, flavoured, with sugar</t>
  </si>
  <si>
    <t>Yogurt, fermented milk or dairy specialty, flavoured, with sugar, recipe, at plant {FR} U</t>
  </si>
  <si>
    <t xml:space="preserve"> 19542</t>
  </si>
  <si>
    <t>Lait fermenté ou spécialité laitière type yaourt, aux fruits, sucré, au bifidus</t>
  </si>
  <si>
    <t>Fermented milk or dairy specialty, yogurt type, with fruits, with sugar, with bifidus</t>
  </si>
  <si>
    <t>Yogurt, fermented milk or dairy specialty, w fruits, with sugar, ITK2</t>
  </si>
  <si>
    <t>Yogurt, fermented milk or dairy specialty, w fruits, with sugar, ITK2, recipe, at plant {FR} U</t>
  </si>
  <si>
    <t xml:space="preserve"> 25038</t>
  </si>
  <si>
    <t>Gratin ou cassolette de poisson et / ou fruits de mer, cuit</t>
  </si>
  <si>
    <t>Fish and shrimp 'au gratin', previously frozen</t>
  </si>
  <si>
    <t>Fish or seafood au gratin, intended to be cook, frozen</t>
  </si>
  <si>
    <t>Fish or seafood au gratin, intended to be cook, frozen, recipe, at plant {FR} U</t>
  </si>
  <si>
    <t xml:space="preserve"> 25154</t>
  </si>
  <si>
    <t>Gratin de poisson et purée ou brandade aux pommes de terre ou parmentier de poisson</t>
  </si>
  <si>
    <t>Fish brandade or fish shepherd's pie</t>
  </si>
  <si>
    <t>Fish brandade or fish shepherd's pie, recipe, at plant {FR} U</t>
  </si>
  <si>
    <t xml:space="preserve"> 25416</t>
  </si>
  <si>
    <t>Burger au poisson</t>
  </si>
  <si>
    <t>Fish burger, fast foods restaurant</t>
  </si>
  <si>
    <t>Fish burger, fast foods restaurant, recipe, at plant {FR} U</t>
  </si>
  <si>
    <t xml:space="preserve"> 25037</t>
  </si>
  <si>
    <t>Gratin ou cassolette de poisson et / ou fruits de mer, à cuire</t>
  </si>
  <si>
    <t>Fish or seafood au gratin, intended to be cook</t>
  </si>
  <si>
    <t>Fish or seafood au gratin, intended to be cook, recipe, at plant {FR} U</t>
  </si>
  <si>
    <t xml:space="preserve"> 25151</t>
  </si>
  <si>
    <t>Feuilleté au poisson et / ou fruits de mer</t>
  </si>
  <si>
    <t>Fish or seafood in puff pastry</t>
  </si>
  <si>
    <t>Fish or seafood in puff pastry, recipe, at plant {FR} U</t>
  </si>
  <si>
    <t xml:space="preserve"> 8932</t>
  </si>
  <si>
    <t>Quenelle de poisson, en sauce</t>
  </si>
  <si>
    <t>Fish quenelle, in sauce</t>
  </si>
  <si>
    <t>Fish quenelle, in sauce, recipe, at plant {FR} U</t>
  </si>
  <si>
    <t xml:space="preserve"> 8933</t>
  </si>
  <si>
    <t>Quenelle de poisson, crue</t>
  </si>
  <si>
    <t>Fish quenelle, raw</t>
  </si>
  <si>
    <t>Fish quenelle, raw, recipe, at plant {FR} U</t>
  </si>
  <si>
    <t xml:space="preserve"> 8291</t>
  </si>
  <si>
    <t>Terrine de poisson</t>
  </si>
  <si>
    <t>Fish terrine</t>
  </si>
  <si>
    <t>Fish terrine, recipe, at plant {FR} U</t>
  </si>
  <si>
    <t xml:space="preserve"> 25086</t>
  </si>
  <si>
    <t>Poisson blanc à la bordelaise</t>
  </si>
  <si>
    <t>Fish w bordelaise sauce</t>
  </si>
  <si>
    <t>White fish with shallots, mussels and white wine sauce</t>
  </si>
  <si>
    <t>White fish with shallots, mussels and white wine sauce, recipe, at plant {FR} U</t>
  </si>
  <si>
    <t xml:space="preserve"> 26030</t>
  </si>
  <si>
    <t>Poisson pané, frit</t>
  </si>
  <si>
    <t>Fish, breaded, fried</t>
  </si>
  <si>
    <t>Fish, breaded, fried, recipe, at plant {FR} U</t>
  </si>
  <si>
    <t xml:space="preserve"> 26029</t>
  </si>
  <si>
    <t>Poisson pané, surgelé, cru</t>
  </si>
  <si>
    <t>Fish, breaded, frozen, raw</t>
  </si>
  <si>
    <t>Fish, breaded, frozen</t>
  </si>
  <si>
    <t>Fish, breaded, frozen, recipe, at plant {FR} U</t>
  </si>
  <si>
    <t xml:space="preserve"> 26028</t>
  </si>
  <si>
    <t>Poisson, croquette ou beignet ou nuggets, frit</t>
  </si>
  <si>
    <t>Fish, croquette, fritter or nuggets, fried</t>
  </si>
  <si>
    <t>Fish, croquette, fritter or nuggets, fried, recipe, at plant {FR} U</t>
  </si>
  <si>
    <t xml:space="preserve"> 26054</t>
  </si>
  <si>
    <t>Poisson en sauce, surgelé</t>
  </si>
  <si>
    <t>Fish, in sauce, frozen</t>
  </si>
  <si>
    <t>White fish with Florentine-style sauce (spinach sauce), frozen</t>
  </si>
  <si>
    <t>White fish with Florentine-style sauce (spinach sauce), frozen, recipe, at plant {FR} U</t>
  </si>
  <si>
    <t xml:space="preserve"> 25550</t>
  </si>
  <si>
    <t>Flammenkueche ou Tarte flambée aux lardons</t>
  </si>
  <si>
    <t>Flamed tart (thin-crusted onion tart with cream and lardoons)</t>
  </si>
  <si>
    <t>Flamed tart (thin-crusted onion tart with cream and lardoons), recipe, at plant {FR} U</t>
  </si>
  <si>
    <t xml:space="preserve"> 23525</t>
  </si>
  <si>
    <t>Flan pâtissier aux oeufs ou à la parisienne</t>
  </si>
  <si>
    <t>Flan tart with eggs</t>
  </si>
  <si>
    <t>Flan tart with eggs, recipe, at plant {FR} U</t>
  </si>
  <si>
    <t xml:space="preserve"> 19674</t>
  </si>
  <si>
    <t>Flan aux œufs, rayon frais</t>
  </si>
  <si>
    <t>Flan with eggs, refrigerated</t>
  </si>
  <si>
    <t>Flan with eggs, refrigerated, recipe, at plant {FR} U</t>
  </si>
  <si>
    <t xml:space="preserve"> 39215</t>
  </si>
  <si>
    <t>Ile flottante, rayon frais</t>
  </si>
  <si>
    <t>Floating island (meringue poached in milk and served in a light custard cream), refrigerated</t>
  </si>
  <si>
    <t>Floating island (meringue poached in milk and served in a light custard cream), refrigerated, recipe, at plant {FR} U</t>
  </si>
  <si>
    <t xml:space="preserve"> 24056</t>
  </si>
  <si>
    <t>Florentin (biscuit sec sucré chocolaté aux amandes)</t>
  </si>
  <si>
    <t>Florentine biscuit (chocolate sweet biscuit (cookie) with almonds)</t>
  </si>
  <si>
    <t xml:space="preserve"> 7811</t>
  </si>
  <si>
    <t>Focaccia, garnie</t>
  </si>
  <si>
    <t>Focaccia, filled</t>
  </si>
  <si>
    <t>Pizza, ham and cheese</t>
  </si>
  <si>
    <t>Pizza, ham and cheese, recipe, at plant {FR} U</t>
  </si>
  <si>
    <t xml:space="preserve"> 7812</t>
  </si>
  <si>
    <t>Fougasse, garnie</t>
  </si>
  <si>
    <t>Fougasse, filled</t>
  </si>
  <si>
    <t>Fougasse, filled, recipe, at plant {FR} U</t>
  </si>
  <si>
    <t xml:space="preserve"> 4032</t>
  </si>
  <si>
    <t>Frites de pommes de terre, surgelées, cuites en friteuse</t>
  </si>
  <si>
    <t>French fries or chips, frozen, deep-fried</t>
  </si>
  <si>
    <t>French fries or chips, frozen, deep-fried, recipe, at plant {FR} U</t>
  </si>
  <si>
    <t xml:space="preserve"> 39236</t>
  </si>
  <si>
    <t>Pain perdu</t>
  </si>
  <si>
    <t>French toast</t>
  </si>
  <si>
    <t>French toast, recipe, at plant {FR} U</t>
  </si>
  <si>
    <t xml:space="preserve"> 23589</t>
  </si>
  <si>
    <t>Gâteau au fromage blanc</t>
  </si>
  <si>
    <t>Fresh cream cheese cake</t>
  </si>
  <si>
    <t>Yogurt cake</t>
  </si>
  <si>
    <t>Yogurt cake, recipe, at plant {FR} U</t>
  </si>
  <si>
    <t xml:space="preserve"> 19646</t>
  </si>
  <si>
    <t>Fromage blanc nature, 3% MG environ</t>
  </si>
  <si>
    <t>Fresh cream cheese, plain, around 3% fat</t>
  </si>
  <si>
    <t>Fresh cream cheese, plain, around 3% fat, recipe, at plant {FR} U</t>
  </si>
  <si>
    <t xml:space="preserve"> 19659</t>
  </si>
  <si>
    <t>Fromage blanc ou spécialité laitière, aux fruits, sucré, gourmand, 7% MG environ</t>
  </si>
  <si>
    <t>Fresh cream cheese, with fruits, creamy, with sugar, around 7% fat</t>
  </si>
  <si>
    <t>Fresh cream cheese, with fruits, creamy, with sugar, around 7% fat, recipe, at plant {FR} U</t>
  </si>
  <si>
    <t xml:space="preserve"> 9816</t>
  </si>
  <si>
    <t>Pâtes fraîches, aux œufs, cuites, non salées</t>
  </si>
  <si>
    <t>Fresh egg pasta, cooked, unsalted</t>
  </si>
  <si>
    <t>Fresh egg pasta, cooked, unsalted, recipe, at plant {FR} U</t>
  </si>
  <si>
    <t xml:space="preserve"> 9815</t>
  </si>
  <si>
    <t>Pâtes fraîches, aux œufs, crues</t>
  </si>
  <si>
    <t>Fresh egg pasta, raw</t>
  </si>
  <si>
    <t>Fresh egg pasta, raw, recipe, at plant {FR} U</t>
  </si>
  <si>
    <t xml:space="preserve"> 25149</t>
  </si>
  <si>
    <t>Pâtes fraîches farcies (ex : raviolis, ravioles du Dauphiné), au fromage, cuites</t>
  </si>
  <si>
    <t>Fresh pasta, stuffed with cheese (e.g. ravioli), cooked</t>
  </si>
  <si>
    <t>Fresh pasta, stuffed with cheese (e.g. ravioli), cooked, recipe, at plant {FR} U</t>
  </si>
  <si>
    <t xml:space="preserve"> 25181</t>
  </si>
  <si>
    <t>Pâtes fraîches farcies (ex : raviolis, ravioles du Dauphiné), au fromage, crues</t>
  </si>
  <si>
    <t>Fresh pasta, stuffed with cheese (e.g. ravioli), raw</t>
  </si>
  <si>
    <t>Fresh pasta, stuffed with cheese (e.g. ravioli), raw, recipe, at plant {FR} U</t>
  </si>
  <si>
    <t xml:space="preserve"> 25155</t>
  </si>
  <si>
    <t>Pâtes fraîches farcies (ex : raviolis), au fromage et aux légumes, cuites</t>
  </si>
  <si>
    <t>Fresh pasta, stuffed with cheese and vegetables (e.g. ravioli), cooked</t>
  </si>
  <si>
    <t xml:space="preserve"> 25182</t>
  </si>
  <si>
    <t>Pâtes fraîches farcies (ex : raviolis), au fromage et aux légumes, crues</t>
  </si>
  <si>
    <t>Fresh pasta, stuffed with cheese and vegetables (e.g. ravioli), raw</t>
  </si>
  <si>
    <t xml:space="preserve"> 25158</t>
  </si>
  <si>
    <t>Pâtes fraîches farcies (ex : raviolis), à la viande (ex : bolognaise), cuites</t>
  </si>
  <si>
    <t>Fresh pasta, stuffed with meat (e.g. bolognese-style ravioli), cooked</t>
  </si>
  <si>
    <t>Fresh pasta, stuffed with meat (e.g. bolognese-style ravioli), cooked, recipe, at plant {FR} U</t>
  </si>
  <si>
    <t xml:space="preserve"> 25157</t>
  </si>
  <si>
    <t>Pâtes fraîches farcies (ex : raviolis), à la viande (ex : bolognaise), crues</t>
  </si>
  <si>
    <t>Fresh pasta, stuffed with meat (e.g. bolognese-style ravioli), raw</t>
  </si>
  <si>
    <t>Fresh pasta, stuffed with meat (e.g. bolognese-style ravioli), raw, recipe, at plant {FR} U</t>
  </si>
  <si>
    <t xml:space="preserve"> 25193</t>
  </si>
  <si>
    <t>Pâtes fraîches farcies (ex : raviolis), aux légumes, cuites</t>
  </si>
  <si>
    <t>Fresh pasta, stuffed with vegetables (e.g. ravioli), cooked</t>
  </si>
  <si>
    <t>Ravioli filled with vegetables, in tomato sauce, canned</t>
  </si>
  <si>
    <t>Ravioli filled with vegetables, in tomato sauce, canned, recipe, at plant {FR} U</t>
  </si>
  <si>
    <t>Ravioli filled with meat, in tomato sauce, canned</t>
  </si>
  <si>
    <t xml:space="preserve"> 25203</t>
  </si>
  <si>
    <t>Pâtes fraîches farcies (ex : ravioli), aux légumes, crues</t>
  </si>
  <si>
    <t>Fresh pasta, stuffed with vegetables (e.g. ravioli), raw</t>
  </si>
  <si>
    <t>Brick garni (garniture : crevettes, légumes, volaille, viande, poisson, etc.)</t>
  </si>
  <si>
    <t>Fritter, filled (filo pastry) (garnish : shrimps, vegetables, poultry, meat, etc.)</t>
  </si>
  <si>
    <t xml:space="preserve"> 25558</t>
  </si>
  <si>
    <t>Brick au boeuf</t>
  </si>
  <si>
    <t>Fritter, filled with beef (filo pastry)</t>
  </si>
  <si>
    <t xml:space="preserve"> 25557</t>
  </si>
  <si>
    <t>Brick à l'oeuf</t>
  </si>
  <si>
    <t>Fritter, filled with eggs (filo pastry)</t>
  </si>
  <si>
    <t xml:space="preserve"> 25559</t>
  </si>
  <si>
    <t>Brick à la pomme de terre</t>
  </si>
  <si>
    <t>Fritter, filled with potatoes (filo pastry)</t>
  </si>
  <si>
    <t xml:space="preserve"> 39530</t>
  </si>
  <si>
    <t>Citron givré ou Orange givrée (sorbet)</t>
  </si>
  <si>
    <t>Frosted lemon or orange (sorbet)</t>
  </si>
  <si>
    <t xml:space="preserve"> 39502</t>
  </si>
  <si>
    <t>Dessert glacé type mystère ou vacherin</t>
  </si>
  <si>
    <t>Frozen dessert, ice cream with meringue, vacherin ice cream or mystery ice cream type</t>
  </si>
  <si>
    <t xml:space="preserve"> 39516</t>
  </si>
  <si>
    <t>Dessert glacé feuilleté, à partager</t>
  </si>
  <si>
    <t>Frozen dessert, puff pastry, to share</t>
  </si>
  <si>
    <t xml:space="preserve"> 39512</t>
  </si>
  <si>
    <t>Dessert glacé, type sundae</t>
  </si>
  <si>
    <t>Frozen dessert, Sundae ice cream type</t>
  </si>
  <si>
    <t>glaces</t>
  </si>
  <si>
    <t xml:space="preserve"> 39517</t>
  </si>
  <si>
    <t>Glace au yaourt</t>
  </si>
  <si>
    <t>Frozen yogurt</t>
  </si>
  <si>
    <t xml:space="preserve"> 23909</t>
  </si>
  <si>
    <t>Cake aux fruits</t>
  </si>
  <si>
    <t>Fruit cake</t>
  </si>
  <si>
    <t>Fruit cake, recipe, at plant {FR} U</t>
  </si>
  <si>
    <t xml:space="preserve"> 23531</t>
  </si>
  <si>
    <t>Charlotte aux fruits</t>
  </si>
  <si>
    <t>Fruit charlotte</t>
  </si>
  <si>
    <t>Fruit charlotte, recipe, at plant {FR} U</t>
  </si>
  <si>
    <t xml:space="preserve"> 13708</t>
  </si>
  <si>
    <t>Macédoine ou cocktail ou salade de fruits, au sirop léger, appertisé, égoutté</t>
  </si>
  <si>
    <t>Fruit cocktail or salad, canned in light syrup, drained</t>
  </si>
  <si>
    <t>Fruit cocktail or salad, canned in light syrup</t>
  </si>
  <si>
    <t>Fruit cocktail or salad, canned in light syrup, recipe, at plant {FR} U</t>
  </si>
  <si>
    <t>Fruit cocktail or salad, canned in syrup, drained</t>
  </si>
  <si>
    <t xml:space="preserve"> 13709</t>
  </si>
  <si>
    <t>Macédoine ou cocktail ou salade de fruits, au sirop léger, appertisé, non égoutté</t>
  </si>
  <si>
    <t>Fruit cocktail or salad, canned in light syrup, not drained</t>
  </si>
  <si>
    <t xml:space="preserve"> 13706</t>
  </si>
  <si>
    <t>Macédoine ou cocktail ou salade de fruits, au sirop, appertisé, égoutté</t>
  </si>
  <si>
    <t>Fruit cocktail or salad, canned in syrup</t>
  </si>
  <si>
    <t>Fruit cocktail or salad, canned in syrup, recipe, at plant {FR} U</t>
  </si>
  <si>
    <t xml:space="preserve"> 13707</t>
  </si>
  <si>
    <t>Macédoine ou cocktail ou salade de fruits, au sirop, appertisé, non égoutté</t>
  </si>
  <si>
    <t>Fruit cocktail or salad, canned in syrup, not drained</t>
  </si>
  <si>
    <t xml:space="preserve"> 31014</t>
  </si>
  <si>
    <t>Pâte de fruits</t>
  </si>
  <si>
    <t>Fruit jelly</t>
  </si>
  <si>
    <t>Fruit jelly, recipe, at plant {FR} U</t>
  </si>
  <si>
    <t xml:space="preserve"> 18343</t>
  </si>
  <si>
    <t>Boisson au jus de fruit et au lait</t>
  </si>
  <si>
    <t>Fruit juice with milk</t>
  </si>
  <si>
    <t>Mixed fruits juice, reconstituted from a concentrate, multivitamin</t>
  </si>
  <si>
    <t>Mixed fruits juice, reconstituted from a concentrate, multivitamin, recipe, at plant {FR} U</t>
  </si>
  <si>
    <t xml:space="preserve"> 2048</t>
  </si>
  <si>
    <t>Jus multifruit - base pomme, standard</t>
  </si>
  <si>
    <t>Fruit juice, mixed - apple base, standard</t>
  </si>
  <si>
    <t>Fruit juice, mixed - apple base, standard, recipe, at plant {FR} U</t>
  </si>
  <si>
    <t xml:space="preserve"> 39220</t>
  </si>
  <si>
    <t>Liégeois aux fruits</t>
  </si>
  <si>
    <t>Fruit liegeois</t>
  </si>
  <si>
    <t xml:space="preserve"> 39228</t>
  </si>
  <si>
    <t>Mousse aux fruits, rayon frais</t>
  </si>
  <si>
    <t xml:space="preserve"> 23479</t>
  </si>
  <si>
    <t>Tarte aux fruits et crème pâtissière</t>
  </si>
  <si>
    <t>Fruit pie with confectioner's custard</t>
  </si>
  <si>
    <t>Red berries tart</t>
  </si>
  <si>
    <t>Red berries tart, recipe, at plant {FR} U</t>
  </si>
  <si>
    <t xml:space="preserve"> 13134</t>
  </si>
  <si>
    <t>Salade de fruits, crue</t>
  </si>
  <si>
    <t>Fruit salad, raw</t>
  </si>
  <si>
    <t>Fruit salad, raw, recipe, at plant {FR} U</t>
  </si>
  <si>
    <t xml:space="preserve"> 23930</t>
  </si>
  <si>
    <t>Gâteau sablé aux fruits, préemballé</t>
  </si>
  <si>
    <t>Fruit shortbread cake, prepacked</t>
  </si>
  <si>
    <t xml:space="preserve"> 23937</t>
  </si>
  <si>
    <t>Gâteau moelleux aux fruits</t>
  </si>
  <si>
    <t>Fruit soft cake</t>
  </si>
  <si>
    <t xml:space="preserve"> 18019</t>
  </si>
  <si>
    <t>Boisson gazeuse aux fruits (de 10 à 50% de jus), sucrée</t>
  </si>
  <si>
    <t>Fruit soft drink, carbonated (10-50% of fruit juice), with sugar</t>
  </si>
  <si>
    <t>Fruit soft drink, carbonated (10-50% of fruit juice), with sugar, recipe, at plant {FR} U</t>
  </si>
  <si>
    <t xml:space="preserve"> 18033</t>
  </si>
  <si>
    <t>Boisson gazeuse aux fruits (à moins de 10% de jus), sucrée, avec édulcorants</t>
  </si>
  <si>
    <t>Fruit soft drink, carbonated (less than 10% of fruit juice), with sugar and artificial sweetener(s)</t>
  </si>
  <si>
    <t xml:space="preserve"> 18049</t>
  </si>
  <si>
    <t>Boisson gazeuse aux fruits (à moins de 10% de jus), sucrée</t>
  </si>
  <si>
    <t>Fruit soft drink, carbonated (less than 10% of fruit juice), with sugar</t>
  </si>
  <si>
    <t xml:space="preserve"> 23499</t>
  </si>
  <si>
    <t>Tarte ou tartelette aux fruits</t>
  </si>
  <si>
    <t>Fruit tart</t>
  </si>
  <si>
    <t>Fruit tart, recipe, at plant {FR} U</t>
  </si>
  <si>
    <t xml:space="preserve"> 13159</t>
  </si>
  <si>
    <t>Boisson aux fruits pour bébé dès 4/6mois</t>
  </si>
  <si>
    <t>Fruit-based beverage for baby from 4/6 months</t>
  </si>
  <si>
    <t>Mixed fruits juice, pure juice</t>
  </si>
  <si>
    <t>Mixed fruits juice, pure juice, recipe, at plant {FR} U</t>
  </si>
  <si>
    <t xml:space="preserve"> 39216</t>
  </si>
  <si>
    <t>Clafoutis aux fruits, rayon frais</t>
  </si>
  <si>
    <t>Fruits batter-pudding, refrigerated</t>
  </si>
  <si>
    <t>Fruits batter-pudding, refrigerated, recipe, at plant {FR} U</t>
  </si>
  <si>
    <t xml:space="preserve"> 13108</t>
  </si>
  <si>
    <t>Compote, tout type de fruits</t>
  </si>
  <si>
    <t>Fruits compote, miscellaneous</t>
  </si>
  <si>
    <t>Fruits compote, miscellaneous, recipe, at plant {FR} U</t>
  </si>
  <si>
    <t xml:space="preserve"> 13109</t>
  </si>
  <si>
    <t>Compote, tout type de fruits, allégée en sucres</t>
  </si>
  <si>
    <t>Fruits compote, miscellaneous, reduced sugar</t>
  </si>
  <si>
    <t>Fruits compote, miscellaneous, reduced sugar, recipe, at plant {FR} U</t>
  </si>
  <si>
    <t xml:space="preserve"> 13129</t>
  </si>
  <si>
    <t>Compote, tout type de fruits, allégée en sucres, rayon frais</t>
  </si>
  <si>
    <t>Fruits compote, miscellaneous, reduced sugar, refrigerated</t>
  </si>
  <si>
    <t>Fruits compote, miscellaneous, reduced sugar, refrigerated, recipe, at plant {FR} U</t>
  </si>
  <si>
    <t xml:space="preserve"> 13152</t>
  </si>
  <si>
    <t>Dessert de fruits, tout type de fruits (en taux de sucres : compotes allégées en sucres &lt; desserts de fruits &lt; compotes allégée)</t>
  </si>
  <si>
    <t>Fruits dessert, all types (fruits dessert's sugar content is less than fruits compote but more than fruits compote reduced sugar)</t>
  </si>
  <si>
    <t>Soy dessert, w fruits, refrigerated</t>
  </si>
  <si>
    <t>Soy dessert, w fruits, refrigerated, recipe, at plant {FR} U</t>
  </si>
  <si>
    <t xml:space="preserve"> 13153</t>
  </si>
  <si>
    <t>Purée de fruits, tout type de fruits, type "compote sans sucres ajoutés"</t>
  </si>
  <si>
    <t>Fruits puree, without sugar added</t>
  </si>
  <si>
    <t>Fruits puree, without sugar added, recipe, at plant {FR} U</t>
  </si>
  <si>
    <t xml:space="preserve"> 8245</t>
  </si>
  <si>
    <t>Pâté de gibier</t>
  </si>
  <si>
    <t>Game pate</t>
  </si>
  <si>
    <t>Game pate, recipe, at plant {FR} U</t>
  </si>
  <si>
    <t xml:space="preserve"> 20093</t>
  </si>
  <si>
    <t>Petits pois et carottes, appertisés, égouttés</t>
  </si>
  <si>
    <t>Garden peas and carrots, canned, drained</t>
  </si>
  <si>
    <t>Garden peas and carrots, canned</t>
  </si>
  <si>
    <t>Garden peas and carrots, canned, recipe, at plant {FR} U</t>
  </si>
  <si>
    <t xml:space="preserve"> 20215</t>
  </si>
  <si>
    <t>Petits pois et carottes, surgelés, cuits</t>
  </si>
  <si>
    <t>Garden peas and carrots, frozen, cooked</t>
  </si>
  <si>
    <t>Garden peas and carrots, frozen, cooked, recipe, at plant {FR} U</t>
  </si>
  <si>
    <t xml:space="preserve"> 20214</t>
  </si>
  <si>
    <t>Petits pois et carottes, surgelés, crus</t>
  </si>
  <si>
    <t>Garden peas and carrots, frozen, raw</t>
  </si>
  <si>
    <t>Garden peas and carrots, frozen, raw, recipe, at plant {FR} U</t>
  </si>
  <si>
    <t>Agribalyse - adapted from Open Food Facts</t>
  </si>
  <si>
    <t xml:space="preserve"> 30700</t>
  </si>
  <si>
    <t>Saucisson à l'ail</t>
  </si>
  <si>
    <t>Garlic sausage</t>
  </si>
  <si>
    <t>Garlic sausage, recipe, at plant {FR} U</t>
  </si>
  <si>
    <t xml:space="preserve"> 23301</t>
  </si>
  <si>
    <t>Corne de gazelle (pâtisserie orientale aux amandes et sirop)</t>
  </si>
  <si>
    <t>Gazelle horn (oriental pastry with almonds and syrup)</t>
  </si>
  <si>
    <t>Gazelle horn (oriental pastry with almonds and syrup), recipe, at plant {FR} U</t>
  </si>
  <si>
    <t xml:space="preserve"> 23200</t>
  </si>
  <si>
    <t>Pain d'épices</t>
  </si>
  <si>
    <t>Gingerbread</t>
  </si>
  <si>
    <t>Gingerbread, recipe, at plant {FR} U</t>
  </si>
  <si>
    <t xml:space="preserve"> 25510</t>
  </si>
  <si>
    <t>Gnocchi à la pomme de terre, cuit</t>
  </si>
  <si>
    <t>Gnocchi, from potato, cooked</t>
  </si>
  <si>
    <t>Gnocchi, from potato, cooked, recipe, at plant {FR} U</t>
  </si>
  <si>
    <t xml:space="preserve"> 26264</t>
  </si>
  <si>
    <t>Gnocchi à la pomme de terre, cru</t>
  </si>
  <si>
    <t>Gnocchi, from potato, raw</t>
  </si>
  <si>
    <t>Gnocchi, from potato, raw, recipe, at plant {FR} U</t>
  </si>
  <si>
    <t xml:space="preserve"> 25479</t>
  </si>
  <si>
    <t>Gnocchi à la semoule, cuit</t>
  </si>
  <si>
    <t>Gnocchi, from semolina, cooked</t>
  </si>
  <si>
    <t>Gnocchi, from semolina, cooked, recipe, at plant {FR} U</t>
  </si>
  <si>
    <t xml:space="preserve"> 26265</t>
  </si>
  <si>
    <t>Gnocchi à la semoule, cru</t>
  </si>
  <si>
    <t>Gnocchi, from semolina, raw</t>
  </si>
  <si>
    <t>Gnocchi, from semolina, raw, recipe, at plant {FR} U</t>
  </si>
  <si>
    <t xml:space="preserve"> 26267</t>
  </si>
  <si>
    <t>Tarte épinard chèvre</t>
  </si>
  <si>
    <t>Goat cheese and spinach tart</t>
  </si>
  <si>
    <t>Maroilles cheese tart or maroilles cheese flamiche</t>
  </si>
  <si>
    <t>Maroilles cheese tart or maroilles cheese flamiche, recipe, at plant {FR} U</t>
  </si>
  <si>
    <t xml:space="preserve"> 39532</t>
  </si>
  <si>
    <t>Coupe glacée type café ou chocolat liégeois</t>
  </si>
  <si>
    <t>Goblet of ice cream, coffee or chocolate ice cream topped with whipped cream</t>
  </si>
  <si>
    <t>Goblet of ice cream, coffee or chocolate ice cream topped with whipped cream, recipe, at plant {FR} U</t>
  </si>
  <si>
    <t xml:space="preserve"> 39534</t>
  </si>
  <si>
    <t>Coupe glacée parfum pêche Melba ou poire Belle-Hélène</t>
  </si>
  <si>
    <t>Goblet of ice cream, peach Melba or Belle Helene pear type</t>
  </si>
  <si>
    <t xml:space="preserve"> 8326</t>
  </si>
  <si>
    <t>Pâté de foie d'oie</t>
  </si>
  <si>
    <t>Goose liver pate</t>
  </si>
  <si>
    <t>Goose liver pate, recipe, at plant {FR} U</t>
  </si>
  <si>
    <t xml:space="preserve"> 11199</t>
  </si>
  <si>
    <t>Sauce grand veneur, préemballée</t>
  </si>
  <si>
    <t>Grand veneur sauce (a reduction of red wine with garlic, shallots and red currant jelly), prepacked</t>
  </si>
  <si>
    <t xml:space="preserve"> 26257</t>
  </si>
  <si>
    <t>Carottes râpées, avec sauce, préemballées</t>
  </si>
  <si>
    <t>Grated carrots</t>
  </si>
  <si>
    <t>Grated carrots, recipe, at plant {FR} U</t>
  </si>
  <si>
    <t xml:space="preserve"> 25605</t>
  </si>
  <si>
    <t>Champignon à la grecque</t>
  </si>
  <si>
    <t>Greek-style marinated mushrooms</t>
  </si>
  <si>
    <t>Greek-style marinated mushrooms, recipe, at plant {FR} U</t>
  </si>
  <si>
    <t xml:space="preserve"> 11115</t>
  </si>
  <si>
    <t>Sauce au poivre vert, préemballée</t>
  </si>
  <si>
    <t>Green pepper sauce, prepacked</t>
  </si>
  <si>
    <t>Green pepper sauce, prepacked, recipe, at plant {FR} U</t>
  </si>
  <si>
    <t xml:space="preserve"> 25547</t>
  </si>
  <si>
    <t>Croque-monsieur, rayon frais</t>
  </si>
  <si>
    <t>Grilled cheese &amp; ham sandwich, prepacked</t>
  </si>
  <si>
    <t>Grilled cheese &amp; ham sandwich, prepacked, recipe, at plant {FR} U</t>
  </si>
  <si>
    <t xml:space="preserve"> 20274</t>
  </si>
  <si>
    <t>Poêlée de légumes assaisonnés grillée, méridionale ou méditerranéenne, surgelée, crue</t>
  </si>
  <si>
    <t>Grilled vegetables pan-fried, Mediterranean-style, frozen, raw</t>
  </si>
  <si>
    <t>Grilled vegetables pan-fried, Mediterranean-style, frozen, raw, recipe, at plant {FR} U</t>
  </si>
  <si>
    <t xml:space="preserve"> 7525</t>
  </si>
  <si>
    <t>Gressins</t>
  </si>
  <si>
    <t>Grissini or bread stick</t>
  </si>
  <si>
    <t>Grissini or bread stick, recipe, at plant {FR} U</t>
  </si>
  <si>
    <t xml:space="preserve"> 25620</t>
  </si>
  <si>
    <t>Guacamole, préemballé</t>
  </si>
  <si>
    <t>Guacamole, prepacked</t>
  </si>
  <si>
    <t>Guacamole, prepacked, recipe, at plant {FR} U</t>
  </si>
  <si>
    <t xml:space="preserve"> 25508</t>
  </si>
  <si>
    <t>Feuilleté ou Friand jambon fromage</t>
  </si>
  <si>
    <t>Ham and cheese in puffed pastry</t>
  </si>
  <si>
    <t>Ham and cheese in puffed pastry, recipe, at plant {FR} U</t>
  </si>
  <si>
    <t xml:space="preserve"> 26256</t>
  </si>
  <si>
    <t>Ficelle picarde</t>
  </si>
  <si>
    <t>Ham and mushroom pancake in cheese sauce</t>
  </si>
  <si>
    <t>Smoked Alsatian sausage or Landjager</t>
  </si>
  <si>
    <t>Smoked Alsatian sausage or Landjager, recipe, at plant {FR} U</t>
  </si>
  <si>
    <t xml:space="preserve"> 8395</t>
  </si>
  <si>
    <t>Jambon en croûte</t>
  </si>
  <si>
    <t>Ham, in a pastry crusty</t>
  </si>
  <si>
    <t>Ham, in a pastry crusty, recipe, at plant {FR} U</t>
  </si>
  <si>
    <t xml:space="preserve"> 25413</t>
  </si>
  <si>
    <t>Hamburger, provenant de fast food</t>
  </si>
  <si>
    <t>Hamburger, from fast foods restaurant, recipe, at plant {FR} U</t>
  </si>
  <si>
    <t xml:space="preserve"> 31059</t>
  </si>
  <si>
    <t>Bonbon dur et sucette</t>
  </si>
  <si>
    <t>Hard candy and lollipop</t>
  </si>
  <si>
    <t>Hard candy and lollipop, recipe, at plant {FR} U</t>
  </si>
  <si>
    <t xml:space="preserve"> 20194</t>
  </si>
  <si>
    <t>Haricots blancs à la sauce tomate, appertisés</t>
  </si>
  <si>
    <t>Haricot beans with tomato sauce, canned</t>
  </si>
  <si>
    <t>Haricot beans with tomato sauce, canned, recipe, at plant {FR} U</t>
  </si>
  <si>
    <t xml:space="preserve"> 11112</t>
  </si>
  <si>
    <t>Harissa (sauce condimentaire)</t>
  </si>
  <si>
    <t>Harissa (hot spicy sauce), prepacked</t>
  </si>
  <si>
    <t>Harissa (hot spicy sauce), prepacked, recipe, at plant {FR} U</t>
  </si>
  <si>
    <t xml:space="preserve"> 8400</t>
  </si>
  <si>
    <t>Fromage de tête</t>
  </si>
  <si>
    <t>Head-cheese pate or brawn</t>
  </si>
  <si>
    <t>Head-cheese pate or brawn, recipe, at plant {FR} U</t>
  </si>
  <si>
    <t xml:space="preserve"> 11105</t>
  </si>
  <si>
    <t>Sauce hollandaise, préemballée</t>
  </si>
  <si>
    <t>Hollandaise sauce, prepacked</t>
  </si>
  <si>
    <t>Hollandaise sauce, prepacked, recipe, at plant {FR} U</t>
  </si>
  <si>
    <t xml:space="preserve"> 25403</t>
  </si>
  <si>
    <t>Hot-dog</t>
  </si>
  <si>
    <t>Hot-dog, recipe, at plant {FR} U</t>
  </si>
  <si>
    <t xml:space="preserve"> 25621</t>
  </si>
  <si>
    <t>Houmous</t>
  </si>
  <si>
    <t>Hummus</t>
  </si>
  <si>
    <t>Hummus, recipe, at plant {FR} U</t>
  </si>
  <si>
    <t xml:space="preserve"> 11129</t>
  </si>
  <si>
    <t>Sauce chasseur, préemballée</t>
  </si>
  <si>
    <t>Hunter-style sauce (a garnish of mushrooms, shallots and tomatoes in white wine sauce), prepacked</t>
  </si>
  <si>
    <t>Hunter-style sauce (a garnish of mushrooms, shallots and tomatoes in white wine sauce), prepacked, recipe, at plant {FR} U</t>
  </si>
  <si>
    <t xml:space="preserve"> 39533</t>
  </si>
  <si>
    <t>Bûche glacée</t>
  </si>
  <si>
    <t>Ice cream log</t>
  </si>
  <si>
    <t xml:space="preserve"> 39503</t>
  </si>
  <si>
    <t>Glace ou crème glacée, bâtonnet, enrobé de chocolat</t>
  </si>
  <si>
    <t>Ice cream on stick, with chocolate coating</t>
  </si>
  <si>
    <t xml:space="preserve"> 31035</t>
  </si>
  <si>
    <t>Barre glacée chocolatée</t>
  </si>
  <si>
    <t>Ice cream, chocolate coated</t>
  </si>
  <si>
    <t xml:space="preserve"> 39509</t>
  </si>
  <si>
    <t>Glace ou crème glacée, cône (taille standard)</t>
  </si>
  <si>
    <t>Ice cream, cone (normal size)</t>
  </si>
  <si>
    <t xml:space="preserve"> 39522</t>
  </si>
  <si>
    <t>Glace ou crème glacée, mini cône</t>
  </si>
  <si>
    <t>Ice cream, cone, mini</t>
  </si>
  <si>
    <t xml:space="preserve"> 39515</t>
  </si>
  <si>
    <t>Glace ou crème glacée, en bac</t>
  </si>
  <si>
    <t xml:space="preserve"> 39531</t>
  </si>
  <si>
    <t>Glace ou crème glacée, petit pot enfant</t>
  </si>
  <si>
    <t>Ice cream, in cup for children</t>
  </si>
  <si>
    <t xml:space="preserve"> 39523</t>
  </si>
  <si>
    <t>Glace ou crème glacée, pot individuel</t>
  </si>
  <si>
    <t>Ice cream, in individual cup</t>
  </si>
  <si>
    <t xml:space="preserve"> 39520</t>
  </si>
  <si>
    <t>Glace ou crème glacée, gourmande, en bac</t>
  </si>
  <si>
    <t>Ice cream, luxury, in box</t>
  </si>
  <si>
    <t xml:space="preserve"> 39521</t>
  </si>
  <si>
    <t>Glace ou crème glacée, gourmande, en pot</t>
  </si>
  <si>
    <t>Ice cream, luxury, in cup</t>
  </si>
  <si>
    <t>sorbets</t>
  </si>
  <si>
    <t xml:space="preserve"> 39526</t>
  </si>
  <si>
    <t>Glace à l'eau</t>
  </si>
  <si>
    <t>Ice lolly</t>
  </si>
  <si>
    <t>Ice lolly, recipe, at plant {FR} U</t>
  </si>
  <si>
    <t xml:space="preserve"> 39529</t>
  </si>
  <si>
    <t>Nougat glacé</t>
  </si>
  <si>
    <t>Iced nougat</t>
  </si>
  <si>
    <t xml:space="preserve"> 11202</t>
  </si>
  <si>
    <t>Sauce indienne type tandoori ou tikka masala, préemballée</t>
  </si>
  <si>
    <t>Indian-style sauce, tandoori or garam masala type, prepacked</t>
  </si>
  <si>
    <t>Indian-style sauce, tandoori or garam masala type, prepacked, recipe, at plant {FR} U</t>
  </si>
  <si>
    <t xml:space="preserve"> 13167_1</t>
  </si>
  <si>
    <t>Céréales instantanées, poudre à reconstituer, dès 4/6 mois</t>
  </si>
  <si>
    <t>Instant cereal (powder to be reconstituted) for baby from 4/6 months</t>
  </si>
  <si>
    <t>Instant cereal for baby, powder</t>
  </si>
  <si>
    <t>Instant cereal for baby, powder, recipe, at plant {FR} U</t>
  </si>
  <si>
    <t xml:space="preserve"> 13167_2</t>
  </si>
  <si>
    <t>Céréales instantanées, poudre reconstituée chez le consommateur, dès 4/6 mois</t>
  </si>
  <si>
    <t>Instant cereal for baby from 4/6 months, rehydrated with milk at consumer step</t>
  </si>
  <si>
    <t xml:space="preserve"> 13168_1</t>
  </si>
  <si>
    <t>Céréales instantanées, poudre à reconstituer, dès 6 mois</t>
  </si>
  <si>
    <t>Instant cereal (powder to be reconstituted) for baby from 6 months</t>
  </si>
  <si>
    <t xml:space="preserve"> 13168_2</t>
  </si>
  <si>
    <t>Céréales instantanées, poudre reconstituée chez le consommateur, dès 6 mois</t>
  </si>
  <si>
    <t>Instant cereal for baby from 6 months, rehydrated with milk at consumer step</t>
  </si>
  <si>
    <t xml:space="preserve"> 18161</t>
  </si>
  <si>
    <t>Chicorée, instantanée, non sucrée, prête à boire (reconstituée avec du lait demi-écrémé standard)</t>
  </si>
  <si>
    <t>Instant chicory, without sugar and artificial sweeteners, ready-to-drink (reconstituted with standard semi-skimmed milk)</t>
  </si>
  <si>
    <t>Instant chicory, without sugar and artificial sweeteners, ready-to-drink (reconstituted with standard semi-skimmed milk), recipe, at plant {FR} U</t>
  </si>
  <si>
    <t xml:space="preserve"> 18106</t>
  </si>
  <si>
    <t>Boisson cacaotée ou au chocolat, instantanée, sucrée, enrichie en vitamines, prête à boire (reconstituée avec du lait demi-écrémé standard)</t>
  </si>
  <si>
    <t>Instant cocoa or chocolate beverage, with sugar, fortified with vitamins and chemical elements, ready-to-drink (reconstituted with standard semi-skimm</t>
  </si>
  <si>
    <t>Instant cocoa or chocolate beverage, with sugar, ready-to-drink (reconstituted with semi-skimmed milk at consumer)</t>
  </si>
  <si>
    <t>Instant cocoa or chocolate beverage, with sugar, ready-to-drink (reconstituted with semi-skimmed milk at consumer), recipe, at plant {FR} U</t>
  </si>
  <si>
    <t xml:space="preserve"> 18104</t>
  </si>
  <si>
    <t>Boisson cacaotée ou au chocolat, instantanée, sucrée, prête à boire (reconstituée avec du lait demi-écrémé standard)</t>
  </si>
  <si>
    <t>Instant cocoa or chocolate beverage, with sugar, ready-to-drink (reconstituted with standard semi-skimmed milk)</t>
  </si>
  <si>
    <t xml:space="preserve"> 31037</t>
  </si>
  <si>
    <t>Confiture d'abricot (extra ou classique)</t>
  </si>
  <si>
    <t>Jam, apricot</t>
  </si>
  <si>
    <t>Jam, apricot, recipe, at plant {FR} U</t>
  </si>
  <si>
    <t xml:space="preserve"> 31038</t>
  </si>
  <si>
    <t>Confiture de cerise (extra ou classique)</t>
  </si>
  <si>
    <t>Jam, cherry</t>
  </si>
  <si>
    <t>Jam, cherry, recipe, at plant {FR} U</t>
  </si>
  <si>
    <t xml:space="preserve"> 31062</t>
  </si>
  <si>
    <t>Confiture de framboise (extra ou classique)</t>
  </si>
  <si>
    <t>Jam, raspberry</t>
  </si>
  <si>
    <t>Jam, raspberry, recipe, at plant {FR} U</t>
  </si>
  <si>
    <t xml:space="preserve"> 31110</t>
  </si>
  <si>
    <t>Confiture, tout type de fruits, allégée en sucres (extra ou classique)</t>
  </si>
  <si>
    <t>Jam, reduced sugar</t>
  </si>
  <si>
    <t>Jam, reduced sugar, recipe, at plant {FR} U</t>
  </si>
  <si>
    <t xml:space="preserve"> 31024</t>
  </si>
  <si>
    <t>Confiture de fraise (extra ou classique)</t>
  </si>
  <si>
    <t>Jam, strawberry</t>
  </si>
  <si>
    <t>Jam, strawberry, recipe, at plant {FR} U</t>
  </si>
  <si>
    <t xml:space="preserve"> 31060</t>
  </si>
  <si>
    <t>Bonbon gélifié</t>
  </si>
  <si>
    <t>Jelly candy</t>
  </si>
  <si>
    <t>Jelly candy, recipe, at plant {FR} U</t>
  </si>
  <si>
    <t xml:space="preserve"> 11203</t>
  </si>
  <si>
    <t>Sauce kebab, préemballée</t>
  </si>
  <si>
    <t>Kebab sauce, prepacked</t>
  </si>
  <si>
    <t>Kebab sauce, prepacked, recipe, at plant {FR} U</t>
  </si>
  <si>
    <t xml:space="preserve"> 11008</t>
  </si>
  <si>
    <t>Ketchup</t>
  </si>
  <si>
    <t>Ketchup, recipe, at plant {FR} U</t>
  </si>
  <si>
    <t>farines et pâtes à tarte</t>
  </si>
  <si>
    <t xml:space="preserve"> 51550</t>
  </si>
  <si>
    <t>Khatfa feuille de brick, préemballée</t>
  </si>
  <si>
    <t>Khatfa (phyllo or filo pastry), prepacked</t>
  </si>
  <si>
    <t>Khatfa (phyllo or filo pastry), prepacked, recipe, at plant {FR} U</t>
  </si>
  <si>
    <t xml:space="preserve"> 1018</t>
  </si>
  <si>
    <t>Kir (au vin blanc)</t>
  </si>
  <si>
    <t>Kir (Cocktail of white wine with red fruit liqueur)</t>
  </si>
  <si>
    <t>Kir (Cocktail of white wine with red fruit liqueur), recipe, at plant {FR} U</t>
  </si>
  <si>
    <t xml:space="preserve"> 25513</t>
  </si>
  <si>
    <t>Pan bagnat</t>
  </si>
  <si>
    <t>Large round sandwich with lettuce, tuna, anchovy and black olives</t>
  </si>
  <si>
    <t>Large round sandwich with lettuce, tuna, anchovy and black olives, recipe, at plant {FR} U</t>
  </si>
  <si>
    <t xml:space="preserve"> 25139</t>
  </si>
  <si>
    <t>Lasagnes ou cannelloni au poisson</t>
  </si>
  <si>
    <t>Lasagna or cannelloni with fish</t>
  </si>
  <si>
    <t>Lasagna or cannelloni with fish, recipe, at plant {FR} U</t>
  </si>
  <si>
    <t xml:space="preserve"> 25635</t>
  </si>
  <si>
    <t>Lasagnes ou cannelloni au fromage et aux épinards</t>
  </si>
  <si>
    <t>Lasagna or cannelloni with goat cheese and spinach</t>
  </si>
  <si>
    <t>Lasagna or cannelloni with goat cheese and spinach, recipe, at plant {FR} U</t>
  </si>
  <si>
    <t xml:space="preserve"> 25081</t>
  </si>
  <si>
    <t>Lasagnes ou cannelloni à la viande (bolognaise)</t>
  </si>
  <si>
    <t>Lasagna or cannelloni with meat (bolognese sauce)</t>
  </si>
  <si>
    <t>Lasagna or cannelloni with meat (bolognese sauce), recipe, at plant {FR} U</t>
  </si>
  <si>
    <t xml:space="preserve"> 25219</t>
  </si>
  <si>
    <t>Lasagnes ou canelloni aux légumes et au fromage de chèvre, cuits</t>
  </si>
  <si>
    <t>Lasagna or cannelloni with vegetables and goat cheese, cooked</t>
  </si>
  <si>
    <t>Lasagna or cannelloni with vegetables</t>
  </si>
  <si>
    <t>Lasagna or cannelloni with vegetables, recipe, at plant {FR} U</t>
  </si>
  <si>
    <t xml:space="preserve"> 25218</t>
  </si>
  <si>
    <t>Lasagnes ou cannelloni aux légumes, cuits</t>
  </si>
  <si>
    <t>Lasagna or cannelloni with vegetables, cooked</t>
  </si>
  <si>
    <t xml:space="preserve"> 25131</t>
  </si>
  <si>
    <t>Lasagnes ou cannelloni aux légumes</t>
  </si>
  <si>
    <t xml:space="preserve"> 25553</t>
  </si>
  <si>
    <t>Tarte ou Tourte aux poireaux</t>
  </si>
  <si>
    <t>Leek tart or pie</t>
  </si>
  <si>
    <t>Leek tart or pie, recipe, at plant {FR} U</t>
  </si>
  <si>
    <t xml:space="preserve"> 20135</t>
  </si>
  <si>
    <t>Fondue de poireau</t>
  </si>
  <si>
    <t>Leeks fondue or slow-simmered leeks</t>
  </si>
  <si>
    <t>Leeks fondue or slow-simmered leeks, recipe, at plant {FR} U</t>
  </si>
  <si>
    <t xml:space="preserve"> 23103</t>
  </si>
  <si>
    <t>Gâteau au citron, tout type</t>
  </si>
  <si>
    <t>Lemon cake, all types</t>
  </si>
  <si>
    <t>Lemon cake, all types, recipe, at plant {FR} U</t>
  </si>
  <si>
    <t xml:space="preserve"> 18220</t>
  </si>
  <si>
    <t>Citron ou Lime, spécialité à diluer pour boissons, sans sucres ajoutés</t>
  </si>
  <si>
    <t>Lemon or lime base, for beverage, without sugar (to be diluted)</t>
  </si>
  <si>
    <t>Lemon or lime base, for beverage, without sugar (to be diluted), recipe, at plant {FR} U</t>
  </si>
  <si>
    <t xml:space="preserve"> 23485</t>
  </si>
  <si>
    <t>Tarte au citron</t>
  </si>
  <si>
    <t>Lemon tart</t>
  </si>
  <si>
    <t>Lemon tart, recipe, at plant {FR} U</t>
  </si>
  <si>
    <t xml:space="preserve"> 18039</t>
  </si>
  <si>
    <t>Diabolo (limonade et sirop)</t>
  </si>
  <si>
    <t>Lemonade with a flavoured syrup</t>
  </si>
  <si>
    <t>Lemonade with a flavoured syrup, recipe, at plant {FR} U</t>
  </si>
  <si>
    <t xml:space="preserve"> 18016</t>
  </si>
  <si>
    <t>Limonade, sucrée, avec édulcorants</t>
  </si>
  <si>
    <t>Lemonade, with sugar and artificial sweetener(s)</t>
  </si>
  <si>
    <t xml:space="preserve"> 18010</t>
  </si>
  <si>
    <t>Limonade, sucrée</t>
  </si>
  <si>
    <t xml:space="preserve"> 18035</t>
  </si>
  <si>
    <t>Limonade, non sucrée, avec édulcorants</t>
  </si>
  <si>
    <t>Lemonade, without sugar, with artificial sweetener(s)</t>
  </si>
  <si>
    <t xml:space="preserve"> 39700</t>
  </si>
  <si>
    <t>Crème anglaise, préemballée</t>
  </si>
  <si>
    <t>Light custard cream with vanilla, prepacked</t>
  </si>
  <si>
    <t>Light custard cream with vanilla, prepacked, recipe, at plant {FR} U</t>
  </si>
  <si>
    <t xml:space="preserve"> 1003</t>
  </si>
  <si>
    <t>Liqueur, recipe, at plant {FR} U</t>
  </si>
  <si>
    <t xml:space="preserve"> 30176</t>
  </si>
  <si>
    <t>Saucisse de foie</t>
  </si>
  <si>
    <t>Liver sausage</t>
  </si>
  <si>
    <t>Liver sausage, recipe, at plant {FR} U</t>
  </si>
  <si>
    <t xml:space="preserve"> 23024</t>
  </si>
  <si>
    <t>Macaron moelleux fourré à la confiture ou à la crème</t>
  </si>
  <si>
    <t>Macaron filled with jam or cream</t>
  </si>
  <si>
    <t>Macaron filled with jam or cream, recipe, at plant {FR} U</t>
  </si>
  <si>
    <t xml:space="preserve"> 23027</t>
  </si>
  <si>
    <t>Macaron sec</t>
  </si>
  <si>
    <t>Macaroon</t>
  </si>
  <si>
    <t>Macaroon, recipe, at plant {FR} U</t>
  </si>
  <si>
    <t xml:space="preserve"> 26097</t>
  </si>
  <si>
    <t>Maquereau, filet au vin blanc, appertisé, égoutté</t>
  </si>
  <si>
    <t>Mackerel, fillet, in white wine, canned, drained</t>
  </si>
  <si>
    <t>Mackerel fillet, white wine and aromatics, canned</t>
  </si>
  <si>
    <t>Mackerel fillet, white wine and aromatics, canned, recipe, at plant {FR} U</t>
  </si>
  <si>
    <t xml:space="preserve"> 11121</t>
  </si>
  <si>
    <t>Sauce madère, préemballée</t>
  </si>
  <si>
    <t>Madeira wine sauce, prepacked</t>
  </si>
  <si>
    <t>Madeira wine sauce, prepacked, recipe, at plant {FR} U</t>
  </si>
  <si>
    <t xml:space="preserve"> 24632</t>
  </si>
  <si>
    <t>Madeleine ordinaire, préemballée</t>
  </si>
  <si>
    <t>Madeleine biscuit (cookie)</t>
  </si>
  <si>
    <t>Madeleine biscuit (cookie), recipe, at plant {FR} U</t>
  </si>
  <si>
    <t xml:space="preserve"> 24631</t>
  </si>
  <si>
    <t>Madeleine chocolatée, préemballée</t>
  </si>
  <si>
    <t>Madeleine biscuit, with chocolate, prepacked</t>
  </si>
  <si>
    <t>Madeleine biscuit, with chocolate, prepacked, recipe, at plant {FR} U</t>
  </si>
  <si>
    <t xml:space="preserve"> 24630</t>
  </si>
  <si>
    <t>Madeleine traditionnelle, pur beurre</t>
  </si>
  <si>
    <t>Madeleine cake, pure butter</t>
  </si>
  <si>
    <t>Madeleine cake, pure butter, recipe, at plant {FR} U</t>
  </si>
  <si>
    <t xml:space="preserve"> 2023</t>
  </si>
  <si>
    <t>Jus de mangue, frais</t>
  </si>
  <si>
    <t>Mango juice, fresh</t>
  </si>
  <si>
    <t>Mango juice, fresh, filled</t>
  </si>
  <si>
    <t>Mango juice, fresh, filled, recipe, at plant {FR} U</t>
  </si>
  <si>
    <t xml:space="preserve"> 2370</t>
  </si>
  <si>
    <t>Nectar de mangue</t>
  </si>
  <si>
    <t>Mango nectar</t>
  </si>
  <si>
    <t>Mango nectar, recipe, at plant {FR} U</t>
  </si>
  <si>
    <t xml:space="preserve"> 23925</t>
  </si>
  <si>
    <t>Gâteau marbré</t>
  </si>
  <si>
    <t>Marble cake</t>
  </si>
  <si>
    <t>Marble cake, recipe, at plant {FR} U</t>
  </si>
  <si>
    <t xml:space="preserve"> 31039</t>
  </si>
  <si>
    <t>Marmelade d'orange</t>
  </si>
  <si>
    <t>Marmalade, orange</t>
  </si>
  <si>
    <t>Marmalade, orange, recipe, at plant {FR} U</t>
  </si>
  <si>
    <t xml:space="preserve"> 25623</t>
  </si>
  <si>
    <t>Tarte au maroilles ou Flamiche au maroilles</t>
  </si>
  <si>
    <t xml:space="preserve"> 4035</t>
  </si>
  <si>
    <t>Pomme de terre noisette, surgelée, cuite</t>
  </si>
  <si>
    <t>Mashed potato balls pre-fried, frozen, cooked</t>
  </si>
  <si>
    <t>Mashed potatoes w fresh tome cheese, frozen</t>
  </si>
  <si>
    <t>Mashed potatoes w fresh tome cheese, frozen, recipe, at plant {FR} U</t>
  </si>
  <si>
    <t xml:space="preserve"> 4013</t>
  </si>
  <si>
    <t>Pomme de terre noisette, surgelée, crue</t>
  </si>
  <si>
    <t>Mashed potato balls pre-fried, frozen, raw</t>
  </si>
  <si>
    <t xml:space="preserve"> 4041</t>
  </si>
  <si>
    <t>Aligot (purée de pomme de terre à la tomme fraîche)</t>
  </si>
  <si>
    <t>Mashed potatoes w fresh tome cheese</t>
  </si>
  <si>
    <t>Mashed potatoes w fresh tome cheese, recipe, at plant {FR} U</t>
  </si>
  <si>
    <t xml:space="preserve"> 11054</t>
  </si>
  <si>
    <t>Mayonnaise (70% MG min.)</t>
  </si>
  <si>
    <t xml:space="preserve"> 11205</t>
  </si>
  <si>
    <t>Sauce rouille, préemballée</t>
  </si>
  <si>
    <t>Mayonnaise flavoured with garlic, chilli pepper and fish broth, prepacked</t>
  </si>
  <si>
    <t xml:space="preserve"> 11079</t>
  </si>
  <si>
    <t>Mayonnaise à teneur réduite en matière grasse ou Mayonnaise allégée</t>
  </si>
  <si>
    <t>Mayonnaise, reduced fat or light mayonnaise</t>
  </si>
  <si>
    <t>denrées destinées à une alimentation particulière</t>
  </si>
  <si>
    <t xml:space="preserve"> 42000</t>
  </si>
  <si>
    <t>Substitut de repas hypocalorique, crème dessert</t>
  </si>
  <si>
    <t>Meal replacement low calorie, Custard cream dessert-type</t>
  </si>
  <si>
    <t>Meal replacement low calorie, ready-to-drink</t>
  </si>
  <si>
    <t>Meal replacement low calorie, ready-to-drink, recipe, at plant {FR} U</t>
  </si>
  <si>
    <t xml:space="preserve"> 42005</t>
  </si>
  <si>
    <t>Substitut de repas hypocalorique, poudre reconstituée avec lait écrémé, type milk-shake</t>
  </si>
  <si>
    <t>Meal replacement low calorie, in powder, reconstituted with skimmed milk, milkshake type</t>
  </si>
  <si>
    <t xml:space="preserve"> 42004</t>
  </si>
  <si>
    <t>Substitut de repas hypocalorique, poudre reconstituée avec lait écrémé</t>
  </si>
  <si>
    <t>Meal replacement low calorie, in powder, reconstituted with skimmed milk</t>
  </si>
  <si>
    <t xml:space="preserve"> 42003</t>
  </si>
  <si>
    <t>Substitut de repas hypocalorique, prêt à boire</t>
  </si>
  <si>
    <t xml:space="preserve"> 25211</t>
  </si>
  <si>
    <t>Boulettes au bœuf, à la sauce tomate</t>
  </si>
  <si>
    <t>Meat balls, beef, with tomato sauce</t>
  </si>
  <si>
    <t>Tomato sauce, with meat or Bolognese sauce, prepacked</t>
  </si>
  <si>
    <t>Tomato sauce, with meat or Bolognese sauce, prepacked, recipe, at plant {FR} U</t>
  </si>
  <si>
    <t xml:space="preserve"> 25402</t>
  </si>
  <si>
    <t>Feuilleté ou Friand à la viande</t>
  </si>
  <si>
    <t>Meat in puff pastry</t>
  </si>
  <si>
    <t>Meat in puff pastry, recipe, at plant {FR} U</t>
  </si>
  <si>
    <t xml:space="preserve"> 25551</t>
  </si>
  <si>
    <t>Beignet de viande, volaille ou poisson, fait maison</t>
  </si>
  <si>
    <t xml:space="preserve"> 31092</t>
  </si>
  <si>
    <t>Calissons d'Aix en Provence</t>
  </si>
  <si>
    <t>Melon and almond Candy on a unleavened bread layer</t>
  </si>
  <si>
    <t>Candied fruits</t>
  </si>
  <si>
    <t>Candied fruits, recipe, at plant {FR} U</t>
  </si>
  <si>
    <t xml:space="preserve"> 30155</t>
  </si>
  <si>
    <t>Merguez, boeuf et mouton, cuite</t>
  </si>
  <si>
    <t>Merguez sausage, beef and mutton, cooked</t>
  </si>
  <si>
    <t>Merguez sausage, beef and mutton, raw</t>
  </si>
  <si>
    <t>Merguez sausage, beef and mutton, raw, recipe, at plant {FR} U</t>
  </si>
  <si>
    <t>Merguez sausage, pork and beef, raw</t>
  </si>
  <si>
    <t xml:space="preserve"> 30156</t>
  </si>
  <si>
    <t>Merguez, boeuf et mouton, crue</t>
  </si>
  <si>
    <t xml:space="preserve"> 30154</t>
  </si>
  <si>
    <t>Merguez, bœuf, mouton et porc, crue</t>
  </si>
  <si>
    <t>Merguez sausage, beef, mutton and pork, raw</t>
  </si>
  <si>
    <t>Merguez sausage, beef, mutton and pork, raw, recipe, at plant {FR} U</t>
  </si>
  <si>
    <t xml:space="preserve"> 30153</t>
  </si>
  <si>
    <t>Merguez, porc et bœuf, crue</t>
  </si>
  <si>
    <t>Merguez sausage, pork and beef, raw, recipe, at plant {FR} U</t>
  </si>
  <si>
    <t xml:space="preserve"> 30152</t>
  </si>
  <si>
    <t>Merguez, pur bœuf, crue</t>
  </si>
  <si>
    <t>Merguez sausage, pure beef, raw</t>
  </si>
  <si>
    <t>Merguez sausage, pure beef, raw, recipe, at plant {FR} U</t>
  </si>
  <si>
    <t xml:space="preserve"> 30150</t>
  </si>
  <si>
    <t>Merguez, crue</t>
  </si>
  <si>
    <t>Merguez sausage, raw</t>
  </si>
  <si>
    <t xml:space="preserve"> 24520</t>
  </si>
  <si>
    <t>Meringue</t>
  </si>
  <si>
    <t>Meringue, recipe, at plant {FR} U</t>
  </si>
  <si>
    <t xml:space="preserve"> 36318</t>
  </si>
  <si>
    <t>Dinde, escalope viennoise ou milanaise ou escalope panée</t>
  </si>
  <si>
    <t>Milanese-style turkey escalope or breaded veal escalope</t>
  </si>
  <si>
    <t>Milanese-style turkey escalope or breaded veal escalope, recipe, at plant {FR} U</t>
  </si>
  <si>
    <t xml:space="preserve"> 31004</t>
  </si>
  <si>
    <t>Chocolat au lait, tablette</t>
  </si>
  <si>
    <t>Milk chocolate bar</t>
  </si>
  <si>
    <t>Milk chocolate</t>
  </si>
  <si>
    <t>Milk chocolate, recipe, at plant {FR} U</t>
  </si>
  <si>
    <t xml:space="preserve"> 31018</t>
  </si>
  <si>
    <t>Chocolat au lait aux fruits secs (noisettes, amandes, raisins, praline), tablette</t>
  </si>
  <si>
    <t>Milk chocolate bar, with dried fruits (nuts, almonds, raisins, praline)</t>
  </si>
  <si>
    <t>Milk chocolate with dried fruits</t>
  </si>
  <si>
    <t>Milk chocolate with dried fruits, recipe, at plant {FR} U</t>
  </si>
  <si>
    <t xml:space="preserve"> 31009</t>
  </si>
  <si>
    <t>Chocolat au lait aux céréales croustillantes, tablette</t>
  </si>
  <si>
    <t>Milk chocolate bar, with puffed/popped cereals</t>
  </si>
  <si>
    <t xml:space="preserve"> 31020</t>
  </si>
  <si>
    <t>Chocolat au lait sans sucres ajoutés, avec édulcorants, tablette</t>
  </si>
  <si>
    <t>Milk chocolate bar, without sugar, with sweeteners</t>
  </si>
  <si>
    <t xml:space="preserve"> 31079</t>
  </si>
  <si>
    <t>Chocolat au lait fourré</t>
  </si>
  <si>
    <t>Milk chocolate, filled</t>
  </si>
  <si>
    <t xml:space="preserve"> 19679</t>
  </si>
  <si>
    <t>Lait gélifié aromatisé, nappé caramel, rayon frais</t>
  </si>
  <si>
    <t>Milk jelly, flavoured, covered with caramel, refrigerated</t>
  </si>
  <si>
    <t>Milk jelly, flavoured, covered with caramel, refrigerated, recipe, at plant {FR} U</t>
  </si>
  <si>
    <t xml:space="preserve"> 19683</t>
  </si>
  <si>
    <t>Lait gélifié aromatisé, allégé en matière grasse et en sucre, rayon frais</t>
  </si>
  <si>
    <t>Milk jelly, flavoured, reduced fat and sugar, refrigerated</t>
  </si>
  <si>
    <t>Milk jelly, flavoured, refrigerated</t>
  </si>
  <si>
    <t>Milk jelly, flavoured, refrigerated, recipe, at plant {FR} U</t>
  </si>
  <si>
    <t xml:space="preserve"> 19680</t>
  </si>
  <si>
    <t>Lait gélifié aromatisé, rayon frais</t>
  </si>
  <si>
    <t xml:space="preserve"> 7712</t>
  </si>
  <si>
    <t>Pain au lait aux pépites de chocolat, préemballé</t>
  </si>
  <si>
    <t>Milk roll filled with chocolate drops, prepacked</t>
  </si>
  <si>
    <t>Milk roll filled with chocolate drops, prepacked, recipe, at plant {FR} U</t>
  </si>
  <si>
    <t xml:space="preserve"> 7710</t>
  </si>
  <si>
    <t>Pain au lait, artisanal</t>
  </si>
  <si>
    <t>Milk roll, from bakery</t>
  </si>
  <si>
    <t>Milk roll, from bakery, recipe, at plant {FR} U</t>
  </si>
  <si>
    <t xml:space="preserve"> 7711</t>
  </si>
  <si>
    <t>Pain au lait, préemballé</t>
  </si>
  <si>
    <t>Milk roll, prepacked</t>
  </si>
  <si>
    <t>Milk roll, prepacked, recipe, at plant {FR} U</t>
  </si>
  <si>
    <t xml:space="preserve"> 39001</t>
  </si>
  <si>
    <t>Milk-shake, provenant de fast food</t>
  </si>
  <si>
    <t>Milkshake, from fast foods restaurant</t>
  </si>
  <si>
    <t>Milkshake, from fast foods restaurant, recipe, at plant {FR} U</t>
  </si>
  <si>
    <t xml:space="preserve"> 31100</t>
  </si>
  <si>
    <t>Barre céréalière pour petit déjeuner au lait, chocolatée ou non, enrichie en vitamines et minéraux</t>
  </si>
  <si>
    <t>Milky cereal breakfast bar, with chocolate or not, fortified with vitamins and minerals</t>
  </si>
  <si>
    <t xml:space="preserve"> 24666</t>
  </si>
  <si>
    <t>Mille-feuille</t>
  </si>
  <si>
    <t>Mille-feuille pastry</t>
  </si>
  <si>
    <t>Mille-feuille pastry, recipe, at plant {FR} U</t>
  </si>
  <si>
    <t xml:space="preserve"> 20916</t>
  </si>
  <si>
    <t>Miso</t>
  </si>
  <si>
    <t>Miso, recipe, at plant {FR} U</t>
  </si>
  <si>
    <t>épices</t>
  </si>
  <si>
    <t xml:space="preserve"> 11056</t>
  </si>
  <si>
    <t>Quatre épices</t>
  </si>
  <si>
    <t>Mix of 4 spices</t>
  </si>
  <si>
    <t>Mix of 4 spices, recipe, at plant {FR} U</t>
  </si>
  <si>
    <t xml:space="preserve"> 9612</t>
  </si>
  <si>
    <t>Mélange de céréales et légumineuses, cru</t>
  </si>
  <si>
    <t>Mix of cereals and legumes, raw</t>
  </si>
  <si>
    <t>Mix of cereals and legumes, raw, recipe, at plant {FR} U</t>
  </si>
  <si>
    <t xml:space="preserve"> 18153</t>
  </si>
  <si>
    <t>Chicorée et café, instantané, non sucré, prête à boire (reconstituée avec du lait demi-écrémé standard)</t>
  </si>
  <si>
    <t>Mix of chicory and coffee, instant, without sugar, ready-to-drink (reconstituted with standard semi-skimmed milk)</t>
  </si>
  <si>
    <t>Mix of chicory and coffee, instant, without sugar, ready-to-drink (reconstituted with standard semi-skimmed milk), recipe, at plant {FR} U</t>
  </si>
  <si>
    <t xml:space="preserve"> 18162</t>
  </si>
  <si>
    <t>Chicorée et café, instantané, non sucré, prêt à boire (reconstituée avec de l'eau)</t>
  </si>
  <si>
    <t>Mix of chicory and coffee, instant, without sugar, ready-to-drink (reconstituted with water)</t>
  </si>
  <si>
    <t xml:space="preserve"> 15018</t>
  </si>
  <si>
    <t>Mélange apéritif de graines salées et raisins secs</t>
  </si>
  <si>
    <t>Mix of salted grains/nuts and raisins</t>
  </si>
  <si>
    <t>Mix of unsalted grains/nuts and dried fruit</t>
  </si>
  <si>
    <t>Mix of unsalted grains/nuts and dried fruit, recipe, at plant {FR} U</t>
  </si>
  <si>
    <t xml:space="preserve"> 15048</t>
  </si>
  <si>
    <t>Mélange apéritif de graines (non salées) et fruits séchés</t>
  </si>
  <si>
    <t xml:space="preserve"> 15049</t>
  </si>
  <si>
    <t>Mélange apéritif de graines (non salées) et raisins secs</t>
  </si>
  <si>
    <t>Mix of unsalted grains/nuts and raisins</t>
  </si>
  <si>
    <t xml:space="preserve"> 20271</t>
  </si>
  <si>
    <t>Macédoine de légumes, surgelée</t>
  </si>
  <si>
    <t>Mixed diced vegetables, frozen</t>
  </si>
  <si>
    <t>Mixed diced vegetables, frozen, recipe, at plant {FR} U</t>
  </si>
  <si>
    <t xml:space="preserve"> 2011</t>
  </si>
  <si>
    <t>Jus multifruit - base orange, multivitaminé</t>
  </si>
  <si>
    <t>Mixed fruits juice, orange based, multivitamin</t>
  </si>
  <si>
    <t>Mixed fruits juice, orange based, multivitamin, recipe, at plant {FR} U</t>
  </si>
  <si>
    <t xml:space="preserve"> 2002</t>
  </si>
  <si>
    <t>Jus multifruit, pur jus, multivitaminé</t>
  </si>
  <si>
    <t>Mixed fruits juice, pure juice, multivitamin</t>
  </si>
  <si>
    <t xml:space="preserve"> 2035</t>
  </si>
  <si>
    <t>Jus multifruit, pur jus, standard</t>
  </si>
  <si>
    <t xml:space="preserve"> 2069</t>
  </si>
  <si>
    <t>Jus multifruit, à base de concentré, standard</t>
  </si>
  <si>
    <t xml:space="preserve"> 2060</t>
  </si>
  <si>
    <t>Nectar multifruit, multivitaminé</t>
  </si>
  <si>
    <t>Mixed fruits nectar, multivitamin</t>
  </si>
  <si>
    <t xml:space="preserve"> 2061</t>
  </si>
  <si>
    <t>Nectar multifruit, standard</t>
  </si>
  <si>
    <t>Mixed fruits nectar</t>
  </si>
  <si>
    <t xml:space="preserve"> 25506</t>
  </si>
  <si>
    <t>Brochette mixte de viande</t>
  </si>
  <si>
    <t>Mixed meat on skewer</t>
  </si>
  <si>
    <t>Pork on skewer, raw</t>
  </si>
  <si>
    <t>Pork on skewer, raw, recipe, at plant {FR} U</t>
  </si>
  <si>
    <t xml:space="preserve"> 0002</t>
  </si>
  <si>
    <t>Jus de fruits rouges</t>
  </si>
  <si>
    <t>Mixed red fruits juice, pure juice</t>
  </si>
  <si>
    <t>Mixed red fruits juice</t>
  </si>
  <si>
    <t>Mixed red fruits juice, recipe, at plant {FR} U</t>
  </si>
  <si>
    <t xml:space="preserve"> 20497</t>
  </si>
  <si>
    <t>Légumes pour couscous, cuits</t>
  </si>
  <si>
    <t>Mixed vegetables for couscous, cooked</t>
  </si>
  <si>
    <t>Mixed vegetables for couscous, cooked, recipe, at plant {FR} U</t>
  </si>
  <si>
    <t xml:space="preserve"> 20496</t>
  </si>
  <si>
    <t>Légumes pour couscous, surgelés, crus</t>
  </si>
  <si>
    <t>Mixed vegetables for couscous, frozen, raw</t>
  </si>
  <si>
    <t>Mixed vegetables for couscous, frozen, raw, recipe, at plant {FR} U</t>
  </si>
  <si>
    <t xml:space="preserve"> 20266</t>
  </si>
  <si>
    <t>Légumes pour ratatouille, surgelés</t>
  </si>
  <si>
    <t>Mixed vegetables for ratatouille, frozen</t>
  </si>
  <si>
    <t>Mixed vegetables for ratatouille, frozen, recipe, at plant {FR} U</t>
  </si>
  <si>
    <t xml:space="preserve"> 20263</t>
  </si>
  <si>
    <t>Légumes pour potages, surgelés, crus</t>
  </si>
  <si>
    <t>Mixed vegetables for soups, frozen, raw</t>
  </si>
  <si>
    <t>Mixed vegetables for soups, frozen, raw, recipe, at plant {FR} U</t>
  </si>
  <si>
    <t xml:space="preserve"> 20101</t>
  </si>
  <si>
    <t>Légumes, mélange surgelé, crus</t>
  </si>
  <si>
    <t>Mixed vegetables, frozen, raw</t>
  </si>
  <si>
    <t>Mixed vegetables, frozen, raw, recipe, at plant {FR} U</t>
  </si>
  <si>
    <t xml:space="preserve"> 30105</t>
  </si>
  <si>
    <t>Saucisse de Montbéliard</t>
  </si>
  <si>
    <t>Montbeliard sausage</t>
  </si>
  <si>
    <t xml:space="preserve"> 30797</t>
  </si>
  <si>
    <t>Mortadelle pistachée pur porc</t>
  </si>
  <si>
    <t>Mortadella with pistachios, pure pork</t>
  </si>
  <si>
    <t>Mortadella with pistachios, pure pork, recipe, at plant {FR} U</t>
  </si>
  <si>
    <t xml:space="preserve"> 30789</t>
  </si>
  <si>
    <t>Mortadelle</t>
  </si>
  <si>
    <t>Mortadella</t>
  </si>
  <si>
    <t>Mortadella, recipe, at plant {FR} U</t>
  </si>
  <si>
    <t xml:space="preserve"> 30790</t>
  </si>
  <si>
    <t>Mortadelle, pur porc</t>
  </si>
  <si>
    <t>Mortadella, pure pork</t>
  </si>
  <si>
    <t>Mortadella, pure pork, recipe, at plant {FR} U</t>
  </si>
  <si>
    <t xml:space="preserve"> 30108</t>
  </si>
  <si>
    <t>Saucisse de Morteau, bouillie/cuite à l'eau</t>
  </si>
  <si>
    <t>Morteaux sausage, boiled/cooked in water</t>
  </si>
  <si>
    <t xml:space="preserve"> 30104</t>
  </si>
  <si>
    <t>Saucisse de Morteau</t>
  </si>
  <si>
    <t>Morteaux sausage</t>
  </si>
  <si>
    <t xml:space="preserve"> 25123</t>
  </si>
  <si>
    <t>Moussaka</t>
  </si>
  <si>
    <t>Moussaka, recipe, at plant {FR} U</t>
  </si>
  <si>
    <t xml:space="preserve"> 39235</t>
  </si>
  <si>
    <t>Mousse liégeoise (chocolat, café, caramel ou vanille), rayon frais</t>
  </si>
  <si>
    <t>Mousse (chocolate, coffee, caramel or vanilla) topped with whipped cream, refrigerated</t>
  </si>
  <si>
    <t>Mousse (chocolate, coffee, caramel or vanilla) topped with whipped cream, refrigerated, recipe, at plant {FR} U</t>
  </si>
  <si>
    <t xml:space="preserve"> 39210</t>
  </si>
  <si>
    <t>Mousse au chocolat traditionnelle, rayon frais</t>
  </si>
  <si>
    <t>Mousse, chocolate, refrigerated</t>
  </si>
  <si>
    <t>Mousse, chocolate, refrigerated, recipe, at plant {FR} U</t>
  </si>
  <si>
    <t xml:space="preserve"> 32109</t>
  </si>
  <si>
    <t>Muesli croustillant au chocolat (non enrichi en vitamines et minéraux)</t>
  </si>
  <si>
    <t>Muesli, crunchy, with chocolate (not fortified with vitamins and chemical elements)</t>
  </si>
  <si>
    <t>Muesli, crunchy, with chocolate (not fortified with vitamins and chemical elements), recipe, at plant {FR} U</t>
  </si>
  <si>
    <t>Muesli, crunchy, with chocolate, with or without fruits, fortified with vitamins and chemical elements</t>
  </si>
  <si>
    <t xml:space="preserve"> 32112</t>
  </si>
  <si>
    <t>Muesli croustillant au chocolat, avec ou sans fruits, enrichi en vitamines et minéraux</t>
  </si>
  <si>
    <t>Muesli, crunchy, with chocolate, with or without fruits, fortified with vitamins and chemical elements, recipe, at plant {FR} U</t>
  </si>
  <si>
    <t xml:space="preserve"> 32108</t>
  </si>
  <si>
    <t>Muesli croustillant aux fruits et/ou fruits secs, graines (non enrichi en vitamines et minéraux)</t>
  </si>
  <si>
    <t>Muesli, crunchy, with fruits and/or dried fruits, grains (not fortified with vitamins and chemical elements)</t>
  </si>
  <si>
    <t xml:space="preserve"> 32111</t>
  </si>
  <si>
    <t>Muesli croustillant aux fruits ou fruits secs, enrichi en vitamines et minéraux</t>
  </si>
  <si>
    <t>Muesli, crunchy, with fruits or dried fruits, fortified with vitamins and chemical elements</t>
  </si>
  <si>
    <t xml:space="preserve"> 32128</t>
  </si>
  <si>
    <t>Muesli floconneux ou de type traditionnel</t>
  </si>
  <si>
    <t>Muesli, flakes (Bircher-style)</t>
  </si>
  <si>
    <t xml:space="preserve"> 32138</t>
  </si>
  <si>
    <t>Muesli floconneux aux fruits ou fruits secs (non enrichi en vitamines et minéraux)</t>
  </si>
  <si>
    <t>Muesli, flakes (Bircher-style), with fruits or dried fruits (not fortified with vitamins and chemical elements)</t>
  </si>
  <si>
    <t xml:space="preserve"> 32110</t>
  </si>
  <si>
    <t>Muesli floconneux aux fruits ou fruits secs, enrichi en vitamines et minéraux</t>
  </si>
  <si>
    <t>Muesli, flakes (Bircher-style), with fruits or dried fruits, fortified with vitamins and chemical elements</t>
  </si>
  <si>
    <t xml:space="preserve"> 32113</t>
  </si>
  <si>
    <t>Muesli floconneux aux fruits ou fruits secs, sans sucres ajoutés</t>
  </si>
  <si>
    <t>Muesli, flakes (Bircher-style), with fruits or dried fruits, without sugar</t>
  </si>
  <si>
    <t xml:space="preserve"> 23950</t>
  </si>
  <si>
    <t>Muffin, aux myrtilles ou au chocolat</t>
  </si>
  <si>
    <t>Muffin, with blueberry or chocolate</t>
  </si>
  <si>
    <t>Muffin, with blueberry or chocolate, recipe, at plant {FR} U</t>
  </si>
  <si>
    <t xml:space="preserve"> 11160</t>
  </si>
  <si>
    <t>Sauce aux champignons, préemballée</t>
  </si>
  <si>
    <t>Mushroom sauce, prepacked</t>
  </si>
  <si>
    <t>Mushroom sauce, prepacked, recipe, at plant {FR} U</t>
  </si>
  <si>
    <t xml:space="preserve"> 10083</t>
  </si>
  <si>
    <t>Moules farcies (matière grasse, persillade…), crues</t>
  </si>
  <si>
    <t>Mussels, filled (fat, parsley and garlic...)</t>
  </si>
  <si>
    <t>Mussels, in a shallot and white wine broth</t>
  </si>
  <si>
    <t>Mussels, in a shallot and white wine broth, recipe, at plant {FR} U</t>
  </si>
  <si>
    <t xml:space="preserve"> 10082</t>
  </si>
  <si>
    <t>Moules marinières (oignons et vin blanc)</t>
  </si>
  <si>
    <t xml:space="preserve"> 10081</t>
  </si>
  <si>
    <t>Moules à la sauce catalane ou escabèche (tomate), appertisée, égouttée</t>
  </si>
  <si>
    <t>Mussels, in Catalan-style sauce or marinade (tomatoes), canned, drained</t>
  </si>
  <si>
    <t>Mussels, in Catalan-style sauce or marinade (tomatoes), canned</t>
  </si>
  <si>
    <t>Mussels, in Catalan-style sauce or marinade (tomatoes), canned, recipe, at plant {FR} U</t>
  </si>
  <si>
    <t xml:space="preserve"> 11157</t>
  </si>
  <si>
    <t>Sauce moutarde, préemballée</t>
  </si>
  <si>
    <t>Mustard sauce prepacked</t>
  </si>
  <si>
    <t>Mustard sauce prepacked, recipe, at plant {FR} U</t>
  </si>
  <si>
    <t>condiments</t>
  </si>
  <si>
    <t xml:space="preserve"> 11013</t>
  </si>
  <si>
    <t>Moutarde</t>
  </si>
  <si>
    <t>Mustard</t>
  </si>
  <si>
    <t>Mustard, recipe, at plant {FR} U</t>
  </si>
  <si>
    <t>Agrofood industry for Agribalyse</t>
  </si>
  <si>
    <t xml:space="preserve"> 11021</t>
  </si>
  <si>
    <t>Moutarde à l'ancienne</t>
  </si>
  <si>
    <t>Mustard, with grains</t>
  </si>
  <si>
    <t>Mustard, with grains, recipe, at plant {FR} U</t>
  </si>
  <si>
    <t xml:space="preserve"> 25159</t>
  </si>
  <si>
    <t>Tajine de mouton</t>
  </si>
  <si>
    <t>Mutton tagine</t>
  </si>
  <si>
    <t>Mutton tagine, recipe, at plant {FR} U</t>
  </si>
  <si>
    <t xml:space="preserve"> 25183</t>
  </si>
  <si>
    <t>Nouilles sautées/poêlées aux crevettes</t>
  </si>
  <si>
    <t>Noodles with shrimps sauteed/pan-fried</t>
  </si>
  <si>
    <t>Noodles with shrimps sauteed/pan-fried, recipe, at plant {FR} U</t>
  </si>
  <si>
    <t xml:space="preserve"> 31033</t>
  </si>
  <si>
    <t>Nougat ou touron</t>
  </si>
  <si>
    <t>Nougat</t>
  </si>
  <si>
    <t>Nougat, recipe, at plant {FR} U</t>
  </si>
  <si>
    <t xml:space="preserve"> 11194</t>
  </si>
  <si>
    <t>Sauce Nuoc Mâm ou Sauce au poisson, préemballée</t>
  </si>
  <si>
    <t>Nuoc mam sauce or fish sauce, prepacked</t>
  </si>
  <si>
    <t>Nuoc mam sauce or fish sauce, prepacked, recipe, at plant {FR} U</t>
  </si>
  <si>
    <t xml:space="preserve"> 18905</t>
  </si>
  <si>
    <t>Boisson à base d'avoine, nature</t>
  </si>
  <si>
    <t>Oat-based drink, plain, prepacked</t>
  </si>
  <si>
    <t>Oat-based drink, plain</t>
  </si>
  <si>
    <t>Oat-based drink, plain, recipe, at plant {FR} U</t>
  </si>
  <si>
    <t xml:space="preserve"> 13147</t>
  </si>
  <si>
    <t>Olives vertes, fourrées ou farcies (anchois, poivrons, etc.)</t>
  </si>
  <si>
    <t>Olive, green, stuffed (anchovy, sweet peppers, etc...)</t>
  </si>
  <si>
    <t>Olive, green, stuffed (anchovy, sweet peppers, etc...), recipe, at plant {FR} U</t>
  </si>
  <si>
    <t xml:space="preserve"> 22506</t>
  </si>
  <si>
    <t>Omelette au fromage</t>
  </si>
  <si>
    <t>Omelette, with cheese</t>
  </si>
  <si>
    <t>Omelette, with cheese, recipe, at plant {FR} U</t>
  </si>
  <si>
    <t xml:space="preserve"> 22509</t>
  </si>
  <si>
    <t>Omelette aux fines herbes</t>
  </si>
  <si>
    <t>Omelette, with herbs</t>
  </si>
  <si>
    <t>Omelette, with herbs, recipe, at plant {FR} U</t>
  </si>
  <si>
    <t xml:space="preserve"> 22507</t>
  </si>
  <si>
    <t>Omelette aux lardons</t>
  </si>
  <si>
    <t>Omelette, with lardoons</t>
  </si>
  <si>
    <t>Omelette, with lardoons, recipe, at plant {FR} U</t>
  </si>
  <si>
    <t xml:space="preserve"> 22508</t>
  </si>
  <si>
    <t>Omelette aux champignons</t>
  </si>
  <si>
    <t>Omelette, with mushrooms</t>
  </si>
  <si>
    <t>Omelette, with mushrooms, recipe, at plant {FR} U</t>
  </si>
  <si>
    <t xml:space="preserve"> 25529</t>
  </si>
  <si>
    <t>Tarte à l'oignon</t>
  </si>
  <si>
    <t>Onion tart</t>
  </si>
  <si>
    <t>Onion tart, recipe, at plant {FR} U</t>
  </si>
  <si>
    <t xml:space="preserve"> 2012</t>
  </si>
  <si>
    <t>Jus d'orange, à base de concentré</t>
  </si>
  <si>
    <t>Orange juice, reconstituted from a concentrate</t>
  </si>
  <si>
    <t>Orange juice, reconstituted from a concentrate, recipe, at plant {FR} U</t>
  </si>
  <si>
    <t xml:space="preserve"> 2375</t>
  </si>
  <si>
    <t>Nectar d'orange</t>
  </si>
  <si>
    <t>Orange nectar</t>
  </si>
  <si>
    <t>Orange nectar, recipe, at plant {FR} U</t>
  </si>
  <si>
    <t xml:space="preserve"> 25164</t>
  </si>
  <si>
    <t>Osso buco</t>
  </si>
  <si>
    <t>Osso buco, recipe, at plant {FR} U</t>
  </si>
  <si>
    <t xml:space="preserve"> 25031</t>
  </si>
  <si>
    <t>Paëlla</t>
  </si>
  <si>
    <t>Paella</t>
  </si>
  <si>
    <t>Paella, recipe, at plant {FR} U</t>
  </si>
  <si>
    <t xml:space="preserve"> 7170</t>
  </si>
  <si>
    <t>Pain panini</t>
  </si>
  <si>
    <t>Panini bread</t>
  </si>
  <si>
    <t>Panini bread, recipe, at plant {FR} U</t>
  </si>
  <si>
    <t xml:space="preserve"> 19685</t>
  </si>
  <si>
    <t>Panna cotta, rayon frais</t>
  </si>
  <si>
    <t>Panna cotta, refrigerated</t>
  </si>
  <si>
    <t>Panna cotta, refrigerated, recipe, at plant {FR} U</t>
  </si>
  <si>
    <t xml:space="preserve"> 25122</t>
  </si>
  <si>
    <t>Gratin de pâtes</t>
  </si>
  <si>
    <t>Pasta au gratin (oven grilled)</t>
  </si>
  <si>
    <t>Pasta au gratin (oven grilled), recipe, at plant {FR} U</t>
  </si>
  <si>
    <t xml:space="preserve"> 25198</t>
  </si>
  <si>
    <t>Pâtes en sauce aux fromages (spaghetti, tagliatelles…)</t>
  </si>
  <si>
    <t>Pasta with cheese sauce (spaghetti, tagliatelle...)</t>
  </si>
  <si>
    <t xml:space="preserve"> 25568</t>
  </si>
  <si>
    <t>Pastilla au poulet</t>
  </si>
  <si>
    <t>Pastilla, filled with chicken (pie)</t>
  </si>
  <si>
    <t>Pastilla, filled with chicken (pie), recipe, at plant {FR} U</t>
  </si>
  <si>
    <t xml:space="preserve"> 24060</t>
  </si>
  <si>
    <t>Biscuit pâtissier meringué</t>
  </si>
  <si>
    <t>Pastry biscuit with meringue</t>
  </si>
  <si>
    <t xml:space="preserve"> 39710</t>
  </si>
  <si>
    <t>Crème pâtissière</t>
  </si>
  <si>
    <t>Pastry cream or custard</t>
  </si>
  <si>
    <t>Pastry cream or custard, recipe, at plant {FR} U</t>
  </si>
  <si>
    <t xml:space="preserve"> 23455</t>
  </si>
  <si>
    <t>Chou à la crème (chantilly ou pâtissière)</t>
  </si>
  <si>
    <t>Pastry cream puff</t>
  </si>
  <si>
    <t xml:space="preserve"> 23412</t>
  </si>
  <si>
    <t>Pâte brisée, matière grasse végétale, cuite</t>
  </si>
  <si>
    <t>Pastry, short crust, baked</t>
  </si>
  <si>
    <t>Pastry, short crust, baked, recipe, at plant {FR} U</t>
  </si>
  <si>
    <t xml:space="preserve"> 8391</t>
  </si>
  <si>
    <t>Pâté en croûte</t>
  </si>
  <si>
    <t>Pate in crust</t>
  </si>
  <si>
    <t>Pate in crust, recipe, at plant {FR} U</t>
  </si>
  <si>
    <t xml:space="preserve"> 8201</t>
  </si>
  <si>
    <t>Pâté au poivre vert</t>
  </si>
  <si>
    <t>Pate w green pepper</t>
  </si>
  <si>
    <t>Pate w green pepper, recipe, at plant {FR} U</t>
  </si>
  <si>
    <t xml:space="preserve"> 39401</t>
  </si>
  <si>
    <t>Pêche melba</t>
  </si>
  <si>
    <t>Peach melba (with vanilla ice cream and raspberry sauce)</t>
  </si>
  <si>
    <t xml:space="preserve"> 2371</t>
  </si>
  <si>
    <t>Nectar de pêche</t>
  </si>
  <si>
    <t>Peach nectar</t>
  </si>
  <si>
    <t>Peach nectar, recipe, at plant {FR} U</t>
  </si>
  <si>
    <t xml:space="preserve"> 15202</t>
  </si>
  <si>
    <t>Beurre de cacahuète ou Pâte d'arachide</t>
  </si>
  <si>
    <t>Peanut butter or peanut paste</t>
  </si>
  <si>
    <t>Peanut butter or peanut paste, recipe, at plant {FR} U</t>
  </si>
  <si>
    <t xml:space="preserve"> 2054</t>
  </si>
  <si>
    <t>Nectar de poire</t>
  </si>
  <si>
    <t>Pear nectar</t>
  </si>
  <si>
    <t>Pear nectar, recipe, at plant {FR} U</t>
  </si>
  <si>
    <t xml:space="preserve"> 24663</t>
  </si>
  <si>
    <t>Tarte aux poires amandine</t>
  </si>
  <si>
    <t xml:space="preserve"> 23445</t>
  </si>
  <si>
    <t>Pâte phyllo ou Pâte filo, crue</t>
  </si>
  <si>
    <t>Phyllo or filo dough, raw</t>
  </si>
  <si>
    <t>Phyllo or filo dough, raw, recipe, at plant {FR} U</t>
  </si>
  <si>
    <t xml:space="preserve"> 26027</t>
  </si>
  <si>
    <t>Pilchard, sauce tomate, appertisé, égoutté</t>
  </si>
  <si>
    <t>Pilchard, in tomato sauce, canned, drained</t>
  </si>
  <si>
    <t xml:space="preserve"> 2000</t>
  </si>
  <si>
    <t>Jus d'ananas, à base de concentré</t>
  </si>
  <si>
    <t>Pineapple juice, reconstituted from a concentrate</t>
  </si>
  <si>
    <t>Pineapple juice, reconstituted from a concentrate, recipe, at plant {FR} U</t>
  </si>
  <si>
    <t xml:space="preserve"> 20240</t>
  </si>
  <si>
    <t>Piperade basquaise</t>
  </si>
  <si>
    <t>Piperade, Basque-style (fondue of sweet peppers and tomatoes flavoured with onions and garlics)</t>
  </si>
  <si>
    <t>Piperade, Basque-style (fondue of sweet peppers and tomatoes flavoured with onions and garlics), recipe, at plant {FR} U</t>
  </si>
  <si>
    <t xml:space="preserve"> 7180</t>
  </si>
  <si>
    <t>Pain pita</t>
  </si>
  <si>
    <t>Pita bread</t>
  </si>
  <si>
    <t>Pita bread, recipe, at plant {FR} U</t>
  </si>
  <si>
    <t xml:space="preserve"> 96778</t>
  </si>
  <si>
    <t>Pâte à pizza cuite</t>
  </si>
  <si>
    <t>Pizza base, cooked</t>
  </si>
  <si>
    <t>Pizza base, cooked, recipe, at plant {FR} U</t>
  </si>
  <si>
    <t xml:space="preserve"> 37001</t>
  </si>
  <si>
    <t>Pâte à pizza crue</t>
  </si>
  <si>
    <t>Pizza base, raw</t>
  </si>
  <si>
    <t>Pizza base, raw, recipe, at plant {FR} U</t>
  </si>
  <si>
    <t xml:space="preserve"> 26273</t>
  </si>
  <si>
    <t>Pizza type raclette ou tartiflette</t>
  </si>
  <si>
    <t>Pizza with raclette or tartiflette cheese and lardoons</t>
  </si>
  <si>
    <t>Pizza, goat cheese and lardoons</t>
  </si>
  <si>
    <t>Pizza, goat cheese and lardoons, recipe, at plant {FR} U</t>
  </si>
  <si>
    <t xml:space="preserve"> 25457</t>
  </si>
  <si>
    <t>Pizza à la viande, type bolognaise</t>
  </si>
  <si>
    <t>Pizza, bolognese-style w meat</t>
  </si>
  <si>
    <t>Pizza, bolognese-style w meat, recipe, at plant {FR} U</t>
  </si>
  <si>
    <t xml:space="preserve"> 25477</t>
  </si>
  <si>
    <t>Pizza champignons fromage</t>
  </si>
  <si>
    <t>Pizza, cheese and mushrooms</t>
  </si>
  <si>
    <t>Pizza, cheese and mushrooms, recipe, at plant {FR} U</t>
  </si>
  <si>
    <t xml:space="preserve"> 25404</t>
  </si>
  <si>
    <t>Pizza au fromage ou Pizza margherita</t>
  </si>
  <si>
    <t>Pizza, cheese and tomato or Margherita pizza</t>
  </si>
  <si>
    <t>Pizza, cheese and tomato or Margherita pizza, recipe, at plant {FR} U</t>
  </si>
  <si>
    <t xml:space="preserve"> 26272</t>
  </si>
  <si>
    <t>Pizza au poulet</t>
  </si>
  <si>
    <t>Pizza, chicken</t>
  </si>
  <si>
    <t>Pizza, chicken, recipe, at plant {FR} U</t>
  </si>
  <si>
    <t xml:space="preserve"> 25462</t>
  </si>
  <si>
    <t>Pizza au chorizo ou salami</t>
  </si>
  <si>
    <t>Pizza, chorizo or salami</t>
  </si>
  <si>
    <t>Pizza, chorizo or salami, recipe, at plant {FR} U</t>
  </si>
  <si>
    <t xml:space="preserve"> 26274</t>
  </si>
  <si>
    <t>Pizza au speck ou jambon cru</t>
  </si>
  <si>
    <t>Pizza, cured ham</t>
  </si>
  <si>
    <t xml:space="preserve"> 25478</t>
  </si>
  <si>
    <t>Pizza 4 fromages</t>
  </si>
  <si>
    <t>Pizza, four cheeses</t>
  </si>
  <si>
    <t>Pizza, four cheeses, recipe, at plant {FR} U</t>
  </si>
  <si>
    <t xml:space="preserve"> 25468</t>
  </si>
  <si>
    <t>Pizza au chèvre et lardons</t>
  </si>
  <si>
    <t xml:space="preserve"> 25435</t>
  </si>
  <si>
    <t>Pizza jambon fromage</t>
  </si>
  <si>
    <t xml:space="preserve"> 25548</t>
  </si>
  <si>
    <t>Pizza jambon fromage champignons ou pizza royale, reine ou regina</t>
  </si>
  <si>
    <t>Pizza, ham cheese and mushrooms</t>
  </si>
  <si>
    <t>Pizza, ham cheese and mushrooms, recipe, at plant {FR} U</t>
  </si>
  <si>
    <t xml:space="preserve"> 26271</t>
  </si>
  <si>
    <t>Pizza kebab</t>
  </si>
  <si>
    <t>Pizza, kebab</t>
  </si>
  <si>
    <t xml:space="preserve"> 25570</t>
  </si>
  <si>
    <t>Pizza aux lardons, oignons et fromage</t>
  </si>
  <si>
    <t>Pizza, lardoons onions and cheese</t>
  </si>
  <si>
    <t xml:space="preserve"> 25528</t>
  </si>
  <si>
    <t>Pissaladière</t>
  </si>
  <si>
    <t>Pizza, onion anchovy and black olives</t>
  </si>
  <si>
    <t>Pizza, onion anchovy and black olives, recipe, at plant {FR} U</t>
  </si>
  <si>
    <t xml:space="preserve"> 25464</t>
  </si>
  <si>
    <t>Pizza au saumon</t>
  </si>
  <si>
    <t>Pizza, salmon</t>
  </si>
  <si>
    <t>Pizza, tuna</t>
  </si>
  <si>
    <t>Pizza, tuna, recipe, at plant {FR} U</t>
  </si>
  <si>
    <t xml:space="preserve"> 25463</t>
  </si>
  <si>
    <t>Pizza aux fruits de mer</t>
  </si>
  <si>
    <t>Pizza, seafood</t>
  </si>
  <si>
    <t xml:space="preserve"> 26270</t>
  </si>
  <si>
    <t>Pizza au thon</t>
  </si>
  <si>
    <t xml:space="preserve"> 25472</t>
  </si>
  <si>
    <t>Pizza aux légumes ou Pizza 4 saisons</t>
  </si>
  <si>
    <t>Pizza, vegetables or pizza 4 seasons</t>
  </si>
  <si>
    <t>Pizza, vegetables or pizza 4 seasons, recipe, at plant {FR} U</t>
  </si>
  <si>
    <t xml:space="preserve"> 25589_1</t>
  </si>
  <si>
    <t xml:space="preserve"> 25589</t>
  </si>
  <si>
    <t>Boulette végétale au soja et/ou blé, préemballée</t>
  </si>
  <si>
    <t>Plant-based ball with wheat and/or soybean, prepacked</t>
  </si>
  <si>
    <t>Plant-based ball with wheat and/or soybean, prepacked, recipe, at plant {FR} U</t>
  </si>
  <si>
    <t>fromages</t>
  </si>
  <si>
    <t xml:space="preserve"> 1029_2</t>
  </si>
  <si>
    <t>Spécialité végétale type fromage râpé, sans soja, préemballée</t>
  </si>
  <si>
    <t>Plant-based cheese, without soybean, prepacked, shredded</t>
  </si>
  <si>
    <t>Plant-based cheese, without soybean, prepacked, shredded, recipe, at plant {FR} U</t>
  </si>
  <si>
    <t xml:space="preserve"> 1029_1</t>
  </si>
  <si>
    <t>Spécialité végétale type fromage en tranche, sans soja, préemballée</t>
  </si>
  <si>
    <t>Plant-based cheese, without soybean, prepacked, sliced</t>
  </si>
  <si>
    <t>Plant-based cheese, without soybean, prepacked, sliced, recipe, at plant {FR} U</t>
  </si>
  <si>
    <t>substituts de charcuterie</t>
  </si>
  <si>
    <t xml:space="preserve"> 1030</t>
  </si>
  <si>
    <t>Spécialité végétale type jambon cuit, préemballée</t>
  </si>
  <si>
    <t>Plant-based ham, prepacked</t>
  </si>
  <si>
    <t>Plant-based ham, prepacked, recipe, at plant {FR} U</t>
  </si>
  <si>
    <t>substituts de viande</t>
  </si>
  <si>
    <t>Spécialité végétale type pâté, préemballée</t>
  </si>
  <si>
    <t>Plant-based pate, prepacked</t>
  </si>
  <si>
    <t>Plant-based pate, prepacked, recipe, at plant {FR} U</t>
  </si>
  <si>
    <t>Galette ou pavé aux lentilles, soja et légumes, préemballé</t>
  </si>
  <si>
    <t>Plant-based patty or steak from lentil, soybean and vegetables</t>
  </si>
  <si>
    <t>Plant-based patty or steak from lentil, soybean and vegetables, recipe, at plant {FR} U</t>
  </si>
  <si>
    <t>Galette ou pavé au soja et fromage, préemballé</t>
  </si>
  <si>
    <t>Plant-based patty or steak from soybean and cheese</t>
  </si>
  <si>
    <t>Plant-based patty or steak from soybean and cheese, recipe, at plant {FR} U</t>
  </si>
  <si>
    <t xml:space="preserve"> 25596_1</t>
  </si>
  <si>
    <t>Galette ou pavé au soja et légumes, préemballé</t>
  </si>
  <si>
    <t>Plant-based patty or steak from soybean and vegetables</t>
  </si>
  <si>
    <t>Plant-based patty or steak from soybean and vegetables, recipe, at plant {FR} U</t>
  </si>
  <si>
    <t xml:space="preserve"> 25597_1</t>
  </si>
  <si>
    <t>Galette ou pavé au soja, fromage et légumes, préemballé</t>
  </si>
  <si>
    <t>Plant-based patty or steak from soybean, cheese and vegetables</t>
  </si>
  <si>
    <t>Plant-based patty or steak from soybean, cheese and vegetables, recipe, at plant {FR} U</t>
  </si>
  <si>
    <t>Galette ou pavé au blé (seitan) et légumes, préemballé</t>
  </si>
  <si>
    <t>Plant-based patty or steak from wheat (seitan) and vegetables</t>
  </si>
  <si>
    <t>Plant-based patty or steak from wheat (seitan) and vegetables, recipe, at plant {FR} U</t>
  </si>
  <si>
    <t>Galette ou pavé au blé et soja (ne convient pas aux véganes ou végétaliens), préemballé</t>
  </si>
  <si>
    <t>Plant-based patty or steak from wheat and soybean (not vegan)</t>
  </si>
  <si>
    <t>Plant-based patty or steak from wheat and soybean (not vegan), recipe, at plant {FR} U</t>
  </si>
  <si>
    <t xml:space="preserve"> 25593</t>
  </si>
  <si>
    <t>Galette ou pavé au blé et soja (convient aux véganes ou végétaliens), préemballé</t>
  </si>
  <si>
    <t>Plant-based patty or steak from wheat and soybean (vegan), prepacked</t>
  </si>
  <si>
    <t>Plant-based patty or steak from wheat and soybean (vegan), prepacked, recipe, at plant {FR} U</t>
  </si>
  <si>
    <t>Quenelle au tofu (ne convient pas aux véganes ou végétaliens), préemballée</t>
  </si>
  <si>
    <t>Plant-based sausage with tofu (not vegan)</t>
  </si>
  <si>
    <t>Plant-based sausage with tofu (not vegan), recipe, at plant {FR} U</t>
  </si>
  <si>
    <t xml:space="preserve"> 20337</t>
  </si>
  <si>
    <t>Saucisse végétale au tofu (convient aux véganes ou végétaliens), préemballée</t>
  </si>
  <si>
    <t>Plant-based sausage with tofu (vegan)</t>
  </si>
  <si>
    <t>Plant-based sausage with tofu (vegan), recipe, at plant {FR} U</t>
  </si>
  <si>
    <t xml:space="preserve"> 25232_1</t>
  </si>
  <si>
    <t xml:space="preserve"> 25232</t>
  </si>
  <si>
    <t>Saucisse végétale au blé ou seitan, préemballé</t>
  </si>
  <si>
    <t>Plant-based sausage with wheat or seitan</t>
  </si>
  <si>
    <t>Plant-based sausage with wheat or seitan, recipe, at plant {FR} U</t>
  </si>
  <si>
    <t xml:space="preserve"> 1027</t>
  </si>
  <si>
    <t>Spécialité végétale type fromage à tartiner, au soja, préemballée</t>
  </si>
  <si>
    <t>Plant-based spread-cheese type, with soybean, prepacked</t>
  </si>
  <si>
    <t>Plant-based spread-cheese type, with soybean, prepacked, recipe, at plant {FR} U</t>
  </si>
  <si>
    <t xml:space="preserve"> 9230</t>
  </si>
  <si>
    <t>Pop-corn ou Maïs éclaté, à l'huile, salé</t>
  </si>
  <si>
    <t>Pop-corn or oil popped maize, salted</t>
  </si>
  <si>
    <t>Pop-corn or oil popped maize, salted, recipe, at plant {FR} U</t>
  </si>
  <si>
    <t xml:space="preserve"> 9232</t>
  </si>
  <si>
    <t>Pop-corn ou Maïs éclaté, au caramel</t>
  </si>
  <si>
    <t>Pop-corn or popped maize, with caramel</t>
  </si>
  <si>
    <t>Pop-corn or popped maize, with caramel, recipe, at plant {FR} U</t>
  </si>
  <si>
    <t xml:space="preserve"> 30791</t>
  </si>
  <si>
    <t>Mortadelle, porc et boeuf</t>
  </si>
  <si>
    <t>Pork and beef mortadella</t>
  </si>
  <si>
    <t>Pork and beef mortadella, recipe, at plant {FR} U</t>
  </si>
  <si>
    <t xml:space="preserve"> 8313</t>
  </si>
  <si>
    <t>Mousse de foie de porc</t>
  </si>
  <si>
    <t>Pork liver mousse</t>
  </si>
  <si>
    <t>Pork liver mousse, recipe, at plant {FR} U</t>
  </si>
  <si>
    <t xml:space="preserve"> 8312</t>
  </si>
  <si>
    <t>Mousse de foie de porc supérieure ou Crème de foie</t>
  </si>
  <si>
    <t>Pork liver mousse, superior quality</t>
  </si>
  <si>
    <t>Pork liver mousse, superior quality, recipe, at plant {FR} U</t>
  </si>
  <si>
    <t xml:space="preserve"> 8305</t>
  </si>
  <si>
    <t>Pâté de foie de porc</t>
  </si>
  <si>
    <t>Pork liver pate</t>
  </si>
  <si>
    <t>Pork liver pate, recipe, at plant {FR} U</t>
  </si>
  <si>
    <t xml:space="preserve"> 8300</t>
  </si>
  <si>
    <t>Pâté de foie de porc, supérieur</t>
  </si>
  <si>
    <t>Pork liver pate, superior quality</t>
  </si>
  <si>
    <t>Pork liver pate, superior quality, recipe, at plant {FR} U</t>
  </si>
  <si>
    <t xml:space="preserve"> 25566</t>
  </si>
  <si>
    <t>Brochette de porc, crue</t>
  </si>
  <si>
    <t xml:space="preserve"> 25071</t>
  </si>
  <si>
    <t>Potée auvergnate (chou et porc)</t>
  </si>
  <si>
    <t>Pork sausage stew with cabbage, carrots and potatoes</t>
  </si>
  <si>
    <t>Pork sausage stew with cabbage, carrots and potatoes, recipe, at plant {FR} U</t>
  </si>
  <si>
    <t xml:space="preserve"> 25207</t>
  </si>
  <si>
    <t>Porc au caramel</t>
  </si>
  <si>
    <t>Pork with caramel sauce</t>
  </si>
  <si>
    <t>Pork with caramel sauce, recipe, at plant {FR} U</t>
  </si>
  <si>
    <t xml:space="preserve"> 4038</t>
  </si>
  <si>
    <t>Chips de pommes de terre et assimilés, allégées en matière grasse</t>
  </si>
  <si>
    <t>Potato crisps and related, reduced fat</t>
  </si>
  <si>
    <t xml:space="preserve"> 4037</t>
  </si>
  <si>
    <t>Chips de pommes de terre, à l'ancienne</t>
  </si>
  <si>
    <t>Potato crisps, a l'ancienne (old-fashioned style)</t>
  </si>
  <si>
    <t xml:space="preserve"> 4004</t>
  </si>
  <si>
    <t>Chips de pommes de terre, standard</t>
  </si>
  <si>
    <t xml:space="preserve"> 4016</t>
  </si>
  <si>
    <t>Pomme de terre, flocons déshydratés, au lait ou à la crème</t>
  </si>
  <si>
    <t>Potato flakes, dehydrated, with milk or cream</t>
  </si>
  <si>
    <t>Potato puree, with milk and butter, unsalted</t>
  </si>
  <si>
    <t>Potato puree, with milk and butter, unsalted, recipe, at plant {FR} U</t>
  </si>
  <si>
    <t xml:space="preserve"> 4019</t>
  </si>
  <si>
    <t>Pomme de terre, purée à base de flocons, reconstituée avec lait demi-écrémé et eau, non salée</t>
  </si>
  <si>
    <t>Potato puree, made from flakes, reconstituted with semi-skimmed milk and water, unsalted</t>
  </si>
  <si>
    <t xml:space="preserve"> 4017</t>
  </si>
  <si>
    <t>Pomme de terre, purée à base de flocons, reconstituée avec lait entier, matière grasse</t>
  </si>
  <si>
    <t>Potato puree, made from flakes, reconstituted with whole milk, with added fat</t>
  </si>
  <si>
    <t xml:space="preserve"> 4018</t>
  </si>
  <si>
    <t>Pomme de terre, purée, avec lait et beurre, non salée</t>
  </si>
  <si>
    <t xml:space="preserve"> 25609</t>
  </si>
  <si>
    <t>Salade de pomme de terre a la piémontaise, préemballée</t>
  </si>
  <si>
    <t>Potato salad, piemontaise-style, prepacked</t>
  </si>
  <si>
    <t>Potato salad, piemontaise-style, prepacked, recipe, at plant {FR} U</t>
  </si>
  <si>
    <t xml:space="preserve"> 8316</t>
  </si>
  <si>
    <t>Pâté de foie de volaille</t>
  </si>
  <si>
    <t>Poultry liver pate</t>
  </si>
  <si>
    <t>Poultry liver pate, recipe, at plant {FR} U</t>
  </si>
  <si>
    <t xml:space="preserve"> 25512</t>
  </si>
  <si>
    <t>Volaille, croquette panée ou nuggets</t>
  </si>
  <si>
    <t>Poultry nuggets</t>
  </si>
  <si>
    <t xml:space="preserve"> 25126</t>
  </si>
  <si>
    <t>Paupiette de volaille</t>
  </si>
  <si>
    <t>Poultry paupiette</t>
  </si>
  <si>
    <t>Poultry paupiette, recipe, at plant {FR} U</t>
  </si>
  <si>
    <t xml:space="preserve"> 8912</t>
  </si>
  <si>
    <t>Quenelle de volaille, en sauce</t>
  </si>
  <si>
    <t>Poultry quenelle, in sauce</t>
  </si>
  <si>
    <t>Poultry quenelle, in sauce, recipe, at plant {FR} U</t>
  </si>
  <si>
    <t xml:space="preserve"> 8910</t>
  </si>
  <si>
    <t>Quenelle de volaille, crue</t>
  </si>
  <si>
    <t>Poultry quenelle, raw</t>
  </si>
  <si>
    <t>Poultry quenelle, raw, recipe, at plant {FR} U</t>
  </si>
  <si>
    <t xml:space="preserve"> 30130</t>
  </si>
  <si>
    <t>Saucisse de volaille, façon charcutière</t>
  </si>
  <si>
    <t>Poultry sausage, delicatessen style</t>
  </si>
  <si>
    <t>Poultry sausage, delicatessen style, recipe, at plant {FR} U</t>
  </si>
  <si>
    <t xml:space="preserve"> 30131</t>
  </si>
  <si>
    <t>Saucisse de volaille, type Knack</t>
  </si>
  <si>
    <t>Poultry sausage</t>
  </si>
  <si>
    <t>Poultry sausage, recipe, at plant {FR} U</t>
  </si>
  <si>
    <t xml:space="preserve"> 23081</t>
  </si>
  <si>
    <t>Quatre-quarts ou barre pâtissière, préemballé</t>
  </si>
  <si>
    <t>Pound cake, prepacked</t>
  </si>
  <si>
    <t>Pound cake, prepacked, recipe, at plant {FR} U</t>
  </si>
  <si>
    <t xml:space="preserve"> 38104</t>
  </si>
  <si>
    <t>Chips de crevette</t>
  </si>
  <si>
    <t>Prawn crackers</t>
  </si>
  <si>
    <t>Prawn crackers, recipe, at plant {FR} U</t>
  </si>
  <si>
    <t xml:space="preserve"> 25057</t>
  </si>
  <si>
    <t>Poêlée de pommes de terre préfrites, lardons ou poulet, et autres, sans légumes verts</t>
  </si>
  <si>
    <t>Pre-fried potatoes, pan-fried, lardoons or chicken, and other, without green vegetables</t>
  </si>
  <si>
    <t>Pre-fried potatoes, pan-fried, lardoons or chicken, and other, without green vegetables, recipe, at plant {FR} U</t>
  </si>
  <si>
    <t xml:space="preserve"> 25602</t>
  </si>
  <si>
    <t>Salade composée avec viande ou poisson, appertisée, égouttée</t>
  </si>
  <si>
    <t>Prepared mixed meat/fish canned, drained salad</t>
  </si>
  <si>
    <t>Prepared mixed meat/fish canned, salad</t>
  </si>
  <si>
    <t>Prepared mixed meat/fish canned, salad, recipe, at plant {FR} U</t>
  </si>
  <si>
    <t xml:space="preserve"> 25601</t>
  </si>
  <si>
    <t>Salade de thon et légumes, appertisée, égouttée</t>
  </si>
  <si>
    <t>Prepared mixed tuna and vegetable salad, canned, drained</t>
  </si>
  <si>
    <t>Prepared mixed tuna and vegetable salad, canned</t>
  </si>
  <si>
    <t>Prepared mixed tuna and vegetable salad, canned, recipe, at plant {FR} U</t>
  </si>
  <si>
    <t xml:space="preserve"> 25615</t>
  </si>
  <si>
    <t>Salade de pâtes, végétarienne</t>
  </si>
  <si>
    <t>Prepared pasta salad, vegetarian</t>
  </si>
  <si>
    <t>Prepared pasta salad, vegetarian, recipe, at plant {FR} U</t>
  </si>
  <si>
    <t xml:space="preserve"> 25619</t>
  </si>
  <si>
    <t>Salade de pâtes aux légumes, avec poisson ou viande</t>
  </si>
  <si>
    <t>Prepared pasta salad, with vegetable, meat or fish</t>
  </si>
  <si>
    <t>Prepared pasta salad, with vegetable, meat or fish, recipe, at plant {FR} U</t>
  </si>
  <si>
    <t xml:space="preserve"> 25606</t>
  </si>
  <si>
    <t>Salade de pommes de terre maison</t>
  </si>
  <si>
    <t>Prepared potatoes salad, home-made</t>
  </si>
  <si>
    <t>Prepared potatoes salad, home-made, recipe, at plant {FR} U</t>
  </si>
  <si>
    <t xml:space="preserve"> 25614</t>
  </si>
  <si>
    <t>Salade de riz</t>
  </si>
  <si>
    <t>Prepared rice salad</t>
  </si>
  <si>
    <t>Prepared rice salad, recipe, at plant {FR} U</t>
  </si>
  <si>
    <t xml:space="preserve"> 12356</t>
  </si>
  <si>
    <t>Snack pour enfants à base de fromage fondu et de gressins</t>
  </si>
  <si>
    <t>Processed cheese snack w breadsticks, for children</t>
  </si>
  <si>
    <t>Processed cheese snack w breadsticks, for children, recipe, at plant {FR} U</t>
  </si>
  <si>
    <t xml:space="preserve"> 12355</t>
  </si>
  <si>
    <t>Spécialité fromagère fondante au fromage blanc et aux noix</t>
  </si>
  <si>
    <t>Processed cheese with fresh cream cheese and walnuts</t>
  </si>
  <si>
    <t>Processed cheese with fresh cream cheese and walnuts, recipe, at plant {FR} U</t>
  </si>
  <si>
    <t xml:space="preserve"> 23474</t>
  </si>
  <si>
    <t>Profiteroles (crème pâtissière et sauce chocolat), rayon frais</t>
  </si>
  <si>
    <t>Profiteroles (chou pastry), with custard and chocolate sauce, refrigerated</t>
  </si>
  <si>
    <t>Profiteroles (chou pastry), with custard and chocolate sauce, refrigerated, recipe, at plant {FR} U</t>
  </si>
  <si>
    <t xml:space="preserve"> 23472</t>
  </si>
  <si>
    <t>Profiterole avec glace vanille et sauce chocolat</t>
  </si>
  <si>
    <t xml:space="preserve"> 25454</t>
  </si>
  <si>
    <t>Tarte à la provençale</t>
  </si>
  <si>
    <t>Provencal-style tart</t>
  </si>
  <si>
    <t>Tomato tart</t>
  </si>
  <si>
    <t>Tomato tart, recipe, at plant {FR} U</t>
  </si>
  <si>
    <t xml:space="preserve"> 25524</t>
  </si>
  <si>
    <t>Tomate à la provençale</t>
  </si>
  <si>
    <t>Provencal-style tomato (breaded tomatoes stuffed with garlic and parsley)</t>
  </si>
  <si>
    <t>Provencal-style tomato (breaded tomatoes stuffed with garlic and parsley), recipe, at plant {FR} U</t>
  </si>
  <si>
    <t xml:space="preserve"> 8612</t>
  </si>
  <si>
    <t>Tripes à la tomate ou à la provençale</t>
  </si>
  <si>
    <t>Provencal-type tripe (with tomato)</t>
  </si>
  <si>
    <t>Provencal-type tripe (with tomato), recipe, at plant {FR} U</t>
  </si>
  <si>
    <t>herbes</t>
  </si>
  <si>
    <t xml:space="preserve"> 11060</t>
  </si>
  <si>
    <t>Herbes de Provence, séchées</t>
  </si>
  <si>
    <t>Provence herbs, dried</t>
  </si>
  <si>
    <t>Provence herbs, dried, recipe, at plant {FR} U</t>
  </si>
  <si>
    <t xml:space="preserve"> 23422</t>
  </si>
  <si>
    <t>Pâte feuilletée, cuite</t>
  </si>
  <si>
    <t>Puff pastry, cooked</t>
  </si>
  <si>
    <t>Puff pastry, cooked, recipe, at plant {FR} U</t>
  </si>
  <si>
    <t xml:space="preserve"> 23421</t>
  </si>
  <si>
    <t>Pâte feuilletée, surgelée, crue</t>
  </si>
  <si>
    <t>Puff pastry, frozen, raw</t>
  </si>
  <si>
    <t>Puff pastry, frozen, raw, recipe, at plant {FR} U</t>
  </si>
  <si>
    <t xml:space="preserve"> 23426</t>
  </si>
  <si>
    <t>Pâte feuilletée pur beurre, cuite</t>
  </si>
  <si>
    <t>Puff pastry, pure butter, cooked</t>
  </si>
  <si>
    <t>Puff pastry, pure butter, cooked, recipe, at plant {FR} U</t>
  </si>
  <si>
    <t xml:space="preserve"> 23425</t>
  </si>
  <si>
    <t>Pâte feuilletée pur beurre, surgelée crue</t>
  </si>
  <si>
    <t>Puff pastry, pure butter, frozen, raw</t>
  </si>
  <si>
    <t>Puff pastry, pure butter, frozen, raw, recipe, at plant {FR} U</t>
  </si>
  <si>
    <t xml:space="preserve"> 23424</t>
  </si>
  <si>
    <t>Pâte feuilletée pur beurre, crue</t>
  </si>
  <si>
    <t>Puff pastry, pure butter, raw</t>
  </si>
  <si>
    <t>Puff pastry, pure butter, raw, recipe, at plant {FR} U</t>
  </si>
  <si>
    <t xml:space="preserve"> 23420</t>
  </si>
  <si>
    <t>Pâte feuilletée, matière grasse végétale, crue</t>
  </si>
  <si>
    <t>Puff pastry, raw</t>
  </si>
  <si>
    <t xml:space="preserve"> 7353</t>
  </si>
  <si>
    <t>Galettes multicéréales soufflées</t>
  </si>
  <si>
    <t>Puffed cereals textured bread</t>
  </si>
  <si>
    <t>Puffed cereals textured bread, recipe, at plant {FR} U</t>
  </si>
  <si>
    <t xml:space="preserve"> 7352</t>
  </si>
  <si>
    <t>Galette de riz soufflé complet</t>
  </si>
  <si>
    <t>Puffed rice textured bread, wholemeal</t>
  </si>
  <si>
    <t xml:space="preserve"> 38404</t>
  </si>
  <si>
    <t>Biscuit apéritif soufflé, à base de maïs, à la cacahuète</t>
  </si>
  <si>
    <t>Puffed salty snacks, made from maize/corn, with peanuts</t>
  </si>
  <si>
    <t>Salty snacks, crackers, plain</t>
  </si>
  <si>
    <t>Salty snacks, crackers, plain, recipe, at plant {FR} U</t>
  </si>
  <si>
    <t xml:space="preserve"> 38400</t>
  </si>
  <si>
    <t>Biscuit apéritif soufflé, à base de maïs, sans cacahuète</t>
  </si>
  <si>
    <t>Puffed salty snacks, made from maize/corn, without peanuts</t>
  </si>
  <si>
    <t xml:space="preserve"> 38108</t>
  </si>
  <si>
    <t>Biscuit apéritif soufflé, à base de pomme de terre et de soja</t>
  </si>
  <si>
    <t>Puffed salty snacks, made from potato and soy</t>
  </si>
  <si>
    <t xml:space="preserve"> 38106</t>
  </si>
  <si>
    <t>Biscuit apéritif soufflé, à base de pomme de terre</t>
  </si>
  <si>
    <t>Puffed salty snacks, made from potato</t>
  </si>
  <si>
    <t xml:space="preserve"> 8937</t>
  </si>
  <si>
    <t>Quenelle nature, crue</t>
  </si>
  <si>
    <t>Quenelle, plain, raw</t>
  </si>
  <si>
    <t>Quenelle, plain, raw, recipe, at plant {FR} U</t>
  </si>
  <si>
    <t xml:space="preserve"> 25405</t>
  </si>
  <si>
    <t>Quiche lorraine</t>
  </si>
  <si>
    <t>Quiche Lorraine (eggs and lardoons quiche)</t>
  </si>
  <si>
    <t>Quiche Lorraine (eggs and lardoons quiche), recipe, at plant {FR} U</t>
  </si>
  <si>
    <t xml:space="preserve"> 8240</t>
  </si>
  <si>
    <t>Pâté de lapin</t>
  </si>
  <si>
    <t>Rabbit pate</t>
  </si>
  <si>
    <t>Rabbit pate, recipe, at plant {FR} U</t>
  </si>
  <si>
    <t xml:space="preserve"> 8242</t>
  </si>
  <si>
    <t>Terrine de lapin</t>
  </si>
  <si>
    <t>Rabbit terrine</t>
  </si>
  <si>
    <t>Rabbit terrine, recipe, at plant {FR} U</t>
  </si>
  <si>
    <t xml:space="preserve"> 7720</t>
  </si>
  <si>
    <t>Pain aux raisins (viennoiserie)</t>
  </si>
  <si>
    <t>Raisin puff pastry (Viennese pastries)</t>
  </si>
  <si>
    <t>Raisin puff pastry (Viennese pastries), recipe, at plant {FR} U</t>
  </si>
  <si>
    <t xml:space="preserve"> 0004</t>
  </si>
  <si>
    <t>Coulis de framboise</t>
  </si>
  <si>
    <t>Raspberry, coulis</t>
  </si>
  <si>
    <t>Raspberry, coulis, recipe, at plant {FR} U</t>
  </si>
  <si>
    <t xml:space="preserve"> 25018</t>
  </si>
  <si>
    <t>Ratatouille cuisinée</t>
  </si>
  <si>
    <t>Ratatouille cooked</t>
  </si>
  <si>
    <t>Ratatouille cooked, recipe, at plant {FR} U</t>
  </si>
  <si>
    <t xml:space="preserve"> 25019</t>
  </si>
  <si>
    <t>Ravioli à la viande, sauce tomate, appertisé</t>
  </si>
  <si>
    <t>Ravioli filled with meat, in tomato sauce, canned, recipe, at plant {FR} U</t>
  </si>
  <si>
    <t xml:space="preserve"> 25192</t>
  </si>
  <si>
    <t>Raviolis aux légumes, sauce tomate, appertisés</t>
  </si>
  <si>
    <t xml:space="preserve"> 23495</t>
  </si>
  <si>
    <t>Tarte aux fruits rouges</t>
  </si>
  <si>
    <t xml:space="preserve"> 11164</t>
  </si>
  <si>
    <t>Sauce au vin rouge</t>
  </si>
  <si>
    <t>Red wine sauce</t>
  </si>
  <si>
    <t>Red wine sauce, recipe, at plant {FR} U</t>
  </si>
  <si>
    <t xml:space="preserve"> 9901</t>
  </si>
  <si>
    <t>Vermicelle de riz, cuite, non salée</t>
  </si>
  <si>
    <t>Rice noodle, cooked, unsalted</t>
  </si>
  <si>
    <t>Rice noodle, cooked, unsalted, recipe, at plant {FR} U</t>
  </si>
  <si>
    <t xml:space="preserve"> 9900</t>
  </si>
  <si>
    <t>Vermicelle de riz, sèche</t>
  </si>
  <si>
    <t>Rice noodle, dried</t>
  </si>
  <si>
    <t>Rice noodle</t>
  </si>
  <si>
    <t>Rice noodle, recipe, at plant {FR} U</t>
  </si>
  <si>
    <t xml:space="preserve"> 23536</t>
  </si>
  <si>
    <t>Gâteau de riz au caramel, rayon frais</t>
  </si>
  <si>
    <t>Rice pudding w caramel sauce, refrigerated</t>
  </si>
  <si>
    <t>Rice pudding w caramel sauce, refrigerated, recipe, at plant {FR} U</t>
  </si>
  <si>
    <t xml:space="preserve"> 39232</t>
  </si>
  <si>
    <t>Gâteau de riz, appertisé</t>
  </si>
  <si>
    <t>Rice pudding, canned</t>
  </si>
  <si>
    <t>Rice pudding, canned, recipe, at plant {FR} U</t>
  </si>
  <si>
    <t xml:space="preserve"> 39212</t>
  </si>
  <si>
    <t>Riz au lait, rayon frais</t>
  </si>
  <si>
    <t>Rice pudding, refrigerated</t>
  </si>
  <si>
    <t>Rice pudding, refrigerated, recipe, at plant {FR} U</t>
  </si>
  <si>
    <t xml:space="preserve"> 25560</t>
  </si>
  <si>
    <t>Tourte au riesling</t>
  </si>
  <si>
    <t>Riesling wine and pork pie</t>
  </si>
  <si>
    <t>Riesling wine and pork pie, recipe, at plant {FR} U</t>
  </si>
  <si>
    <t xml:space="preserve"> 8080</t>
  </si>
  <si>
    <t>Rillettes de poisson</t>
  </si>
  <si>
    <t>Rillette, fish</t>
  </si>
  <si>
    <t>Rillettes, tuna</t>
  </si>
  <si>
    <t>Rillettes, tuna, recipe, at plant {FR} U</t>
  </si>
  <si>
    <t xml:space="preserve"> 8015</t>
  </si>
  <si>
    <t>Rillettes du Mans</t>
  </si>
  <si>
    <t>Rillettes from Mans</t>
  </si>
  <si>
    <t>Rillettes from Mans, recipe, at plant {FR} U</t>
  </si>
  <si>
    <t xml:space="preserve"> 8010</t>
  </si>
  <si>
    <t>Rillettes de Tours</t>
  </si>
  <si>
    <t>Rillettes from Tours</t>
  </si>
  <si>
    <t>Rillettes from Tours, recipe, at plant {FR} U</t>
  </si>
  <si>
    <t xml:space="preserve"> 8026</t>
  </si>
  <si>
    <t>Rillettes de canard</t>
  </si>
  <si>
    <t>Rillettes, duck</t>
  </si>
  <si>
    <t>Duck rillette, canned</t>
  </si>
  <si>
    <t>Duck rillette, canned, recipe, at plant {FR} U</t>
  </si>
  <si>
    <t xml:space="preserve"> 8030</t>
  </si>
  <si>
    <t>Rillettes d'oie</t>
  </si>
  <si>
    <t>Rillettes, goose</t>
  </si>
  <si>
    <t>Rillettes, goose, recipe, at plant {FR} U</t>
  </si>
  <si>
    <t xml:space="preserve"> 8083</t>
  </si>
  <si>
    <t>Rillettes de maquereau</t>
  </si>
  <si>
    <t>Rillettes, mackerel</t>
  </si>
  <si>
    <t>Rillettes, mackerel, recipe, at plant {FR} U</t>
  </si>
  <si>
    <t xml:space="preserve"> 8000</t>
  </si>
  <si>
    <t>Rillettes traditionnelles de porc</t>
  </si>
  <si>
    <t>Rillettes, pork</t>
  </si>
  <si>
    <t>Rillettes, pork, recipe, at plant {FR} U</t>
  </si>
  <si>
    <t xml:space="preserve"> 8040</t>
  </si>
  <si>
    <t>Rillettes de poulet</t>
  </si>
  <si>
    <t>Rillettes, poultry</t>
  </si>
  <si>
    <t>Rillettes, poultry, recipe, at plant {FR} U</t>
  </si>
  <si>
    <t xml:space="preserve"> 8025</t>
  </si>
  <si>
    <t>Rillettes pur oie</t>
  </si>
  <si>
    <t>Rillettes, pure goose</t>
  </si>
  <si>
    <t>Rillettes, pur goose</t>
  </si>
  <si>
    <t>Rillettes, pur goose, recipe, at plant {FR} U</t>
  </si>
  <si>
    <t xml:space="preserve"> 8001</t>
  </si>
  <si>
    <t>Rillettes pur porc</t>
  </si>
  <si>
    <t>Rillettes, pure pork</t>
  </si>
  <si>
    <t>Rillettes, pur pork</t>
  </si>
  <si>
    <t>Rillettes, pur pork, recipe, at plant {FR} U</t>
  </si>
  <si>
    <t xml:space="preserve"> 8081</t>
  </si>
  <si>
    <t>Rillettes de saumon</t>
  </si>
  <si>
    <t>Rillettes, salmon</t>
  </si>
  <si>
    <t>Rillettes, salmon, recipe, at plant {FR} U</t>
  </si>
  <si>
    <t xml:space="preserve"> 8082</t>
  </si>
  <si>
    <t>Rillettes de thon</t>
  </si>
  <si>
    <t xml:space="preserve"> 25189</t>
  </si>
  <si>
    <t>Risotto, aux fromages</t>
  </si>
  <si>
    <t>Risotto, w cheeses</t>
  </si>
  <si>
    <t>Risotto, w cheeses, recipe, at plant {FR} U</t>
  </si>
  <si>
    <t xml:space="preserve"> 25188</t>
  </si>
  <si>
    <t>Risotto, aux fruits de mer</t>
  </si>
  <si>
    <t>Risotto, w seafood</t>
  </si>
  <si>
    <t>Risotto, w seafood, recipe, at plant {FR} U</t>
  </si>
  <si>
    <t xml:space="preserve"> 25187</t>
  </si>
  <si>
    <t>Risotto, aux légumes</t>
  </si>
  <si>
    <t>Risotto, w vegetables</t>
  </si>
  <si>
    <t>Risotto, w vegetables, recipe, at plant {FR} U</t>
  </si>
  <si>
    <t xml:space="preserve"> 25196</t>
  </si>
  <si>
    <t>Riste d'aubergines (aubergines, tomates, oignons)</t>
  </si>
  <si>
    <t>Riste (Eggplant, tomatoes, onions)</t>
  </si>
  <si>
    <t xml:space="preserve"> 23033</t>
  </si>
  <si>
    <t>Rocher coco ou Congolais (petit gâteau à la noix de coco)</t>
  </si>
  <si>
    <t>Rock-shaped coconut cake</t>
  </si>
  <si>
    <t>Rock-shaped coconut cake, recipe, at plant {FR} U</t>
  </si>
  <si>
    <t xml:space="preserve"> 7259</t>
  </si>
  <si>
    <t>Pain pour hamburger ou hot dog (bun), préemballé</t>
  </si>
  <si>
    <t xml:space="preserve"> 7262</t>
  </si>
  <si>
    <t>Pain pour hamburger ou hot dog (bun), complet, préemballé</t>
  </si>
  <si>
    <t xml:space="preserve"> 11191</t>
  </si>
  <si>
    <t>Sauce au roquefort, préemballée</t>
  </si>
  <si>
    <t>Roquefort (blue cheese) sauce, prepacked</t>
  </si>
  <si>
    <t>White butter sauce, prepacked</t>
  </si>
  <si>
    <t>White butter sauce, prepacked, recipe, at plant {FR} U</t>
  </si>
  <si>
    <t xml:space="preserve"> 4039</t>
  </si>
  <si>
    <t>Rostis ou Galette de pomme de terre</t>
  </si>
  <si>
    <t>Rostis or Potatoes cake</t>
  </si>
  <si>
    <t>Rostis or Potatoes cake, recipe, at plant {FR} U</t>
  </si>
  <si>
    <t xml:space="preserve"> 19688</t>
  </si>
  <si>
    <t>Baba au rhum, préemballé</t>
  </si>
  <si>
    <t>Rum baba, prepacked</t>
  </si>
  <si>
    <t>Rum baba, prepacked, recipe, at plant {FR} U</t>
  </si>
  <si>
    <t xml:space="preserve"> 1012</t>
  </si>
  <si>
    <t>Cocktail à base de rhum</t>
  </si>
  <si>
    <t>Rum-based cocktail</t>
  </si>
  <si>
    <t>Rum-based cocktail, recipe, at plant {FR} U</t>
  </si>
  <si>
    <t xml:space="preserve"> 7403</t>
  </si>
  <si>
    <t>Pain grillé brioché, tranché, préemballé</t>
  </si>
  <si>
    <t>Rusk with eggs, sliced, prepacked</t>
  </si>
  <si>
    <t xml:space="preserve"> 7330</t>
  </si>
  <si>
    <t>Biscotte multicéréale</t>
  </si>
  <si>
    <t>Rusk, multigrain</t>
  </si>
  <si>
    <t>Rusk</t>
  </si>
  <si>
    <t>Rusk, recipe, at plant {FR} U</t>
  </si>
  <si>
    <t xml:space="preserve"> 7300</t>
  </si>
  <si>
    <t>Biscotte classique</t>
  </si>
  <si>
    <t xml:space="preserve"> 7425</t>
  </si>
  <si>
    <t>Pain grillé, tranches, multicéréale</t>
  </si>
  <si>
    <t>Rusk, slice, multigrain</t>
  </si>
  <si>
    <t xml:space="preserve"> 7400</t>
  </si>
  <si>
    <t>Pain grillé, tranches, au froment</t>
  </si>
  <si>
    <t>Rusk, slice, wheat</t>
  </si>
  <si>
    <t xml:space="preserve"> 7310</t>
  </si>
  <si>
    <t>Biscotte sans adjonction de sel</t>
  </si>
  <si>
    <t>Rusk, unsalted</t>
  </si>
  <si>
    <t xml:space="preserve"> 7301</t>
  </si>
  <si>
    <t>Biscotte briochée</t>
  </si>
  <si>
    <t>Rusk, w eggs</t>
  </si>
  <si>
    <t xml:space="preserve"> 7340</t>
  </si>
  <si>
    <t>Biscotte complète ou riche en fibres</t>
  </si>
  <si>
    <t>Rusk, wholemeal or rich in fibre</t>
  </si>
  <si>
    <t xml:space="preserve"> 7125</t>
  </si>
  <si>
    <t>Pain de seigle, et froment</t>
  </si>
  <si>
    <t>Rye bread, and wheat</t>
  </si>
  <si>
    <t>Rye bread, and wheat, recipe, at plant {FR} U</t>
  </si>
  <si>
    <t xml:space="preserve"> 11110</t>
  </si>
  <si>
    <t>Sauce vinaigrette (50 à 75% d'huile), préemballée</t>
  </si>
  <si>
    <t>Salad dressing, (50-75% of oil), prepacked</t>
  </si>
  <si>
    <t>Salad dressing, (50-75% of oil), prepacked, recipe, at plant {FR} U</t>
  </si>
  <si>
    <t xml:space="preserve"> 11187</t>
  </si>
  <si>
    <t>Sauce crudités ou Sauce salade, préemballée</t>
  </si>
  <si>
    <t>Salad dressing, prepacked</t>
  </si>
  <si>
    <t xml:space="preserve"> 11198</t>
  </si>
  <si>
    <t>Sauce crudités ou Sauce salade, allégée en matière grasse, préemballée</t>
  </si>
  <si>
    <t>Salad dressing, reduced fat, prepacked</t>
  </si>
  <si>
    <t xml:space="preserve"> 25555</t>
  </si>
  <si>
    <t>Tarte au saumon</t>
  </si>
  <si>
    <t>Salmon tart</t>
  </si>
  <si>
    <t>Salmon tart, recipe, at plant {FR} U</t>
  </si>
  <si>
    <t xml:space="preserve"> 25010</t>
  </si>
  <si>
    <t>Petit salé ou saucisse aux lentilles</t>
  </si>
  <si>
    <t>Salt-cured pork belly with lentils</t>
  </si>
  <si>
    <t>Salt-cured pork belly with lentils, canned</t>
  </si>
  <si>
    <t>Salt-cured pork belly with lentils, canned, recipe, at plant {FR} U</t>
  </si>
  <si>
    <t xml:space="preserve"> 38408</t>
  </si>
  <si>
    <t>Crêpe dentelle (pour apéritif) au fromage, préemballée</t>
  </si>
  <si>
    <t>Salted crispy crepe with cheese, prepacked</t>
  </si>
  <si>
    <t xml:space="preserve"> 38401</t>
  </si>
  <si>
    <t>Biscuit apéritif, crackers, garni ou fourré, au fromage</t>
  </si>
  <si>
    <t>Salty snacks, crackers, garnished or filled with cheese</t>
  </si>
  <si>
    <t xml:space="preserve"> 38402</t>
  </si>
  <si>
    <t>Biscuit apéritif, crackers, nature</t>
  </si>
  <si>
    <t xml:space="preserve"> 38403</t>
  </si>
  <si>
    <t>Biscuit apéritif, crackers, nature, allégé en matière grasse</t>
  </si>
  <si>
    <t>Salty snacks, crackers, reduced fat</t>
  </si>
  <si>
    <t xml:space="preserve"> 38405</t>
  </si>
  <si>
    <t>Biscuit apéritif à base de pomme de terre, type tuile salée</t>
  </si>
  <si>
    <t>Salty snacks, made from potato</t>
  </si>
  <si>
    <t xml:space="preserve"> 38107</t>
  </si>
  <si>
    <t>Biscuit apéritif, mini bretzel ou sticks</t>
  </si>
  <si>
    <t>Salty snacks, mini pretzels or sticks</t>
  </si>
  <si>
    <t xml:space="preserve"> 38407</t>
  </si>
  <si>
    <t>Biscuit apéritif feuilleté</t>
  </si>
  <si>
    <t>Salty snacks, puff pastry</t>
  </si>
  <si>
    <t xml:space="preserve"> 7112</t>
  </si>
  <si>
    <t>Pain de mie, au son</t>
  </si>
  <si>
    <t>Sandwich loaf, bran grain</t>
  </si>
  <si>
    <t xml:space="preserve"> 7201</t>
  </si>
  <si>
    <t>Pain de mie, sans croûte, préemballé</t>
  </si>
  <si>
    <t>Sandwich loaf, crust less, prepacked</t>
  </si>
  <si>
    <t>Sandwich loaf, crust less, prepacked, recipe, at plant {FR} U</t>
  </si>
  <si>
    <t xml:space="preserve"> 7113</t>
  </si>
  <si>
    <t>Pain de mie, multicéréale</t>
  </si>
  <si>
    <t>Sandwich loaf, multigrain</t>
  </si>
  <si>
    <t>Sandwich loaf, multigrain, recipe, at plant {FR} U</t>
  </si>
  <si>
    <t xml:space="preserve"> 7200</t>
  </si>
  <si>
    <t>Pain de mie, courant</t>
  </si>
  <si>
    <t xml:space="preserve"> 7111</t>
  </si>
  <si>
    <t>Pain de mie, complet</t>
  </si>
  <si>
    <t>Sandwich loaf, wholemeal</t>
  </si>
  <si>
    <t xml:space="preserve"> 25518</t>
  </si>
  <si>
    <t>Sandwich baguette, camembert, beurre</t>
  </si>
  <si>
    <t>Sandwich made with French bread, camembert cheese and butter</t>
  </si>
  <si>
    <t>Sandwich made with French bread, camembert cheese and butter, recipe, at plant {FR} U</t>
  </si>
  <si>
    <t xml:space="preserve"> 25476</t>
  </si>
  <si>
    <t>Sandwich baguette, poulet, crudités (tomate, salade), mayonnaise</t>
  </si>
  <si>
    <t>Sandwich made with French bread, chicken, raw vegetables (lettuce &amp; tomato) and mayonnaise</t>
  </si>
  <si>
    <t>Sandwich made with French bread, chicken, raw vegetables (lettuce &amp; tomato) and mayonnaise, recipe, at plant {FR} U</t>
  </si>
  <si>
    <t xml:space="preserve"> 25520</t>
  </si>
  <si>
    <t>Sandwich baguette, saucisson, beurre</t>
  </si>
  <si>
    <t>Sandwich made with French bread, dry sausage and butter</t>
  </si>
  <si>
    <t>Sandwich made with French bread, dry sausage and butter, recipe, at plant {FR} U</t>
  </si>
  <si>
    <t xml:space="preserve"> 25532</t>
  </si>
  <si>
    <t>Sandwich baguette, oeuf, crudités (tomate, salade), mayonnaise</t>
  </si>
  <si>
    <t>Sandwich made with French bread, egg, raw vegetables (tomato and lettuce) and mayonnaise</t>
  </si>
  <si>
    <t>Sandwich made with French bread, egg, raw vegetables (tomato and lettuce) and mayonnaise, recipe, at plant {FR} U</t>
  </si>
  <si>
    <t xml:space="preserve"> 25517</t>
  </si>
  <si>
    <t>Sandwich baguette, jambon, beurre</t>
  </si>
  <si>
    <t>Sandwich made with French bread, ham and butter</t>
  </si>
  <si>
    <t>Sandwich made with French bread, ham and butter, recipe, at plant {FR} U</t>
  </si>
  <si>
    <t xml:space="preserve"> 25485</t>
  </si>
  <si>
    <t>Sandwich baguette, jambon emmental</t>
  </si>
  <si>
    <t>Sandwich made with French bread, ham and emmental cheese</t>
  </si>
  <si>
    <t>Sandwich made with French bread, ham and emmental cheese, recipe, at plant {FR} U</t>
  </si>
  <si>
    <t xml:space="preserve"> 25521</t>
  </si>
  <si>
    <t>Sandwich baguette, jambon, emmental, beurre</t>
  </si>
  <si>
    <t>Sandwich made with French bread, ham, emmental cheese and butter</t>
  </si>
  <si>
    <t>Sandwich made with French bread, ham, emmental cheese and butter, recipe, at plant {FR} U</t>
  </si>
  <si>
    <t xml:space="preserve"> 25475</t>
  </si>
  <si>
    <t>Sandwich baguette, jambon, oeuf dur, crudités (tomate, salade), beurre</t>
  </si>
  <si>
    <t>Sandwich made with French bread, hard-boiled egg, raw vegetables (tomato and lettuce) and butter</t>
  </si>
  <si>
    <t>Sandwich made with French bread, hard-boiled egg, raw vegetables (tomato and lettuce) and butter, recipe, at plant {FR} U</t>
  </si>
  <si>
    <t xml:space="preserve"> 25429</t>
  </si>
  <si>
    <t>Sandwich grec ou Kebab, baguette, crudités</t>
  </si>
  <si>
    <t>Sandwich made with French bread, kebab and raw vegetables</t>
  </si>
  <si>
    <t>Sandwich made with French bread, kebab and raw vegetables, recipe, at plant {FR} U</t>
  </si>
  <si>
    <t xml:space="preserve"> 25535</t>
  </si>
  <si>
    <t>Sandwich baguette, merguez, ketchup moutarde</t>
  </si>
  <si>
    <t>Sandwich made with French bread, merguez sausage, ketchup and mustard</t>
  </si>
  <si>
    <t xml:space="preserve"> 25519</t>
  </si>
  <si>
    <t>Sandwich baguette, pâté, cornichons</t>
  </si>
  <si>
    <t>Sandwich made with French bread, pate and pickles</t>
  </si>
  <si>
    <t>Sandwich made with French bread, pate and pickles, recipe, at plant {FR} U</t>
  </si>
  <si>
    <t xml:space="preserve"> 25533</t>
  </si>
  <si>
    <t>Sandwich baguette, porc, crudités (tomate, salade), mayonnaise</t>
  </si>
  <si>
    <t>Sandwich made with French bread, pork, raw vegetables (lettuce &amp; tomato) and mayonnaise</t>
  </si>
  <si>
    <t xml:space="preserve"> 25530</t>
  </si>
  <si>
    <t>Sandwich baguette, crudités diverses, mayonnaise</t>
  </si>
  <si>
    <t>Sandwich made with French bread, raw vegetables and mayonnaise</t>
  </si>
  <si>
    <t>Sandwich made with French bread, turkey, raw vegetables (lettuce &amp; tomato) and mayonnaise</t>
  </si>
  <si>
    <t>Sandwich made with French bread, turkey, raw vegetables (lettuce &amp; tomato) and mayonnaise, recipe, at plant {FR} U</t>
  </si>
  <si>
    <t xml:space="preserve"> 25536</t>
  </si>
  <si>
    <t>Sandwich baguette, salami, beurre</t>
  </si>
  <si>
    <t>Sandwich made with French bread, salami and butter</t>
  </si>
  <si>
    <t xml:space="preserve"> 25488</t>
  </si>
  <si>
    <t>Sandwich baguette, saumon fumé, beurre</t>
  </si>
  <si>
    <t>Sandwich made with French bread, smoked salmon and butter</t>
  </si>
  <si>
    <t>Sandwich made with French bread, tuna, sweet corn and raw vegetables</t>
  </si>
  <si>
    <t>Sandwich made with French bread, tuna, sweet corn and raw vegetables, recipe, at plant {FR} U</t>
  </si>
  <si>
    <t xml:space="preserve"> 25431</t>
  </si>
  <si>
    <t>Sandwich baguette, thon, crudités (tomate, salade), mayonnaise</t>
  </si>
  <si>
    <t>Sandwich made with French bread, tuna, raw vegetables (tomato and lettuce) and mayonnaise</t>
  </si>
  <si>
    <t>Sandwich made with French bread, tuna, raw vegetables (tomato and lettuce) and mayonnaise, recipe, at plant {FR} U</t>
  </si>
  <si>
    <t xml:space="preserve"> 25490</t>
  </si>
  <si>
    <t>Sandwich baguette, thon, maïs, crudités</t>
  </si>
  <si>
    <t xml:space="preserve"> 25531</t>
  </si>
  <si>
    <t>Sandwich baguette, dinde, crudités (tomate, salade), mayonnaise</t>
  </si>
  <si>
    <t xml:space="preserve"> 25544</t>
  </si>
  <si>
    <t>Sandwich pain de mie, garnitures diverses</t>
  </si>
  <si>
    <t>Sandwich made with loaf bread, various filling</t>
  </si>
  <si>
    <t xml:space="preserve"> 25434</t>
  </si>
  <si>
    <t>Sandwich panini, jambon cru, mozzarella, tomates</t>
  </si>
  <si>
    <t>Sandwich made with panini bread, raw cured ham, mozzarella cheese and tomato</t>
  </si>
  <si>
    <t>Sandwich made with panini bread, raw cured ham, mozzarella cheese and tomato, recipe, at plant {FR} U</t>
  </si>
  <si>
    <t xml:space="preserve"> 25428</t>
  </si>
  <si>
    <t>Sandwich grec ou Kebab, pita, crudités</t>
  </si>
  <si>
    <t>Sandwich made with pita bread, kebab and raw vegetables</t>
  </si>
  <si>
    <t>Sandwich made with pita bread, kebab and raw vegetables, recipe, at plant {FR} U</t>
  </si>
  <si>
    <t xml:space="preserve"> 25577</t>
  </si>
  <si>
    <t>Sandwich pain de mie complet, poulet, crudités, mayonnaise</t>
  </si>
  <si>
    <t>Sandwich made with wholemeal loaf bread, chicken, raw vegetables and mayonnaise</t>
  </si>
  <si>
    <t xml:space="preserve"> 25576</t>
  </si>
  <si>
    <t>Sandwich pain de mie complet, jambon, fromage</t>
  </si>
  <si>
    <t>Sandwich made with wholemeal loaf bread, ham and cheese</t>
  </si>
  <si>
    <t xml:space="preserve"> 25574</t>
  </si>
  <si>
    <t>Sandwich pain de mie complet, jambon, crudités, fromage optionnel</t>
  </si>
  <si>
    <t>Sandwich made with wholemeal loaf bread, ham, raw vegetables, cheese (optional)</t>
  </si>
  <si>
    <t xml:space="preserve"> 25575</t>
  </si>
  <si>
    <t>Sandwich pain de mie complet, thon, crudités, mayonnaise</t>
  </si>
  <si>
    <t>Sandwich made with wholemeal loaf bread, tuna, raw vegetables and mayonnaise</t>
  </si>
  <si>
    <t xml:space="preserve"> 1017</t>
  </si>
  <si>
    <t>Sangria</t>
  </si>
  <si>
    <t>Sangria, recipe, at plant {FR} U</t>
  </si>
  <si>
    <t xml:space="preserve"> 11158</t>
  </si>
  <si>
    <t>Sauce au beurre, préemballée</t>
  </si>
  <si>
    <t>Sauce, butter, prepacked</t>
  </si>
  <si>
    <t>Sauce, butter, prepacked, recipe, at plant {FR} U</t>
  </si>
  <si>
    <t xml:space="preserve"> 11182</t>
  </si>
  <si>
    <t>Sauce au poivre, chaude, préemballée</t>
  </si>
  <si>
    <t>Sauce, pepper, prepacked</t>
  </si>
  <si>
    <t>Sauce, pepper, prepacked, recipe, at plant {FR} U</t>
  </si>
  <si>
    <t>Sauce au poivre, condimentaire, froide, préemballée</t>
  </si>
  <si>
    <t xml:space="preserve"> 11210</t>
  </si>
  <si>
    <t>Sauce pesto rosso, préemballée</t>
  </si>
  <si>
    <t>Sauce, pesto rosso, prepacked</t>
  </si>
  <si>
    <t>Sauce, pesto, prepacked</t>
  </si>
  <si>
    <t>Sauce, pesto, prepacked, recipe, at plant {FR} U</t>
  </si>
  <si>
    <t xml:space="preserve"> 11179</t>
  </si>
  <si>
    <t>Sauce pesto, préemballée</t>
  </si>
  <si>
    <t xml:space="preserve"> 25003</t>
  </si>
  <si>
    <t>Choucroute garnie</t>
  </si>
  <si>
    <t>Sauerkraut, with garnish</t>
  </si>
  <si>
    <t>Sauerkraut, with garnish, recipe, at plant {FR} U</t>
  </si>
  <si>
    <t xml:space="preserve"> 25220</t>
  </si>
  <si>
    <t>Choucroute, sans garniture, égouttée</t>
  </si>
  <si>
    <t>Sauerkraut, without garnish, drained, cooked</t>
  </si>
  <si>
    <t>Sauerkraut, without garnish</t>
  </si>
  <si>
    <t>Sauerkraut, without garnish, recipe, at plant {FR} U</t>
  </si>
  <si>
    <t xml:space="preserve"> 30707</t>
  </si>
  <si>
    <t>Saucisson brioché, cuit</t>
  </si>
  <si>
    <t>Sausage in a brioche crust, cooked</t>
  </si>
  <si>
    <t>Sausage in a brioche crust, cooked, recipe, at plant {FR} U</t>
  </si>
  <si>
    <t xml:space="preserve"> 30050</t>
  </si>
  <si>
    <t>Chair à saucisse, crue</t>
  </si>
  <si>
    <t>Sausage meat, raw</t>
  </si>
  <si>
    <t>Sausage meat, raw, recipe, at plant {FR} U</t>
  </si>
  <si>
    <t xml:space="preserve"> 7814</t>
  </si>
  <si>
    <t>Cake salé (garniture : fromage, légumes, viande, poisson, volaille, etc.)</t>
  </si>
  <si>
    <t>Savoury cake (with cheese, vegetables, meat, fish, poultry, etc.)</t>
  </si>
  <si>
    <t>Savoury cake (with cheese, vegetables, meat, fish, poultry, etc.), recipe, at plant {FR} U</t>
  </si>
  <si>
    <t xml:space="preserve"> 25509</t>
  </si>
  <si>
    <t>Fondue savoyarde (fromages, vin, pain)</t>
  </si>
  <si>
    <t>Savoy-style fondue (cheese wine and bread)</t>
  </si>
  <si>
    <t>Savoy-style fondue (cheese wine and bread), recipe, at plant {FR} U</t>
  </si>
  <si>
    <t xml:space="preserve"> 23050</t>
  </si>
  <si>
    <t>Biscuit de Savoie</t>
  </si>
  <si>
    <t>Savoy-style sponge cake</t>
  </si>
  <si>
    <t>Savoy-style sponge cake, recipe, at plant {FR} U</t>
  </si>
  <si>
    <t xml:space="preserve"> 25564</t>
  </si>
  <si>
    <t>Tarte aux noix de Saint-Jacques</t>
  </si>
  <si>
    <t>Scallops tart</t>
  </si>
  <si>
    <t>Scallops tart, recipe, at plant {FR} U</t>
  </si>
  <si>
    <t>Pané soja et blé (ne convient pas aux véganes ou végétaliens)</t>
  </si>
  <si>
    <t>Schnitzel, soybean and wheat-based (not vegan)</t>
  </si>
  <si>
    <t>Schnitzel, soybean and wheat-based (not vegan), recipe, at plant {FR} U</t>
  </si>
  <si>
    <t>Bâtonnet pané soja et blé (convient aux véganes ou végétaliens), préemballée</t>
  </si>
  <si>
    <t>Schnitzel, soybean and wheat-based (vegan)</t>
  </si>
  <si>
    <t>Schnitzel, soybean and wheat-based (vegan), recipe, at plant {FR} U</t>
  </si>
  <si>
    <t>Escalope panée, soja, blé et fromage, type cordon bleu, préemballée</t>
  </si>
  <si>
    <t>Schnitzel, soybean, wheat and cheese-based, cordon bleu-style</t>
  </si>
  <si>
    <t>Schnitzel, soybean, wheat and cheese-based, cordon bleu-style, recipe, at plant {FR} U</t>
  </si>
  <si>
    <t xml:space="preserve"> 8292</t>
  </si>
  <si>
    <t>Terrine de fruits de mer, avec ou sans poisson</t>
  </si>
  <si>
    <t>Seafood terrine, with or without fish</t>
  </si>
  <si>
    <t xml:space="preserve"> 25598</t>
  </si>
  <si>
    <t>Seitan, préemballé</t>
  </si>
  <si>
    <t>Seitan</t>
  </si>
  <si>
    <t>Seitan, recipe, at plant {FR} U</t>
  </si>
  <si>
    <t xml:space="preserve"> 23535</t>
  </si>
  <si>
    <t>Gâteau de semoule, appertisé</t>
  </si>
  <si>
    <t>Semolina pudding, canned</t>
  </si>
  <si>
    <t>Semolina pudding, canned, recipe, at plant {FR} U</t>
  </si>
  <si>
    <t xml:space="preserve"> 39218</t>
  </si>
  <si>
    <t>Semoule au lait, rayon frais</t>
  </si>
  <si>
    <t>Semolina pudding, refrigerated</t>
  </si>
  <si>
    <t>Semolina pudding, refrigerated, recipe, at plant {FR} U</t>
  </si>
  <si>
    <t xml:space="preserve"> 23534</t>
  </si>
  <si>
    <t>Gâteau de semoule aux raisins et caramel, rayon frais</t>
  </si>
  <si>
    <t>Semolina pudding, with raisins and caramel sauce, refrigerated</t>
  </si>
  <si>
    <t xml:space="preserve"> 5004</t>
  </si>
  <si>
    <t>Panaché (limonade et bière)</t>
  </si>
  <si>
    <t>Shandy (beer + lemonade)</t>
  </si>
  <si>
    <t>Shandy (beer + lemonade), recipe, at plant {FR} U</t>
  </si>
  <si>
    <t xml:space="preserve"> 5005</t>
  </si>
  <si>
    <t>Panaché préemballé (&lt;1° alc.)</t>
  </si>
  <si>
    <t>Shandy, prepacked (&lt;1 degrees alcohol)</t>
  </si>
  <si>
    <t>Shandy, prepacked (&lt;1 degrees alcohol), recipe, at plant {FR} U</t>
  </si>
  <si>
    <t xml:space="preserve"> 25009</t>
  </si>
  <si>
    <t>Hachis Parmentier à la viande</t>
  </si>
  <si>
    <t>Shepherd's pie or cottage pie with meat</t>
  </si>
  <si>
    <t>Shepherd's pie or cottage pie with meat, recipe, at plant {FR} U</t>
  </si>
  <si>
    <t xml:space="preserve"> 25587</t>
  </si>
  <si>
    <t>Parmentier de canard, cuit</t>
  </si>
  <si>
    <t>Shepherd's pie with duck, cooked</t>
  </si>
  <si>
    <t>Shepherd's pie with duck</t>
  </si>
  <si>
    <t>Shepherd's pie with duck, recipe, at plant {FR} U</t>
  </si>
  <si>
    <t xml:space="preserve"> 25195</t>
  </si>
  <si>
    <t>Parmentier de canard</t>
  </si>
  <si>
    <t xml:space="preserve"> 23415</t>
  </si>
  <si>
    <t>Pâte brisée, pur beurre, surgelée, crue</t>
  </si>
  <si>
    <t>Short crust pastry, pure butter, frozen, raw</t>
  </si>
  <si>
    <t>Short crust pastry, pure butter, frozen, raw, recipe, at plant {FR} U</t>
  </si>
  <si>
    <t xml:space="preserve"> 23414</t>
  </si>
  <si>
    <t>Pâte brisée, pur beurre, crue</t>
  </si>
  <si>
    <t>Short crust pastry, pure butter, raw</t>
  </si>
  <si>
    <t>Short crust pastry, pure butter, raw, recipe, at plant {FR} U</t>
  </si>
  <si>
    <t xml:space="preserve"> 23410</t>
  </si>
  <si>
    <t>Pâte brisée, crue</t>
  </si>
  <si>
    <t>Short crust pastry, raw</t>
  </si>
  <si>
    <t>Short crust pastry, raw, recipe, at plant {FR} U</t>
  </si>
  <si>
    <t xml:space="preserve"> 24070</t>
  </si>
  <si>
    <t>Sablé à la noix de coco</t>
  </si>
  <si>
    <t>Shortbread cookie w coconut</t>
  </si>
  <si>
    <t>Shortbread cookie w coconut, recipe, at plant {FR} U</t>
  </si>
  <si>
    <t xml:space="preserve"> 24080</t>
  </si>
  <si>
    <t>Sablé au cacao ou chocolat, au praliné ou autre</t>
  </si>
  <si>
    <t>Shortbread cookie with cocoa or chocolate, or praline or other</t>
  </si>
  <si>
    <t>Shortbread cookie with cocoa or chocolate, or praline or other, recipe, at plant {FR} U</t>
  </si>
  <si>
    <t xml:space="preserve"> 24072</t>
  </si>
  <si>
    <t>Sablé aux fruits (pomme, fruits rouges, etc.)</t>
  </si>
  <si>
    <t>Shortbread cookie with fruit (apple, red berries, etc.)</t>
  </si>
  <si>
    <t>Shortbread cookie with fruit (apple, red berries, etc.), recipe, at plant {FR} U</t>
  </si>
  <si>
    <t xml:space="preserve"> 23442</t>
  </si>
  <si>
    <t>Pâte sablée, cuite</t>
  </si>
  <si>
    <t>Shortbread dough, cooked</t>
  </si>
  <si>
    <t>Shortbread dough, raw</t>
  </si>
  <si>
    <t>Shortbread dough, raw, recipe, at plant {FR} U</t>
  </si>
  <si>
    <t xml:space="preserve"> 23448</t>
  </si>
  <si>
    <t>Pâte sablée pur beurre, cuite</t>
  </si>
  <si>
    <t>Shortbread dough, pure butter, cooked</t>
  </si>
  <si>
    <t>Shortbread dough, pure butter, raw</t>
  </si>
  <si>
    <t>Shortbread dough, pure butter, raw, recipe, at plant {FR} U</t>
  </si>
  <si>
    <t xml:space="preserve"> 23446</t>
  </si>
  <si>
    <t>Pâte sablée pur beurre, surgelée, crue</t>
  </si>
  <si>
    <t>Shortbread dough, pure butter, frozen, raw</t>
  </si>
  <si>
    <t>Shortbread dough, pure butter, frozen, raw, recipe, at plant {FR} U</t>
  </si>
  <si>
    <t xml:space="preserve"> 23444</t>
  </si>
  <si>
    <t>Pâte sablée pur beurre, crue</t>
  </si>
  <si>
    <t xml:space="preserve"> 23440</t>
  </si>
  <si>
    <t>Pâte sablée, crue</t>
  </si>
  <si>
    <t xml:space="preserve"> 24071</t>
  </si>
  <si>
    <t>Sablé pâtissier</t>
  </si>
  <si>
    <t>Shortbread pastry biscuit</t>
  </si>
  <si>
    <t>Shortbread pastry biscuit, recipe, at plant {FR} U</t>
  </si>
  <si>
    <t xml:space="preserve"> 10023</t>
  </si>
  <si>
    <t>Beignet de crevette</t>
  </si>
  <si>
    <t>Shrimp fritters</t>
  </si>
  <si>
    <t>Shrimp fritters, recipe, at plant {FR} U</t>
  </si>
  <si>
    <t xml:space="preserve"> 25437</t>
  </si>
  <si>
    <t>Gougère</t>
  </si>
  <si>
    <t>Small cheese chou-pastry puff</t>
  </si>
  <si>
    <t>Small cheese chou-pastry puff, recipe, at plant {FR} U</t>
  </si>
  <si>
    <t xml:space="preserve"> 30125</t>
  </si>
  <si>
    <t>Saucisse alsacienne fumée ou Gendarme</t>
  </si>
  <si>
    <t xml:space="preserve"> 8111</t>
  </si>
  <si>
    <t>Canard, magret fumé</t>
  </si>
  <si>
    <t>Duck breast fillet, smoked</t>
  </si>
  <si>
    <t>Smoked duck magret, sliced</t>
  </si>
  <si>
    <t>Smoked duck magret, sliced, recipe, at plant {FR} U</t>
  </si>
  <si>
    <t xml:space="preserve"> 2500</t>
  </si>
  <si>
    <t>Smoothie</t>
  </si>
  <si>
    <t xml:space="preserve"> 10042</t>
  </si>
  <si>
    <t>Escargot en sauce au beurre persillé, cuit</t>
  </si>
  <si>
    <t>Snail in parsley butter, cooked</t>
  </si>
  <si>
    <t>Snail in parsley butter, prepared in France</t>
  </si>
  <si>
    <t>Snail in parsley butter, prepared in France, recipe, at plant {FR} U</t>
  </si>
  <si>
    <t xml:space="preserve"> 23939</t>
  </si>
  <si>
    <t>Gâteau moelleux fourré au chocolat ou aux pépites de chocolat ou au lait</t>
  </si>
  <si>
    <t>Soft cake filled with chocolate or chocolate drops or milk</t>
  </si>
  <si>
    <t>Soft cake filled with chocolate or chocolate drops or milk, recipe, at plant {FR} U</t>
  </si>
  <si>
    <t xml:space="preserve"> 23941</t>
  </si>
  <si>
    <t>Gâteau moelleux fourré aux fruits type mini-roulé ou mini-cake fourré</t>
  </si>
  <si>
    <t>Soft cake filled with fruits, mini sponge roll type</t>
  </si>
  <si>
    <t xml:space="preserve"> 23938</t>
  </si>
  <si>
    <t>Gâteau moelleux aux fruits à coque</t>
  </si>
  <si>
    <t>Soft cake with nuts</t>
  </si>
  <si>
    <t>Soft cake with nuts, recipe, at plant {FR} U</t>
  </si>
  <si>
    <t xml:space="preserve"> 24680</t>
  </si>
  <si>
    <t>Biscuit moelleux fourré à l'orange et enrobé de sucre glace</t>
  </si>
  <si>
    <t>Soft cake, filled with fruit paste or fruit puree and sugar icing coated</t>
  </si>
  <si>
    <t xml:space="preserve"> 23594</t>
  </si>
  <si>
    <t>Gâteau moelleux nature type génoise</t>
  </si>
  <si>
    <t>Soft cake, plain, sponge cake type</t>
  </si>
  <si>
    <t>Soft cake, plain, sponge cake type, recipe, at plant {FR} U</t>
  </si>
  <si>
    <t xml:space="preserve"> 31081</t>
  </si>
  <si>
    <t>Bonbon au caramel, mou</t>
  </si>
  <si>
    <t>Soft caramel candy</t>
  </si>
  <si>
    <t>Soft caramel candy, recipe, at plant {FR} U</t>
  </si>
  <si>
    <t xml:space="preserve"> 18078</t>
  </si>
  <si>
    <t>Boisson gazeuse, sans jus de fruit, sucrée, avec édulcorants</t>
  </si>
  <si>
    <t>Soft drink, carbonated, without fruit juice, with sugar and artificial sweetener(s)</t>
  </si>
  <si>
    <t xml:space="preserve"> 18026</t>
  </si>
  <si>
    <t>Boisson gazeuse, sans jus de fruit, sucrée</t>
  </si>
  <si>
    <t>Soft drink, carbonated, without fruit juice, with sugar</t>
  </si>
  <si>
    <t xml:space="preserve"> 23851</t>
  </si>
  <si>
    <t>Gaufre moelleuse (type bruxelloise ou liégeoise), nature ou sucrée, préemballée</t>
  </si>
  <si>
    <t>Soft waffle (Brussels-style), plain or with sugar, prepacked</t>
  </si>
  <si>
    <t>Soft waffle (Brussels-style), plain or with sugar, prepacked, recipe, at plant {FR} U</t>
  </si>
  <si>
    <t xml:space="preserve"> 23852</t>
  </si>
  <si>
    <t>Gaufre moelleuse (type bruxelloise ou liégeoise), chocolatée, préemballée</t>
  </si>
  <si>
    <t>Soft waffle (Brussels-style), with chocolate, prepacked</t>
  </si>
  <si>
    <t>Soft waffle (Brussels-style), with chocolate, prepacked, recipe, at plant {FR} U</t>
  </si>
  <si>
    <t xml:space="preserve"> 16080</t>
  </si>
  <si>
    <t>Matière grasse ou graisse végétale solide (type margarine) pour friture</t>
  </si>
  <si>
    <t>Solid vegetable fat (margarine type), for frying</t>
  </si>
  <si>
    <t>Solid vegetable fat (margarine type), for frying, recipe, at plant {FR} U</t>
  </si>
  <si>
    <t xml:space="preserve"> 39524</t>
  </si>
  <si>
    <t>Sorbet, en bac</t>
  </si>
  <si>
    <t>Sorbet, in box</t>
  </si>
  <si>
    <t>Sorbet, in box, recipe, at plant {FR} U</t>
  </si>
  <si>
    <t xml:space="preserve"> 31013</t>
  </si>
  <si>
    <t>Sorbet, bâtonnet</t>
  </si>
  <si>
    <t>Sorbet, on stick</t>
  </si>
  <si>
    <t xml:space="preserve"> 20252</t>
  </si>
  <si>
    <t>Soupe pour bébé légumes et pomme de terre</t>
  </si>
  <si>
    <t>Soup for baby, with vegetables and potatoes</t>
  </si>
  <si>
    <t>Soup, leek and potato, prepacked, to be reheated</t>
  </si>
  <si>
    <t>Soup, leek and potato, prepacked, to be reheated, recipe, at plant {FR} U</t>
  </si>
  <si>
    <t xml:space="preserve"> 20253</t>
  </si>
  <si>
    <t>Soupe pour bébé légumes, céréales et lait</t>
  </si>
  <si>
    <t>Soup for baby, with vegetables, cereals and milk</t>
  </si>
  <si>
    <t>Soup, mixed vegetables, prepacked, to be reheated</t>
  </si>
  <si>
    <t>Soup, mixed vegetables, prepacked, to be reheated, recipe, at plant {FR} U</t>
  </si>
  <si>
    <t xml:space="preserve"> 25955</t>
  </si>
  <si>
    <t>Soupe asiatique, avec pâtes, préemballée à réchauffer</t>
  </si>
  <si>
    <t>Soup, Asian-style with noodles, prepacked, to be reheated</t>
  </si>
  <si>
    <t>Soup, Asian-style with noodles, prepacked, to be reheated, recipe, at plant {FR} U</t>
  </si>
  <si>
    <t xml:space="preserve"> 25968</t>
  </si>
  <si>
    <t>Soupe aux asperges, préemballée à réchauffer</t>
  </si>
  <si>
    <t>Soup, asparagus, prepacked, to be reheated</t>
  </si>
  <si>
    <t>Soup, asparagus, prepacked, to be reheated, recipe, at plant {FR} U</t>
  </si>
  <si>
    <t xml:space="preserve"> 25913</t>
  </si>
  <si>
    <t>Soupe à la carotte, préemballée à réchauffer</t>
  </si>
  <si>
    <t>Soup, carrots, prepacked, to be reheated</t>
  </si>
  <si>
    <t>Soup, carrots, prepacked, to be reheated, recipe, at plant {FR} U</t>
  </si>
  <si>
    <t xml:space="preserve"> 25908</t>
  </si>
  <si>
    <t>Soupe à la volaille et aux vermicelles, préemballée à réchauffer</t>
  </si>
  <si>
    <t>Soup, chicken and vermicelli, prepacked, to be reheated</t>
  </si>
  <si>
    <t>Soup, chicken and vermicelli, prepacked, to be reheated, recipe, at plant {FR} U</t>
  </si>
  <si>
    <t>Soup, tomatoes and vermicelli, prepacked, to be reheated</t>
  </si>
  <si>
    <t xml:space="preserve"> 25915</t>
  </si>
  <si>
    <t>Soupe chorba frik, à base de viande et de frik</t>
  </si>
  <si>
    <t>Soup, chorba frik, w meat and frik</t>
  </si>
  <si>
    <t>Soup, chorba frik, w meat and frik, recipe, at plant {FR} U</t>
  </si>
  <si>
    <t xml:space="preserve"> 25904</t>
  </si>
  <si>
    <t>Soupe de poissons et / ou crustacés, préemballée à réchauffer</t>
  </si>
  <si>
    <t>Soup, fish and/or crustacean, prepacked, to be reheated</t>
  </si>
  <si>
    <t>Soup, fish and/or crustacean, prepacked, to be reheated, recipe, at plant {FR} U</t>
  </si>
  <si>
    <t xml:space="preserve"> 25967</t>
  </si>
  <si>
    <t>Soupe froide type Gaspacho ou Gazpacho</t>
  </si>
  <si>
    <t>Soup, gazpacho, cold</t>
  </si>
  <si>
    <t>Soup, tomatoes, prepacked, to be reheated</t>
  </si>
  <si>
    <t>Soup, tomatoes, prepacked, to be reheated, recipe, at plant {FR} U</t>
  </si>
  <si>
    <t xml:space="preserve"> 25963</t>
  </si>
  <si>
    <t>Soupe aux légumes verts, préemballée à réchauffer</t>
  </si>
  <si>
    <t>Soup, green vegetables, prepacked, to be reheated</t>
  </si>
  <si>
    <t>Soup, green vegetables, prepacked, to be reheated, recipe, at plant {FR} U</t>
  </si>
  <si>
    <t xml:space="preserve"> 25907</t>
  </si>
  <si>
    <t>Soupe aux poireaux et pommes de terre, préemballée à réchauffer</t>
  </si>
  <si>
    <t xml:space="preserve"> 25900</t>
  </si>
  <si>
    <t>Soupe aux lentilles, préemballée à réchauffer</t>
  </si>
  <si>
    <t>Soup, lentils, prepacked, to be reheated</t>
  </si>
  <si>
    <t>Soup, lentils, prepacked, to be reheated, recipe, at plant {FR} U</t>
  </si>
  <si>
    <t xml:space="preserve"> 25956</t>
  </si>
  <si>
    <t>Soupe minestrone, déshydratée reconstituée</t>
  </si>
  <si>
    <t>Soup, minestrone, dehydrated and reconstituted</t>
  </si>
  <si>
    <t>Soup, minestrone, prepacked, to be reheated</t>
  </si>
  <si>
    <t>Soup, minestrone, prepacked, to be reheated, recipe, at plant {FR} U</t>
  </si>
  <si>
    <t xml:space="preserve"> 25916</t>
  </si>
  <si>
    <t>Soupe minestrone, préemballée à réchauffer</t>
  </si>
  <si>
    <t xml:space="preserve"> 25905</t>
  </si>
  <si>
    <t>Soupe aux légumes variés, déshydratée reconstituée</t>
  </si>
  <si>
    <t>Soup, mixed vegetables, dehydrated and reconstituted</t>
  </si>
  <si>
    <t xml:space="preserve"> 25903</t>
  </si>
  <si>
    <t>Soupe aux légumes variés, préemballée à réchauffer</t>
  </si>
  <si>
    <t xml:space="preserve"> 25912</t>
  </si>
  <si>
    <t>Soupe aux champignons, préemballée à réchauffer</t>
  </si>
  <si>
    <t>Soup, mushrooms, prepacked, to be reheated</t>
  </si>
  <si>
    <t>Soup, mushrooms, prepacked, to be reheated, recipe, at plant {FR} U</t>
  </si>
  <si>
    <t xml:space="preserve"> 25910</t>
  </si>
  <si>
    <t>Soupe à l'oignon, préemballée à réchauffer</t>
  </si>
  <si>
    <t>Soup, onions, prepacked, to be reheated</t>
  </si>
  <si>
    <t>Soup, onions, prepacked, to be reheated, recipe, at plant {FR} U</t>
  </si>
  <si>
    <t xml:space="preserve"> 25953</t>
  </si>
  <si>
    <t>Soupe au pistou, préemballée à réchauffer</t>
  </si>
  <si>
    <t>Soup, pistou (basil, garlic and olive oil), prepacked, to be reheated</t>
  </si>
  <si>
    <t>Soup, pistou (basil, garlic and olive oil), prepacked, to be reheated, recipe, at plant {FR} U</t>
  </si>
  <si>
    <t xml:space="preserve"> 25945</t>
  </si>
  <si>
    <t>Soupe au potiron, préemballée à réchauffer</t>
  </si>
  <si>
    <t>Soup, pumpkin, prepacked, to be reheated</t>
  </si>
  <si>
    <t>Soup, pumpkin, prepacked, to be reheated, recipe, at plant {FR} U</t>
  </si>
  <si>
    <t xml:space="preserve"> 25965</t>
  </si>
  <si>
    <t>Soupe aux pois cassés, préemballée à réchauffer</t>
  </si>
  <si>
    <t>Soup, split peas, prepacked, to be reheated</t>
  </si>
  <si>
    <t xml:space="preserve"> 25933</t>
  </si>
  <si>
    <t>Soupe à la tomate et aux vermicelles, préemballée à réchauffer</t>
  </si>
  <si>
    <t>Soup, tomatoes and vermicelli, prepacked, to be reheated, recipe, at plant {FR} U</t>
  </si>
  <si>
    <t xml:space="preserve"> 25914</t>
  </si>
  <si>
    <t>Soupe à la tomate, préemballée à réchauffer</t>
  </si>
  <si>
    <t xml:space="preserve"> 25962</t>
  </si>
  <si>
    <t>Soupe aux légumes avec fromage, préemballée à réchauffer</t>
  </si>
  <si>
    <t>Soup, vegetables with cheese, prepacked, to be reheated</t>
  </si>
  <si>
    <t>Soup, vegetables with cheese, prepacked, to be reheated, recipe, at plant {FR} U</t>
  </si>
  <si>
    <t xml:space="preserve"> 25958</t>
  </si>
  <si>
    <t>Soupe au cresson, préemballée à réchauffer</t>
  </si>
  <si>
    <t>Soup, watercress, prepacked, to be reheated</t>
  </si>
  <si>
    <t>Soup, watercress, prepacked, to be reheated, recipe, at plant {FR} U</t>
  </si>
  <si>
    <t xml:space="preserve"> 11214</t>
  </si>
  <si>
    <t>Préparation culinaire à base de soja, type "crème de soja"</t>
  </si>
  <si>
    <t>Soy cream preparation</t>
  </si>
  <si>
    <t>Soy cream preparation, recipe, at plant {FR} U</t>
  </si>
  <si>
    <t xml:space="preserve"> 20911</t>
  </si>
  <si>
    <t>Dessert au soja aromatisé, rayon frais</t>
  </si>
  <si>
    <t>Soy dessert, flavoured, refrigerated</t>
  </si>
  <si>
    <t xml:space="preserve"> 19693</t>
  </si>
  <si>
    <t>Dessert au soja, nature, rayon frais</t>
  </si>
  <si>
    <t>Soy dessert, plain, refrigerated</t>
  </si>
  <si>
    <t>Soy dessert, plain, refrigerated, recipe, at plant {FR} U</t>
  </si>
  <si>
    <t xml:space="preserve"> 19692</t>
  </si>
  <si>
    <t>Dessert au soja, aux fruits, rayon frais</t>
  </si>
  <si>
    <t xml:space="preserve"> 20914</t>
  </si>
  <si>
    <t>Escalope végétale ou steak à base de soja</t>
  </si>
  <si>
    <t>Soy patty or vegetable escalope</t>
  </si>
  <si>
    <t>Soy patty or vegetable escalope, recipe, at plant {FR} U</t>
  </si>
  <si>
    <t xml:space="preserve"> 11104</t>
  </si>
  <si>
    <t>Sauce soja, préemballée</t>
  </si>
  <si>
    <t>Soy sauce, prepacked</t>
  </si>
  <si>
    <t>Soy sauce, prepacked, recipe, at plant {FR} U</t>
  </si>
  <si>
    <t xml:space="preserve"> 30181</t>
  </si>
  <si>
    <t>Haché végétal à base de soja, préemballé</t>
  </si>
  <si>
    <t>Soy-based minced, prepacked</t>
  </si>
  <si>
    <t>Soy-based minced, prepacked, recipe, at plant {FR} U</t>
  </si>
  <si>
    <t xml:space="preserve"> 25596</t>
  </si>
  <si>
    <t>Soy-based patty, plain (vegetable steak), prepacked</t>
  </si>
  <si>
    <t>Soy-based patty, plain (vegetable steak), prepacked, recipe, at plant {FR} U</t>
  </si>
  <si>
    <t xml:space="preserve"> 25596_2</t>
  </si>
  <si>
    <t>Galette de soja (steak végétal) à la provençale</t>
  </si>
  <si>
    <t>Soy-based patty, Provencal-style (vegetable steak)</t>
  </si>
  <si>
    <t>Soy-based patty, Provencal-style (vegetable steak), recipe, at plant {FR} U</t>
  </si>
  <si>
    <t xml:space="preserve"> 25224</t>
  </si>
  <si>
    <t>Bouchées ou émincé au soja et blé (ne convient pas aux véganes ou végétaliens), préemballé</t>
  </si>
  <si>
    <t>Soy-based sliced</t>
  </si>
  <si>
    <t>Soy-based sliced, recipe, at plant {FR} U</t>
  </si>
  <si>
    <t>Nuggets soja et blé (ne convient pas aux véganes ou végétaliens), préemballé</t>
  </si>
  <si>
    <t>Soybean and wheat-based nuggets (not vegan)</t>
  </si>
  <si>
    <t>Soybean and wheat-based nuggets (not vegan), recipe, at plant {FR} U</t>
  </si>
  <si>
    <t xml:space="preserve"> 25227_1</t>
  </si>
  <si>
    <t xml:space="preserve"> 25227</t>
  </si>
  <si>
    <t>Nuggets soja et blé (convient aux véganes ou végétaliens), préemballé</t>
  </si>
  <si>
    <t>Soybean and wheat-based nuggets (vegan)</t>
  </si>
  <si>
    <t>Soybean and wheat-based nuggets (vegan), recipe, at plant {FR} U</t>
  </si>
  <si>
    <t xml:space="preserve"> 25227_2</t>
  </si>
  <si>
    <t>Nuggets de soja</t>
  </si>
  <si>
    <t>Soybean-based nuggets</t>
  </si>
  <si>
    <t>Soybean-based nuggets, recipe, at plant {FR} U</t>
  </si>
  <si>
    <t xml:space="preserve"> 22510</t>
  </si>
  <si>
    <t>Tortilla espagnole aux oignons (omelette aux pommes de terre et oignons)</t>
  </si>
  <si>
    <t>Spanish-style tortilla with onions (omelette with potatoes and onions)</t>
  </si>
  <si>
    <t>Spanish-style tortilla with onions (omelette with potatoes and onions), recipe, at plant {FR} U</t>
  </si>
  <si>
    <t xml:space="preserve"> 5100</t>
  </si>
  <si>
    <t>Pétillant de fruits</t>
  </si>
  <si>
    <t>Sparkling fruit wine</t>
  </si>
  <si>
    <t>Sparkling fruit wine, recipe, at plant {FR} U</t>
  </si>
  <si>
    <t>Wine-based aperitif</t>
  </si>
  <si>
    <t xml:space="preserve"> 24009</t>
  </si>
  <si>
    <t>Spéculoos</t>
  </si>
  <si>
    <t>Speculoos biscuit</t>
  </si>
  <si>
    <t>Speculoos biscuit, recipe, at plant {FR} U</t>
  </si>
  <si>
    <t xml:space="preserve"> 25026</t>
  </si>
  <si>
    <t>Épinards à la crème</t>
  </si>
  <si>
    <t>Spinach w cream sauce</t>
  </si>
  <si>
    <t>Spinach w cream sauce, recipe, at plant {FR} U</t>
  </si>
  <si>
    <t xml:space="preserve"> 23940</t>
  </si>
  <si>
    <t>Génoise fourrée et nappée au chocolat</t>
  </si>
  <si>
    <t>Sponge cake filled and covered with chocolate</t>
  </si>
  <si>
    <t xml:space="preserve"> 23006</t>
  </si>
  <si>
    <t>Gâteau au chocolat type forêt noire (génoise au chocolat et crème multi-couches, avec ou sans cerises)</t>
  </si>
  <si>
    <t>Sponge cake w chocolate w or wo cherry</t>
  </si>
  <si>
    <t xml:space="preserve"> 23007</t>
  </si>
  <si>
    <t>Gâteau mousse de fruits sur génoise, type miroir, bavarois</t>
  </si>
  <si>
    <t xml:space="preserve"> 23009</t>
  </si>
  <si>
    <t>Fraisier ou framboisier</t>
  </si>
  <si>
    <t>Sponge sandwich cake filled and topped with strawberries or raspberries</t>
  </si>
  <si>
    <t>Sponge sandwich cake filled and topped with strawberries or raspberries, recipe, at plant {FR} U</t>
  </si>
  <si>
    <t xml:space="preserve"> 25419</t>
  </si>
  <si>
    <t>Rouleau de printemps</t>
  </si>
  <si>
    <t>Spring roll</t>
  </si>
  <si>
    <t>Spring roll, recipe, at plant {FR} U</t>
  </si>
  <si>
    <t xml:space="preserve"> 20267</t>
  </si>
  <si>
    <t>Printanière de légumes, surgelée, crue (haricots verts, carottes, pomme de terre, petits pois, oignons)</t>
  </si>
  <si>
    <t>Spring vegetables, frozen, raw (French beans, carrots, potatoes, green peas, onions)</t>
  </si>
  <si>
    <t>Spring vegetables, frozen, raw (french beans, carrots, potatoes, green peas, onions)</t>
  </si>
  <si>
    <t>Spring vegetables, frozen, raw (french beans, carrots, potatoes, green peas, onions), recipe, at plant {FR} U</t>
  </si>
  <si>
    <t xml:space="preserve"> 26268</t>
  </si>
  <si>
    <t>Tielle sétoise</t>
  </si>
  <si>
    <t>Squid and spicy tomato sauce pie</t>
  </si>
  <si>
    <t>Squid and spicy tomato sauce pie, recipe, at plant {FR} U</t>
  </si>
  <si>
    <t xml:space="preserve"> 25124</t>
  </si>
  <si>
    <t>Navarin d'agneau aux légumes</t>
  </si>
  <si>
    <t>Stewed lamb garnished with potatoes and other vegetables</t>
  </si>
  <si>
    <t>Stewed lamb garnished with potatoes and other vegetables, recipe, at plant {FR} U</t>
  </si>
  <si>
    <t xml:space="preserve"> 18075</t>
  </si>
  <si>
    <t>Boisson au thé, aromatisée, sucrée</t>
  </si>
  <si>
    <t>Still soft drink with tea extract, flavoured, with sugar</t>
  </si>
  <si>
    <t>Still soft drink with tea extract, flavoured, with sugar, recipe, at plant {FR} U</t>
  </si>
  <si>
    <t xml:space="preserve"> 18065</t>
  </si>
  <si>
    <t>Boisson au thé, aromatisée, non sucrée, avec édulcorants</t>
  </si>
  <si>
    <t>Still soft drink with tea extract, flavoured, without sugar and with artificial sweeteners</t>
  </si>
  <si>
    <t xml:space="preserve"> 18015</t>
  </si>
  <si>
    <t>Boisson au thé, aromatisée, sucrée, avec édulcorants</t>
  </si>
  <si>
    <t>Still soft drink with tea extract, with sugar and artificial sweetener(s)</t>
  </si>
  <si>
    <t xml:space="preserve"> 30742</t>
  </si>
  <si>
    <t>Saucisse de Strasbourg ou Knack</t>
  </si>
  <si>
    <t>Strasbourg sausage</t>
  </si>
  <si>
    <t>Strasbourg sausage, recipe, at plant {FR} U</t>
  </si>
  <si>
    <t xml:space="preserve"> 23491</t>
  </si>
  <si>
    <t>Tarte aux fraises</t>
  </si>
  <si>
    <t>Strawberries tart</t>
  </si>
  <si>
    <t>Strawberries tart, recipe, at plant {FR} U</t>
  </si>
  <si>
    <t xml:space="preserve"> 0003</t>
  </si>
  <si>
    <t>Coulis de fraise</t>
  </si>
  <si>
    <t>Strawberry, coulis</t>
  </si>
  <si>
    <t>Strawberry, coulis, recipe, at plant {FR} U</t>
  </si>
  <si>
    <t xml:space="preserve"> 25106</t>
  </si>
  <si>
    <t>Chou farci</t>
  </si>
  <si>
    <t>Stuffed cabbage</t>
  </si>
  <si>
    <t>Stuffed cabbage, recipe, at plant {FR} U</t>
  </si>
  <si>
    <t xml:space="preserve"> 25103</t>
  </si>
  <si>
    <t>Tomate farcie</t>
  </si>
  <si>
    <t>Stuffed tomatoes</t>
  </si>
  <si>
    <t>Stuffed tomatoes, recipe, at plant {FR} U</t>
  </si>
  <si>
    <t xml:space="preserve"> 25511</t>
  </si>
  <si>
    <t>Légumes farcis (sauf tomate)</t>
  </si>
  <si>
    <t>Stuffed vegetables (excluding tomato)</t>
  </si>
  <si>
    <t>Stuffed vegetables (excluding tomato), recipe, at plant {FR} U</t>
  </si>
  <si>
    <t xml:space="preserve"> 31042</t>
  </si>
  <si>
    <t>Cacahuètes enrobées de chocolat dragéifiées</t>
  </si>
  <si>
    <t>Sugar and chocolate coated peanut</t>
  </si>
  <si>
    <t>sucres, miels et assimilés</t>
  </si>
  <si>
    <t xml:space="preserve"> 31044</t>
  </si>
  <si>
    <t>Sucre vanillé</t>
  </si>
  <si>
    <t>Sugar, vanilla flavoured</t>
  </si>
  <si>
    <t>Sugar, vanilla flavoured, recipe, at plant {FR} U</t>
  </si>
  <si>
    <t xml:space="preserve"> 31036</t>
  </si>
  <si>
    <t>Dragée amande</t>
  </si>
  <si>
    <t>Sugar-coated almond</t>
  </si>
  <si>
    <t>Sugar-coated almond, recipe, at plant {FR} U</t>
  </si>
  <si>
    <t xml:space="preserve"> 26239</t>
  </si>
  <si>
    <t>Surimi, fourré au fromage</t>
  </si>
  <si>
    <t>Surimi, filled w cheese</t>
  </si>
  <si>
    <t>Surimi, on sticks, in slices or grated, crab flavour</t>
  </si>
  <si>
    <t>Surimi, on sticks, in slices or grated, crab flavour, recipe, at plant {FR} U</t>
  </si>
  <si>
    <t xml:space="preserve"> 26046</t>
  </si>
  <si>
    <t>Surimi, bâtonnets, tranche ou râpé saveur crabe</t>
  </si>
  <si>
    <t xml:space="preserve"> 25456</t>
  </si>
  <si>
    <t>Sushi ou Maki aux produits de la mer</t>
  </si>
  <si>
    <t>Sushi or maki with seafood products</t>
  </si>
  <si>
    <t>Sushi or maki with seafood products, recipe, at plant {FR} U</t>
  </si>
  <si>
    <t xml:space="preserve"> 7421</t>
  </si>
  <si>
    <t>Pain grillé suédois aux fruits</t>
  </si>
  <si>
    <t>Swedish toast, with fruits</t>
  </si>
  <si>
    <t xml:space="preserve"> 7409</t>
  </si>
  <si>
    <t>Pain grillé suédois aux graines de lin</t>
  </si>
  <si>
    <t>Swedish toast, with linseeds</t>
  </si>
  <si>
    <t xml:space="preserve"> 11163</t>
  </si>
  <si>
    <t>Sauce aigre douce, préemballée</t>
  </si>
  <si>
    <t>Sweet and sour sauce, prepacked</t>
  </si>
  <si>
    <t>Sweet and sour sauce, prepacked, recipe, at plant {FR} U</t>
  </si>
  <si>
    <t xml:space="preserve"> 4103</t>
  </si>
  <si>
    <t>Patate douce, purée, cuisinée à la crème</t>
  </si>
  <si>
    <t>Sweet potato, puree, cooked with cream</t>
  </si>
  <si>
    <t>Sweet potato, puree, cooked with cream, recipe, at plant {FR} U</t>
  </si>
  <si>
    <t xml:space="preserve"> 18058</t>
  </si>
  <si>
    <t>Boisson préparée à partir de sirop à diluer type menthe, fraise, etc, sucré, dilué dans l'eau</t>
  </si>
  <si>
    <t>Syrup (mint, strawberries flavouredetc.), with sugar diluted in water</t>
  </si>
  <si>
    <t>Syrup, with sugar (to be diluted)</t>
  </si>
  <si>
    <t>Syrup, with sugar (to be diluted), recipe, at plant {FR} U</t>
  </si>
  <si>
    <t xml:space="preserve"> 18017</t>
  </si>
  <si>
    <t>Sirop à diluer, sucré</t>
  </si>
  <si>
    <t xml:space="preserve"> 26269</t>
  </si>
  <si>
    <t>Taboulé ou Salade de couscous au poulet, préemballé</t>
  </si>
  <si>
    <t>Tabbouleh with chicken, prepacked</t>
  </si>
  <si>
    <t>Tabbouleh with chicken, prepacked, recipe, at plant {FR} U</t>
  </si>
  <si>
    <t xml:space="preserve"> 25608</t>
  </si>
  <si>
    <t>Taboulé ou Salade de couscous, préemballé</t>
  </si>
  <si>
    <t>Tabbouleh, prepacked</t>
  </si>
  <si>
    <t>Tabbouleh, prepacked, recipe, at plant {FR} U</t>
  </si>
  <si>
    <t xml:space="preserve"> 15203</t>
  </si>
  <si>
    <t>Tahin ou Purée de sésame</t>
  </si>
  <si>
    <t>Tahini (sesame paste)</t>
  </si>
  <si>
    <t>Tahini (sesame paste), recipe, at plant {FR} U</t>
  </si>
  <si>
    <t xml:space="preserve"> 11043</t>
  </si>
  <si>
    <t>Tapenade</t>
  </si>
  <si>
    <t>Tapenade (a puree of capers, pitted black olives, anchovy and herbs, with olive oil and lemon juice</t>
  </si>
  <si>
    <t>Tapenade (a puree of capers, pitted black olives, anchovy and herbs, with olive oil and lemon juice, recipe, at plant {FR} U</t>
  </si>
  <si>
    <t xml:space="preserve"> 8293</t>
  </si>
  <si>
    <t>Tarama, préemballé</t>
  </si>
  <si>
    <t>Taramasalata, prepacked</t>
  </si>
  <si>
    <t>Taramasalata, prepacked, recipe, at plant {FR} U</t>
  </si>
  <si>
    <t xml:space="preserve"> 11051</t>
  </si>
  <si>
    <t>Sauce tartare, préemballée</t>
  </si>
  <si>
    <t>Tartare sauce, prepacked</t>
  </si>
  <si>
    <t xml:space="preserve"> 25137</t>
  </si>
  <si>
    <t>Tartiflette</t>
  </si>
  <si>
    <t>Tartiflette (cheese fondue)</t>
  </si>
  <si>
    <t>Tartiflette (cheese fondue), recipe, at plant {FR} U</t>
  </si>
  <si>
    <t xml:space="preserve"> 23496</t>
  </si>
  <si>
    <t>Tarte Tatin aux pommes</t>
  </si>
  <si>
    <t>Tatin tart (caramelized upside-down apple tart)</t>
  </si>
  <si>
    <t>Tatin tart (caramelized upside-down apple tart), recipe, at plant {FR} U</t>
  </si>
  <si>
    <t xml:space="preserve"> 23402</t>
  </si>
  <si>
    <t>Pâte à pizza fine, crue</t>
  </si>
  <si>
    <t>Thin-crust pizza shell, raw</t>
  </si>
  <si>
    <t>Thin-crust pizza shell, raw, recipe, at plant {FR} U</t>
  </si>
  <si>
    <t xml:space="preserve"> 20265</t>
  </si>
  <si>
    <t>Julienne ou brunoise de légumes, surgelée, crue</t>
  </si>
  <si>
    <t>Thinly-shredded or diced vegetables, frozen, raw</t>
  </si>
  <si>
    <t>Thinly-shredded or diced vegetables, frozen, raw, recipe, at plant {FR} U</t>
  </si>
  <si>
    <t xml:space="preserve"> 19698</t>
  </si>
  <si>
    <t>Tiramisu, rayon frais</t>
  </si>
  <si>
    <t>Tiramisu, refrigerated</t>
  </si>
  <si>
    <t>Tiramisu, refrigerated, recipe, at plant {FR} U</t>
  </si>
  <si>
    <t xml:space="preserve"> 7004</t>
  </si>
  <si>
    <t>Pain grillé, domestique</t>
  </si>
  <si>
    <t>Toasted bread, home-made</t>
  </si>
  <si>
    <t xml:space="preserve"> 25542</t>
  </si>
  <si>
    <t>Croque-madame</t>
  </si>
  <si>
    <t>Toasted ham sandwich topped with grated cheese and a fried egg</t>
  </si>
  <si>
    <t>Toasted ham sandwich topped with grated cheese and a fried egg, recipe, at plant {FR} U</t>
  </si>
  <si>
    <t>Toasted ham sandwich topped with grated cheese</t>
  </si>
  <si>
    <t xml:space="preserve"> 25400</t>
  </si>
  <si>
    <t>Croque-monsieur</t>
  </si>
  <si>
    <t>Toasted ham sandwich topped with grated cheese, recipe, at plant {FR} U</t>
  </si>
  <si>
    <t xml:space="preserve"> 31098</t>
  </si>
  <si>
    <t>Barre chocolat au lait avec nougat</t>
  </si>
  <si>
    <t>Toblerone milk chocolate bar w nougat</t>
  </si>
  <si>
    <t xml:space="preserve"> 25597_2</t>
  </si>
  <si>
    <t>Galette de tofu (steak végétal)</t>
  </si>
  <si>
    <t>Tofu patty (vegetable steak)</t>
  </si>
  <si>
    <t xml:space="preserve"> 20904</t>
  </si>
  <si>
    <t>Tofu, nature</t>
  </si>
  <si>
    <t>Tofu, plain</t>
  </si>
  <si>
    <t>Tofu, plain, recipe, at plant {FR} U</t>
  </si>
  <si>
    <t xml:space="preserve"> 20912</t>
  </si>
  <si>
    <t>Tofu fumé, préemballé</t>
  </si>
  <si>
    <t>Tofu, smoked</t>
  </si>
  <si>
    <t>Smoked tofu</t>
  </si>
  <si>
    <t>Smoked tofu, recipe, at plant {FR} U</t>
  </si>
  <si>
    <t xml:space="preserve"> 37002</t>
  </si>
  <si>
    <t>Base de pizza tomatée</t>
  </si>
  <si>
    <t>Tomato sauce for pizza base</t>
  </si>
  <si>
    <t>Tomato sauce, with onions, prepacked</t>
  </si>
  <si>
    <t>Tomato sauce, with onions, prepacked, recipe, at plant {FR} U</t>
  </si>
  <si>
    <t xml:space="preserve"> 11208</t>
  </si>
  <si>
    <t>Sauce tomate au fromage, préemballée</t>
  </si>
  <si>
    <t>Tomato sauce, w cheese, prepacked</t>
  </si>
  <si>
    <t>Tomato sauce, w cheese, prepacked, recipe, at plant {FR} U</t>
  </si>
  <si>
    <t xml:space="preserve"> 11177</t>
  </si>
  <si>
    <t>Sauce tomate aux champignons, préemballée</t>
  </si>
  <si>
    <t>Tomato sauce, w mushrooms, prepacked</t>
  </si>
  <si>
    <t>Tomato sauce, w mushrooms, prepacked, recipe, at plant {FR} U</t>
  </si>
  <si>
    <t xml:space="preserve"> 11178</t>
  </si>
  <si>
    <t>Sauce tomate aux olives, préemballée</t>
  </si>
  <si>
    <t>Tomato sauce, w olives, prepacked</t>
  </si>
  <si>
    <t>Tomato sauce, w olives, prepacked, recipe, at plant {FR} U</t>
  </si>
  <si>
    <t xml:space="preserve"> 11207</t>
  </si>
  <si>
    <t>Sauce tomate aux petits légumes, préemballée</t>
  </si>
  <si>
    <t>Tomato sauce, w vegetables, prepacked</t>
  </si>
  <si>
    <t>Tomato sauce, w vegetables, prepacked, recipe, at plant {FR} U</t>
  </si>
  <si>
    <t xml:space="preserve"> 11114</t>
  </si>
  <si>
    <t>Sauce tomate à la viande ou Sauce bolognaise, préemballée</t>
  </si>
  <si>
    <t xml:space="preserve"> 11107</t>
  </si>
  <si>
    <t>Sauce tomate aux oignons, préemballée</t>
  </si>
  <si>
    <t xml:space="preserve"> 25561</t>
  </si>
  <si>
    <t>Tarte à la tomate</t>
  </si>
  <si>
    <t xml:space="preserve"> 18014</t>
  </si>
  <si>
    <t>Tonic ou bitter, sucré, avec édulcorants</t>
  </si>
  <si>
    <t>Tonic drink, with sugar and artificial sweetener(s)</t>
  </si>
  <si>
    <t xml:space="preserve"> 18344</t>
  </si>
  <si>
    <t>Tonic ou bitter, sucré</t>
  </si>
  <si>
    <t>Tonic drink, with sugar</t>
  </si>
  <si>
    <t xml:space="preserve"> 18013</t>
  </si>
  <si>
    <t>Tonic ou bitter, non sucré, avec édulcorants</t>
  </si>
  <si>
    <t>Tonic drink, without sugar, with artificial sweetener(s)</t>
  </si>
  <si>
    <t xml:space="preserve"> 25525</t>
  </si>
  <si>
    <t>Pizza, sauce garniture pour</t>
  </si>
  <si>
    <t>Topping sauce for pizza</t>
  </si>
  <si>
    <t xml:space="preserve"> 30011</t>
  </si>
  <si>
    <t>Saucisse de Toulouse, cuite</t>
  </si>
  <si>
    <t>Toulouse sausage, cooked</t>
  </si>
  <si>
    <t>Toulouse sausage, cooked, recipe, at plant {FR} U</t>
  </si>
  <si>
    <t xml:space="preserve"> 30110</t>
  </si>
  <si>
    <t>Saucisse de Toulouse, crue</t>
  </si>
  <si>
    <t xml:space="preserve"> 36036</t>
  </si>
  <si>
    <t>Poulet, escalope panée</t>
  </si>
  <si>
    <t>Chicken, breaded escalope</t>
  </si>
  <si>
    <t>Chicken, breaded escalope, recipe, at plant {FR} U</t>
  </si>
  <si>
    <t xml:space="preserve"> 23684</t>
  </si>
  <si>
    <t>Galette des rois feuilletée, fourrée frangipane, et Pithiviers</t>
  </si>
  <si>
    <t>Twelfth Night cake (puff pastry filled with almond paste)</t>
  </si>
  <si>
    <t>Twelfth Night cake (puff pastry filled with almond paste), recipe, at plant {FR} U</t>
  </si>
  <si>
    <t xml:space="preserve"> 23680</t>
  </si>
  <si>
    <t>Galette des rois feuilletée</t>
  </si>
  <si>
    <t>Twelfth Night cake</t>
  </si>
  <si>
    <t>Twelfth Night cake, recipe, at plant {FR} U</t>
  </si>
  <si>
    <t xml:space="preserve"> 25125</t>
  </si>
  <si>
    <t>Paupiette de veau</t>
  </si>
  <si>
    <t>Veal olive or veal paupiette</t>
  </si>
  <si>
    <t>Veal olive or veal paupiette, recipe, at plant {FR} U</t>
  </si>
  <si>
    <t xml:space="preserve"> 25213</t>
  </si>
  <si>
    <t>Paupiette de veau, cuite au four</t>
  </si>
  <si>
    <t>Veal paupiette, cooked in oven</t>
  </si>
  <si>
    <t xml:space="preserve"> 8903</t>
  </si>
  <si>
    <t>Quenelle de veau, en sauce</t>
  </si>
  <si>
    <t>Veal quenelle, in sauce</t>
  </si>
  <si>
    <t>Veal quenelle, in sauce, recipe, at plant {FR} U</t>
  </si>
  <si>
    <t xml:space="preserve"> 25001</t>
  </si>
  <si>
    <t>Blanquette de veau</t>
  </si>
  <si>
    <t>Veal stew in white sauce</t>
  </si>
  <si>
    <t>Veal stew in white sauce, recipe, at plant {FR} U</t>
  </si>
  <si>
    <t xml:space="preserve"> 25173</t>
  </si>
  <si>
    <t>Veau, escalope panée, cuite</t>
  </si>
  <si>
    <t>Veal, bread escalope, cooked</t>
  </si>
  <si>
    <t>Veal, bread escalope, cooked, recipe, at plant {FR} U</t>
  </si>
  <si>
    <t xml:space="preserve"> 25589_2</t>
  </si>
  <si>
    <t>Boulettes aux légumes (sans viande)</t>
  </si>
  <si>
    <t>Vegetable ball (without meat)</t>
  </si>
  <si>
    <t>Vegetable ball (without meat), recipe, at plant {FR} U</t>
  </si>
  <si>
    <t xml:space="preserve"> 11219</t>
  </si>
  <si>
    <t>Sauce végétale type bolognaise, préemballée</t>
  </si>
  <si>
    <t>Vegetable Bolognese sauce</t>
  </si>
  <si>
    <t>Vegetable Bolognese sauce, recipe, at plant {FR} U</t>
  </si>
  <si>
    <t xml:space="preserve"> 42605</t>
  </si>
  <si>
    <t>Plat légumes, avec féculent et viande/poisson, dès 12 mois</t>
  </si>
  <si>
    <t>Vegetable dish for baby, w meat/fish and starch, from 12 months</t>
  </si>
  <si>
    <t>Vegetable dish for baby, w meat/fish and starch, from 6-8 months</t>
  </si>
  <si>
    <t>Vegetable dish for baby, w meat/fish and starch, from 6-8 months, recipe, at plant {FR} U</t>
  </si>
  <si>
    <t xml:space="preserve"> 42606</t>
  </si>
  <si>
    <t>Plat légumes, avec féculent et viande/poisson, dès 18 mois</t>
  </si>
  <si>
    <t>Vegetable dish for baby, w meat/fish and starch, from 18 months</t>
  </si>
  <si>
    <t xml:space="preserve"> 42603</t>
  </si>
  <si>
    <t>Plat légumes, avec féculent et viande/poisson, dès 6-8 mois</t>
  </si>
  <si>
    <t xml:space="preserve"> 42604</t>
  </si>
  <si>
    <t>Plat légumes, avec féculent et viande/poisson, dès 8-12 mois</t>
  </si>
  <si>
    <t>Vegetable dish for baby, w meat/fish and starch, from 8-12 months</t>
  </si>
  <si>
    <t xml:space="preserve"> 20251</t>
  </si>
  <si>
    <t>Plat légumes, avec féculent et lait/crème, dès 12 mois</t>
  </si>
  <si>
    <t>Vegetable dish for baby, with milk/cream and starch, from 12 months</t>
  </si>
  <si>
    <t>Vegetable dish for baby, with milk/cream and starch, from 12 months, recipe, at plant {FR} U</t>
  </si>
  <si>
    <t xml:space="preserve"> 20254</t>
  </si>
  <si>
    <t>Plat légumes, avec féculent et lait/crème, dès 18 mois</t>
  </si>
  <si>
    <t>Vegetable dish for baby, with milk/cream and starch, from 18 months</t>
  </si>
  <si>
    <t>Vegetable dish for baby, with milk/cream and starch, from 18 months, recipe, at plant {FR} U</t>
  </si>
  <si>
    <t xml:space="preserve"> 20249</t>
  </si>
  <si>
    <t>Plat légumes, avec féculent et lait/crème, dès 6-8 mois</t>
  </si>
  <si>
    <t>Vegetable dish for baby, with milk/cream and starch, from 6-8 months</t>
  </si>
  <si>
    <t>Vegetable dish for baby, with milk/cream and starch, from 6-8 months, recipe, at plant {FR} U</t>
  </si>
  <si>
    <t xml:space="preserve"> 20250</t>
  </si>
  <si>
    <t>Plat légumes, avec féculent et lait/crème, dès 8-12 mois</t>
  </si>
  <si>
    <t>Vegetable dish for baby, with milk/cream and starch, from 8-12 months</t>
  </si>
  <si>
    <t>Vegetable dish for baby, with milk/cream and starch, from 8-12 months, recipe, at plant {FR} U</t>
  </si>
  <si>
    <t xml:space="preserve"> 20248</t>
  </si>
  <si>
    <t>Plat légumes, avec féculent, dès 6-8 mois</t>
  </si>
  <si>
    <t>Vegetable dish for baby, with starch, from 6-8 months</t>
  </si>
  <si>
    <t>Vegetable dish for baby, with starch, from 6-8 months, recipe, at plant {FR} U</t>
  </si>
  <si>
    <t>margarines</t>
  </si>
  <si>
    <t xml:space="preserve"> 16614</t>
  </si>
  <si>
    <t>Matière grasse végétale (type margarine) à 80% MG, salé</t>
  </si>
  <si>
    <t>Vegetable fat (like margarine), 80% fat, salted</t>
  </si>
  <si>
    <t>Vegetable fat (like margarine), 80% fat, salted, recipe, at plant {FR} U</t>
  </si>
  <si>
    <t xml:space="preserve"> 16738</t>
  </si>
  <si>
    <t>Matière grasse végétale (type margarine) à 50-63% MG, allégée, demi-sel</t>
  </si>
  <si>
    <t>Vegetable fat (margarine type), 50-63% fat, light, lightly salted</t>
  </si>
  <si>
    <t>Vegetable fat (margarine type), 50-63% fat, light, lightly salted, recipe, at plant {FR} U</t>
  </si>
  <si>
    <t xml:space="preserve"> 16654</t>
  </si>
  <si>
    <t>Matière grasse végétale (type margarine) à 60% de MG, allégée, au tournesol, doux</t>
  </si>
  <si>
    <t>Vegetable fat (margarine type), 60% fat, unsalted, sunflowerseed</t>
  </si>
  <si>
    <t>Vegetable fat (margarine type), 60% fat, unsalted, sunflowerseed, recipe, at plant {FR} U</t>
  </si>
  <si>
    <t xml:space="preserve"> 16616</t>
  </si>
  <si>
    <t>Matière grasse végétale (type margarine) à 70% MG, doux</t>
  </si>
  <si>
    <t>Vegetable fat (margarine type), 70% fat, unsalted</t>
  </si>
  <si>
    <t>Vegetable fat (margarine type), 70% fat, unsalted, recipe, at plant {FR} U</t>
  </si>
  <si>
    <t xml:space="preserve"> 16615</t>
  </si>
  <si>
    <t>Matière grasse végétale ou margarine, 80% MG, doux</t>
  </si>
  <si>
    <t>Vegetable fat (margarine type), 80% fat, unsalted</t>
  </si>
  <si>
    <t>Vegetable fat (margarine type), 80% fat, unsalted, recipe, at plant {FR} U</t>
  </si>
  <si>
    <t xml:space="preserve"> 16734</t>
  </si>
  <si>
    <t>Matière grasse végétale (type margarine), à tartiner, à 30-40% MG, légère, demi-sel</t>
  </si>
  <si>
    <t>Vegetable fat (margarine type), spreadable, 30-40% fat, light, lightly salted</t>
  </si>
  <si>
    <t>Vegetable fat (margarine type), spreadable, 30-40% fat, light, lightly salted (H)</t>
  </si>
  <si>
    <t>Vegetable fat (margarine type), spreadable, 30-40% fat, light, lightly salted (H), recipe, at plant {FR} U</t>
  </si>
  <si>
    <t xml:space="preserve"> 16742</t>
  </si>
  <si>
    <t>Matière grasse végétale (type margarine) à 30-40% MG, légère, demi-sel, aux esters de stérol végétal</t>
  </si>
  <si>
    <t>Vegetable fat (margarine type), spreadable, 30-40% fat, light, lightly salted, with plant sterols esters</t>
  </si>
  <si>
    <t>Vegetable fat (margarine type), spreadable, 30-40% fat, light, lightly salted, with plant sterols esters, recipe, at plant {FR} U</t>
  </si>
  <si>
    <t xml:space="preserve"> 16733</t>
  </si>
  <si>
    <t>Matière grasse végétale (type margarine), à tartiner, à 30-40% MG, légère, doux</t>
  </si>
  <si>
    <t>Vegetable fat (margarine type), spreadable, 30-40% fat, light, unsalted, recipe, at plant {FR} U</t>
  </si>
  <si>
    <t xml:space="preserve"> 16736</t>
  </si>
  <si>
    <t>Matière grasse végétale (type margarine), à tartiner, à 30-40% MG, légère, doux, riche en oméga 3</t>
  </si>
  <si>
    <t>Vegetable fat (margarine type), spreadable, 30-40% fat, light, unsalted, rich in omega 3</t>
  </si>
  <si>
    <t>Vegetable fat (margarine type), spreadable, 30-40% fat, light, unsalted, rich in omega 3, recipe, at plant {FR} U</t>
  </si>
  <si>
    <t xml:space="preserve"> 16740</t>
  </si>
  <si>
    <t>Matière grasse végétale (type margarine) à 50-63% MG, allégée, demi-sel, riche en oméga 3</t>
  </si>
  <si>
    <t>Vegetable fat (margarine type), spreadable, 50-63% fat, light, lightly salted, rich in omega 3</t>
  </si>
  <si>
    <t>Vegetable fat (margarine type), spreadable, 50-63% fat, light, lightly salted, rich in omega 3, recipe, at plant {FR} U</t>
  </si>
  <si>
    <t xml:space="preserve"> 16741</t>
  </si>
  <si>
    <t>Matière grasse végétale (type margarine) à 50-63% MG, allégée, doux</t>
  </si>
  <si>
    <t>Vegetable fat (margarine type), spreadable, 50-63% fat, light, unsalted</t>
  </si>
  <si>
    <t>Vegetable fat (margarine type), spreadable, 50-63% fat, light, unsalted (H)</t>
  </si>
  <si>
    <t>Vegetable fat (margarine type), spreadable, 50-63% fat, light, unsalted (H), recipe, at plant {FR} U</t>
  </si>
  <si>
    <t xml:space="preserve"> 16737</t>
  </si>
  <si>
    <t>Matière grasse végétale (type margarine) à 50-63% MG, allégée, doux, riche en oméga 3</t>
  </si>
  <si>
    <t>Vegetable fat (margarine type), spreadable, 50-63% fat, light, unsalted, rich in omega 3</t>
  </si>
  <si>
    <t>Vegetable fat (margarine type), spreadable, 50-63% fat, light, unsalted, rich in omega 3, recipe, at plant {FR} U</t>
  </si>
  <si>
    <t xml:space="preserve"> 16739</t>
  </si>
  <si>
    <t>Matière grasse végétale (type margarine) à 50-63% MG, allégée, doux, aux esters de stérol végétal</t>
  </si>
  <si>
    <t>Vegetable fat (margarine type), spreadable, 50-63% fat, light, unsalted, with plant sterols esters</t>
  </si>
  <si>
    <t>Vegetable fat (margarine type), spreadable, 50-63% fat, light, unsalted, with plant sterols esters, recipe, at plant {FR} U</t>
  </si>
  <si>
    <t xml:space="preserve"> 8297</t>
  </si>
  <si>
    <t>Flan de légumes</t>
  </si>
  <si>
    <t>Vegetable flan</t>
  </si>
  <si>
    <t>Vegetable flan, recipe, at plant {FR} U</t>
  </si>
  <si>
    <t xml:space="preserve"> 25556</t>
  </si>
  <si>
    <t>Beignet de légumes</t>
  </si>
  <si>
    <t>Vegetable fritters</t>
  </si>
  <si>
    <t>Vegetable fritters, recipe, at plant {FR} U</t>
  </si>
  <si>
    <t xml:space="preserve"> 25232_2</t>
  </si>
  <si>
    <t>Saucisse hot-dog végétale</t>
  </si>
  <si>
    <t>Vegetable Hot-dog sausage</t>
  </si>
  <si>
    <t>Vegetable Hot-dog sausage, recipe, at plant {FR} U</t>
  </si>
  <si>
    <t xml:space="preserve"> 25208</t>
  </si>
  <si>
    <t>Palet ou galette de légumes, préfrit, surgelé, cuit</t>
  </si>
  <si>
    <t>Vegetable rosti, pre-fried, frozen, cooked</t>
  </si>
  <si>
    <t>Vegetable rosti, pre-fried, frozen</t>
  </si>
  <si>
    <t>Vegetable rosti, pre-fried, frozen, recipe, at plant {FR} U</t>
  </si>
  <si>
    <t xml:space="preserve"> 25199</t>
  </si>
  <si>
    <t>Palet ou galette de légumes, préfrit, surgelé</t>
  </si>
  <si>
    <t xml:space="preserve"> 8296</t>
  </si>
  <si>
    <t>Terrine ou mousse de légumes</t>
  </si>
  <si>
    <t>Vegetable terrine or mousse</t>
  </si>
  <si>
    <t>Vegetable terrine or mousse, recipe, at plant {FR} U</t>
  </si>
  <si>
    <t xml:space="preserve"> 20258</t>
  </si>
  <si>
    <t>Légumes (3-4 sortes en mélange), purée</t>
  </si>
  <si>
    <t xml:space="preserve"> 25588</t>
  </si>
  <si>
    <t>Gratin de légumes en sauce blanche type béchamel, cuit</t>
  </si>
  <si>
    <t>Vegetables au gratin (oven grilled) in bechamel sauce</t>
  </si>
  <si>
    <t xml:space="preserve"> 25162</t>
  </si>
  <si>
    <t>Gratin de légumes</t>
  </si>
  <si>
    <t xml:space="preserve"> 20273</t>
  </si>
  <si>
    <t>Poêlée de légumes assaisonnés à l'asiatiques ou wok de légumes, surgelée, crue</t>
  </si>
  <si>
    <t>Vegetables pan-fried or stir-fried, Asian-style, frozen, raw</t>
  </si>
  <si>
    <t xml:space="preserve"> 20498</t>
  </si>
  <si>
    <t>Poêlée de légumes assaisonnés aux champignons ("champêtre"), surgelée</t>
  </si>
  <si>
    <t>Vegetables pan-fried with mushrooms (country-style), frozen</t>
  </si>
  <si>
    <t xml:space="preserve"> 20262</t>
  </si>
  <si>
    <t>Poêlée de légumes assaisonnés sans champignon, surgelée, crue</t>
  </si>
  <si>
    <t>Vegetables pan-fried without mushrooms, frozen, raw</t>
  </si>
  <si>
    <t xml:space="preserve"> 25417</t>
  </si>
  <si>
    <t>Tarte aux légumes</t>
  </si>
  <si>
    <t>Vegetables tart</t>
  </si>
  <si>
    <t xml:space="preserve"> 25415_2</t>
  </si>
  <si>
    <t>Burger végétarien</t>
  </si>
  <si>
    <t>Veggie burger</t>
  </si>
  <si>
    <t>Veggie burger, recipe, at plant {FR} U</t>
  </si>
  <si>
    <t xml:space="preserve"> 30750</t>
  </si>
  <si>
    <t>Saucisse viennoise, crue</t>
  </si>
  <si>
    <t>Viennese sausage, pork and veal, raw</t>
  </si>
  <si>
    <t xml:space="preserve"> 25503</t>
  </si>
  <si>
    <t>Bouchée à la reine, au poisson et fruits de mer</t>
  </si>
  <si>
    <t>Vol-au-vent with fish and seafood</t>
  </si>
  <si>
    <t xml:space="preserve"> 25412</t>
  </si>
  <si>
    <t>Bouchée a la reine, a la viande/volaille/quenelle</t>
  </si>
  <si>
    <t>Vol-au-vent, with meat-poultry-quenelle</t>
  </si>
  <si>
    <t>Vol-au-vent, with meat-poultry-quenelle, recipe, at plant {FR} U</t>
  </si>
  <si>
    <t xml:space="preserve"> 24300</t>
  </si>
  <si>
    <t>Gaufrette ou éventail sans fourrage</t>
  </si>
  <si>
    <t>Wafer biscuit without filling</t>
  </si>
  <si>
    <t xml:space="preserve"> 23853</t>
  </si>
  <si>
    <t>Gaufre croustillante (fine ou sèche), nature ou sucrée, préemballée</t>
  </si>
  <si>
    <t>Wafer biscuit, crunchy (thin or dry), plain or with sugar, prepacked</t>
  </si>
  <si>
    <t>Wafer biscuit, crunchy (thin or dry), plain or with sugar, prepacked, recipe, at plant {FR} U</t>
  </si>
  <si>
    <t xml:space="preserve"> 23854</t>
  </si>
  <si>
    <t>Gaufre croustillante (fine ou sèche), chocolatée, préemballée</t>
  </si>
  <si>
    <t>Wafer biscuit, crunchy (thin or dry), with chocolate, prepacked</t>
  </si>
  <si>
    <t xml:space="preserve"> 24311</t>
  </si>
  <si>
    <t>Gaufrette fourrée chocolat, préemballée</t>
  </si>
  <si>
    <t>Wafer biscuit, filled with chocolate, prepacked</t>
  </si>
  <si>
    <t xml:space="preserve"> 24312</t>
  </si>
  <si>
    <t>Gaufrette fourrée fruits à coque (noisette, amande, praline, etc.), chocolatée ou non, préemballée</t>
  </si>
  <si>
    <t>Wafer biscuit, filled with nuts (hazelnut, almond, praline, etc.), with chocolate or not, prepacked</t>
  </si>
  <si>
    <t xml:space="preserve"> 24313</t>
  </si>
  <si>
    <t>Gaufrette, fourrée vanille, préemballée</t>
  </si>
  <si>
    <t>Wafer biscuit, plain or vanilla flavoured, prepacked</t>
  </si>
  <si>
    <t xml:space="preserve"> 24320</t>
  </si>
  <si>
    <t>Gaufrette fourrée, aux fruits</t>
  </si>
  <si>
    <t>Wafer biscuit, with fruits</t>
  </si>
  <si>
    <t xml:space="preserve"> 24360</t>
  </si>
  <si>
    <t>Cigarette</t>
  </si>
  <si>
    <t>Wafer cookie</t>
  </si>
  <si>
    <t>Wafer cookie, recipe, at plant {FR} U</t>
  </si>
  <si>
    <t>Crêpe dentelle</t>
  </si>
  <si>
    <t xml:space="preserve"> 24371</t>
  </si>
  <si>
    <t>Crêpe dentelle au chocolat, préemballée</t>
  </si>
  <si>
    <t>Wafer cookie, with chocolate, prepacked</t>
  </si>
  <si>
    <t>Wafer cookie, with chocolate</t>
  </si>
  <si>
    <t>Wafer cookie, with chocolate, recipe, at plant {FR} U</t>
  </si>
  <si>
    <t xml:space="preserve"> 7407</t>
  </si>
  <si>
    <t>Pain grillé suédois au froment</t>
  </si>
  <si>
    <t>Wheat swedish toast</t>
  </si>
  <si>
    <t xml:space="preserve"> 7420</t>
  </si>
  <si>
    <t>Pain grillé suédois au blé complet</t>
  </si>
  <si>
    <t>Wheat swedish toast, wholemeal</t>
  </si>
  <si>
    <t>7815_2</t>
  </si>
  <si>
    <t>Wrap végétarien</t>
  </si>
  <si>
    <t>Wheat tortilla wrap, filled with soy-based, vegetarian, to be filled</t>
  </si>
  <si>
    <t>Wheat tortilla wrap, filled with soy-based, vegetarian</t>
  </si>
  <si>
    <t>Wheat tortilla wrap, filled with soy-based, vegetarian, recipe, at plant {FR} U</t>
  </si>
  <si>
    <t xml:space="preserve"> 7815_1</t>
  </si>
  <si>
    <t>Tortilla souple (à garnir), à base de blé</t>
  </si>
  <si>
    <t>Wheat tortilla wrap, to be filled</t>
  </si>
  <si>
    <t>Wheat tortilla wrap, to be filled, recipe, at plant {FR} U</t>
  </si>
  <si>
    <t>Nuggets de blé (sans soja), préemballé</t>
  </si>
  <si>
    <t>Wheat-based nuggets (wo soybean)</t>
  </si>
  <si>
    <t>Wheat-based nuggets (wo soybean), recipe, at plant {FR} U</t>
  </si>
  <si>
    <t>crèmes et spécialités à base de crème</t>
  </si>
  <si>
    <t xml:space="preserve"> 19420</t>
  </si>
  <si>
    <t>Crème chantilly, sous pression, UHT</t>
  </si>
  <si>
    <t>Whipped cream or Chantilly cream, under pressure, UHT</t>
  </si>
  <si>
    <t>Whipped cream or Chantilly cream, under pressure, UHT, recipe, at plant {FR} U</t>
  </si>
  <si>
    <t xml:space="preserve"> 1013</t>
  </si>
  <si>
    <t>Cocktail à base de whisky</t>
  </si>
  <si>
    <t>Whiskey-based cocktail</t>
  </si>
  <si>
    <t>Whiskey-based cocktail, recipe, at plant {FR} U</t>
  </si>
  <si>
    <t xml:space="preserve"> 25002</t>
  </si>
  <si>
    <t>Cassoulet, appertisé</t>
  </si>
  <si>
    <t>White bean stew, canned</t>
  </si>
  <si>
    <t>White bean stew, canned, recipe, at plant {FR} U</t>
  </si>
  <si>
    <t xml:space="preserve"> 25099</t>
  </si>
  <si>
    <t>Cassoulet au canard ou oie, appertisé</t>
  </si>
  <si>
    <t>White bean stew, with duck or goose, canned</t>
  </si>
  <si>
    <t>White bean stew, with duck or goose, canned, recipe, at plant {FR} U</t>
  </si>
  <si>
    <t xml:space="preserve"> 25098</t>
  </si>
  <si>
    <t>Cassoulet au porc, appertisé</t>
  </si>
  <si>
    <t>White bean stew, with pork, canned</t>
  </si>
  <si>
    <t>White bean stew, with pork, canned, recipe, at plant {FR} U</t>
  </si>
  <si>
    <t xml:space="preserve"> 11140</t>
  </si>
  <si>
    <t>Sauce au beurre blanc, préemballée</t>
  </si>
  <si>
    <t xml:space="preserve"> 31010</t>
  </si>
  <si>
    <t>Chocolat blanc, tablette</t>
  </si>
  <si>
    <t>White chocolate bar</t>
  </si>
  <si>
    <t>White chocolate</t>
  </si>
  <si>
    <t>White chocolate, recipe, at plant {FR} U</t>
  </si>
  <si>
    <t xml:space="preserve"> 31026</t>
  </si>
  <si>
    <t>Chocolat blanc aux fruits secs (noisettes, amandes, raisins, praliné) , tablette</t>
  </si>
  <si>
    <t>White chocolate bar, with dried fruits (nuts, almonds, raisins, praline)</t>
  </si>
  <si>
    <t xml:space="preserve"> 25140</t>
  </si>
  <si>
    <t>Poisson blanc à la florentine (sauce aux épinards)</t>
  </si>
  <si>
    <t>White fish with Florentine-style sauce (spinach sauce)</t>
  </si>
  <si>
    <t>White fish with Florentine-style sauce (spinach sauce), recipe, at plant {FR} U</t>
  </si>
  <si>
    <t xml:space="preserve"> 25142</t>
  </si>
  <si>
    <t>Poisson blanc à la sauce moutarde</t>
  </si>
  <si>
    <t>White fish with mustard sauce</t>
  </si>
  <si>
    <t xml:space="preserve"> 25143</t>
  </si>
  <si>
    <t>Poisson blanc à la parisienne (sauce aux champignons)</t>
  </si>
  <si>
    <t>White fish with Parisian-style sauce (mushrooms sauce)</t>
  </si>
  <si>
    <t>White fish with Parisian-style sauce (mushrooms sauce), recipe, at plant {FR} U</t>
  </si>
  <si>
    <t xml:space="preserve"> 25128</t>
  </si>
  <si>
    <t>Poisson blanc à la provençale ou niçoise (sauce tomate)</t>
  </si>
  <si>
    <t>White fish with Provencal-style sauce (tomato sauce)</t>
  </si>
  <si>
    <t>White fish with Provencal-style sauce (tomato sauce), recipe, at plant {FR} U</t>
  </si>
  <si>
    <t xml:space="preserve"> 25141</t>
  </si>
  <si>
    <t>Poisson blanc à la marinière (sauce aux oignons, vin blanc, moules)</t>
  </si>
  <si>
    <t xml:space="preserve"> 25146</t>
  </si>
  <si>
    <t>Poisson blanc sauce oseille</t>
  </si>
  <si>
    <t>White fish with sorrel sauce</t>
  </si>
  <si>
    <t xml:space="preserve"> 25145</t>
  </si>
  <si>
    <t>Poisson blanc à l'estragon</t>
  </si>
  <si>
    <t>White fish with tarragon sauce</t>
  </si>
  <si>
    <t xml:space="preserve"> 8803</t>
  </si>
  <si>
    <t>Boudin blanc truffé, cru</t>
  </si>
  <si>
    <t>White pudding, truffled, raw</t>
  </si>
  <si>
    <t xml:space="preserve"> 25184</t>
  </si>
  <si>
    <t>Riz blanc, cuit, avec poulet</t>
  </si>
  <si>
    <t>White rice, cooked, with chicken</t>
  </si>
  <si>
    <t>White rice, cooked, with chicken, recipe, at plant {FR} U</t>
  </si>
  <si>
    <t>White rice, cooked, with vegetables and meat</t>
  </si>
  <si>
    <t xml:space="preserve"> 25185</t>
  </si>
  <si>
    <t>Riz blanc, cuit, avec légumes et viande</t>
  </si>
  <si>
    <t>White rice, cooked, with vegetables and meat, recipe, at plant {FR} U</t>
  </si>
  <si>
    <t>Foie gras, entier</t>
  </si>
  <si>
    <t>Whole duck foie gras, pasteurized</t>
  </si>
  <si>
    <t>Whole duck foie gras, pasteurized, recipe, at plant {FR} U</t>
  </si>
  <si>
    <t xml:space="preserve"> 1007</t>
  </si>
  <si>
    <t>Apéritif à base de vin ou vermouth</t>
  </si>
  <si>
    <t>Wine-based aperitif, recipe, at plant {FR} U</t>
  </si>
  <si>
    <t xml:space="preserve"> 25565</t>
  </si>
  <si>
    <t>Yakitori (brochettes japonaises grillées en sauce)</t>
  </si>
  <si>
    <t>Yakitori (grilled meat on skewers, Japanese-style, with sauce)</t>
  </si>
  <si>
    <t xml:space="preserve"> 23588</t>
  </si>
  <si>
    <t>Gâteau au yaourt</t>
  </si>
  <si>
    <t xml:space="preserve"> 11166</t>
  </si>
  <si>
    <t>Sauce au yaourt</t>
  </si>
  <si>
    <t>Yogurt sauce</t>
  </si>
  <si>
    <t>Yogurt sauce, recipe, at plant {FR} U</t>
  </si>
  <si>
    <t xml:space="preserve"> 19577</t>
  </si>
  <si>
    <t>Yaourt, lait fermenté ou spécialité laitière, aromatisé, sucré, à la crème</t>
  </si>
  <si>
    <t>Yogurt, fermented milk or dairy specialty, flavoured, w sugar, with cream</t>
  </si>
  <si>
    <t>Yogurt, fermented milk or dairy specialty, flavoured, w sugar, with cream, recipe, at plant {FR} U</t>
  </si>
  <si>
    <t xml:space="preserve"> 19575</t>
  </si>
  <si>
    <t>Yaourt, lait fermenté ou spécialité laitière, aromatisé, sucré</t>
  </si>
  <si>
    <t xml:space="preserve"> 19559</t>
  </si>
  <si>
    <t>Yaourt, lait fermenté ou spécialité laitière, aromatisé, avec édulcorants, 0% MG</t>
  </si>
  <si>
    <t>Yogurt, fermented milk or dairy specialty, flavoured, with sweetener, fat free</t>
  </si>
  <si>
    <t xml:space="preserve"> 19598</t>
  </si>
  <si>
    <t>Yaourt, lait fermenté ou spécialité laitière, nature, à la crème</t>
  </si>
  <si>
    <t>Yogurt, fermented milk or dairy specialty, plain, w cream</t>
  </si>
  <si>
    <t>Yogurt, fermented milk or dairy specialty, plain, w cream, recipe, at plant {FR} U</t>
  </si>
  <si>
    <t xml:space="preserve"> 19599</t>
  </si>
  <si>
    <t>Yaourt, lait fermenté ou spécialité laitière, nature, sucré</t>
  </si>
  <si>
    <t>Yogurt, fermented milk or dairy specialty, plain, w sugar</t>
  </si>
  <si>
    <t>Yogurt, fermented milk or dairy specialty, plain, w sugar, ITK2</t>
  </si>
  <si>
    <t>Yogurt, fermented milk or dairy specialty, plain, w sugar, ITK2, recipe, at plant {FR} U</t>
  </si>
  <si>
    <t xml:space="preserve"> 19579</t>
  </si>
  <si>
    <t>Yaourt, lait fermenté ou spécialité laitière, aux céréales</t>
  </si>
  <si>
    <t>Yogurt, fermented milk or dairy specialty, w cereals</t>
  </si>
  <si>
    <t>Yogurt, fermented milk or dairy specialty, w cereals, recipe, at plant {FR} U</t>
  </si>
  <si>
    <t xml:space="preserve"> 19587</t>
  </si>
  <si>
    <t>Yaourt, lait fermenté ou spécialité laitière, aux fruits, sucré</t>
  </si>
  <si>
    <t>Yogurt, fermented milk or dairy specialty, w fruits, with sugar</t>
  </si>
  <si>
    <t xml:space="preserve"> 19589</t>
  </si>
  <si>
    <t>Yaourt, lait fermenté ou spécialité laitière, aux fruits, sucré, à la crème</t>
  </si>
  <si>
    <t>Yogurt, fermented milk or dairy specialty, w fruits, with sugar, with cream</t>
  </si>
  <si>
    <t xml:space="preserve"> 19558</t>
  </si>
  <si>
    <t>Yaourt, lait fermenté ou spécialité laitière, aux céréales, 0% MG</t>
  </si>
  <si>
    <t>Yogurt, fermented milk or dairy specialty, with cereals, fat free</t>
  </si>
  <si>
    <t xml:space="preserve"> 19580</t>
  </si>
  <si>
    <t>Yaourt, lait fermenté ou spécialité laitière, aux copeaux de chocolat, à la crème, sucré</t>
  </si>
  <si>
    <t>Yogurt, fermented milk or dairy specialty, with chocolate shavings, with sugar</t>
  </si>
  <si>
    <t>Yogurt, fermented milk or dairy specialty, with chocolate shavings, with sugar, recipe, at plant {FR} U</t>
  </si>
  <si>
    <t xml:space="preserve"> 19592</t>
  </si>
  <si>
    <t>Yaourt, lait fermenté ou spécialité laitière, aux fruits, sucré, enrichi en vitamine D</t>
  </si>
  <si>
    <t>Yogurt, fermented milk or dairy specialty, with fruits, with sugar, fortified with vitamin D</t>
  </si>
  <si>
    <t xml:space="preserve"> 19582</t>
  </si>
  <si>
    <t>Yaourt, lait fermenté ou spécialité laitière, aux fruits, avec édulcorants, 0% MG, enrichi en vitamine D</t>
  </si>
  <si>
    <t>Yogurt, fermented milk or dairy specialty, with fruits, with sweetener, fat free, fortified with vitamin D</t>
  </si>
  <si>
    <t xml:space="preserve"> 19581</t>
  </si>
  <si>
    <t>Yaourt, lait fermenté ou spécialité laitière, aux fruits, avec édulcorants, 0% MG</t>
  </si>
  <si>
    <t>Yogurt, fermented milk or dairy specialty, with fruits, with sweetener, fat free</t>
  </si>
  <si>
    <t xml:space="preserve"> 19556</t>
  </si>
  <si>
    <t>Yaourt au lait de chèvre, nature, 5% MG environ</t>
  </si>
  <si>
    <t>Yogurt, goat's milk, plain, around 5% fat</t>
  </si>
  <si>
    <t>Yogurt, goat's milk, plain, around 5% fat, recipe, at plant {FR} U</t>
  </si>
  <si>
    <t xml:space="preserve"> 19550</t>
  </si>
  <si>
    <t>Yaourt à la grecque, au lait de brebis</t>
  </si>
  <si>
    <t>Yogurt, Greek-style, ewe's milk</t>
  </si>
  <si>
    <t>Yogurt, Greek-style, ewe's milk, recipe, at plant {FR} U</t>
  </si>
  <si>
    <t xml:space="preserve"> 19552</t>
  </si>
  <si>
    <t>Yaourt à la grecque, sur lit de fruits</t>
  </si>
  <si>
    <t>Yogurt, Greek-style, on a bed of fruits</t>
  </si>
  <si>
    <t>CIQUAL NAME EN</t>
  </si>
  <si>
    <t>CIQUAL NAME FR</t>
  </si>
  <si>
    <t>PROXY USED EN (RECIPE OR CIQUAL)</t>
  </si>
  <si>
    <t>PROXY USED FR (RECIPE OR CIQUAL)</t>
  </si>
  <si>
    <t>Pastis (anise-flavoured spirit)</t>
  </si>
  <si>
    <t>Pastis</t>
  </si>
  <si>
    <t>Clear fruit brandy or eau-de-vie</t>
  </si>
  <si>
    <t>Eau de vie</t>
  </si>
  <si>
    <t>Potato, sautéed/pan-fried, with goose fat</t>
  </si>
  <si>
    <t>Pomme de terre sautée/poêlée à la graisse de canard</t>
  </si>
  <si>
    <t>Potato, sautéed/pan-fried</t>
  </si>
  <si>
    <t>Pomme de terre, sautée/poêlée</t>
  </si>
  <si>
    <t>Potato crisps, "à l'ancienne" (old-fashioned style)</t>
  </si>
  <si>
    <t xml:space="preserve">Beer, dark </t>
  </si>
  <si>
    <t>Bière brune</t>
  </si>
  <si>
    <t>Beer, regular (4-5° alcohol)</t>
  </si>
  <si>
    <t>Bière "coeur de marché" (4-5° alcool)</t>
  </si>
  <si>
    <t>Beer, strong (&gt;8° alcohol)</t>
  </si>
  <si>
    <t>Bière forte (&gt;8° alcool)</t>
  </si>
  <si>
    <t>Beer, low alcohol-content (3° alcohol)</t>
  </si>
  <si>
    <t>Bière faiblement alcoolisée (3° alcool)</t>
  </si>
  <si>
    <t>Beer, special (5-6° alcohol)</t>
  </si>
  <si>
    <t>Bière "spéciale" (5-6° alcool)</t>
  </si>
  <si>
    <t>Beer, "specialty", from abbey or regional (varying alcohol content)</t>
  </si>
  <si>
    <t>Bière "de spécialités" ou d'abbaye, régionales ou d'une brasserie (degré d'alcool variable)</t>
  </si>
  <si>
    <t>Beer, alcohol-free (&lt;1,2° alcohol)</t>
  </si>
  <si>
    <t>Bière sans alcool (&lt;1,2° alcool)</t>
  </si>
  <si>
    <t>pain blanc nature</t>
  </si>
  <si>
    <t>Pain, baguette ou boule, bis (à la farine T80 ou T110)</t>
  </si>
  <si>
    <t>pain de mie blanc nature (avec croute)</t>
  </si>
  <si>
    <t>pain de mie brioche nature</t>
  </si>
  <si>
    <t>pain de mie aux cereales</t>
  </si>
  <si>
    <t>pain au son</t>
  </si>
  <si>
    <t>Croûtons</t>
  </si>
  <si>
    <t>brioche ordinaire au chocolat noir/au lait</t>
  </si>
  <si>
    <t>brioche ordinaire nature (beurre)</t>
  </si>
  <si>
    <t>Preserved pork liver</t>
  </si>
  <si>
    <t>Confit de foie de porc</t>
  </si>
  <si>
    <t>Liver, pork, raw</t>
  </si>
  <si>
    <t>Foie, porc, cru</t>
  </si>
  <si>
    <t>Preserved poultry liver</t>
  </si>
  <si>
    <t>Confit de foie de volaille</t>
  </si>
  <si>
    <t>Liver, poultry, raw</t>
  </si>
  <si>
    <t>Foie, volaille, cru</t>
  </si>
  <si>
    <t>Rolled escalope of pork with pistachios</t>
  </si>
  <si>
    <t>Roulade de porc pistachée</t>
  </si>
  <si>
    <t>Pork, ham escalope, raw</t>
  </si>
  <si>
    <t>Porc, escalope de jambon, crue</t>
  </si>
  <si>
    <t>Pork snout in salad dressing sauce</t>
  </si>
  <si>
    <t>Museau de porc vinaigrette</t>
  </si>
  <si>
    <t>Brain, pork, raw</t>
  </si>
  <si>
    <t>Cervelle, porc, crue</t>
  </si>
  <si>
    <t>Chitterling sausage from Guéméné</t>
  </si>
  <si>
    <t>Chitterling sausage, sautéed/pan-fried</t>
  </si>
  <si>
    <t>Squid fritter, Roman-style</t>
  </si>
  <si>
    <t>Calmar ou Calamar ou encornet, à la romaine (beignet)</t>
  </si>
  <si>
    <t>Squid, fried or pan-fried with fat</t>
  </si>
  <si>
    <t>Calmar ou calamar ou encornet, frit ou poêlé avec matière grasse</t>
  </si>
  <si>
    <t>creme dessert type danette a la vanille (sucre avec du sucre)</t>
  </si>
  <si>
    <t>Chicorée instantanée, sans sucre et édulcorants artificiels, prêt-à-boire (reconstitué avec du lait demi-écrémé standard)</t>
  </si>
  <si>
    <t>Bottled water, flavoured, w sugar</t>
  </si>
  <si>
    <t>Boisson à l'eau minérale ou de source, aromatisée, sucrée</t>
  </si>
  <si>
    <t>Mineral still water (Evian), bottled, lightly mineralized</t>
  </si>
  <si>
    <t>Eau minérale Evian, embouteillée, non gazeuse, faiblement minéralisée (Evian, 74)</t>
  </si>
  <si>
    <t>the glace au citron</t>
  </si>
  <si>
    <t>Fruit soft drink, still (less than 10% of fruit juice), without sugar and with artificial sweetener(s)</t>
  </si>
  <si>
    <t>Boisson plate aux fruits, (à moins de 10% de jus), non sucrée, avec édulcorants</t>
  </si>
  <si>
    <t>Fruit soft drink, still (less than 10% of fruit juice), with sugar</t>
  </si>
  <si>
    <t>Boisson plate aux fruits (à moins de 10% de jus), sucrée</t>
  </si>
  <si>
    <t>Syrup</t>
  </si>
  <si>
    <t>sirop dilue a l'eau</t>
  </si>
  <si>
    <t>Bottled water, flavoured, without sugar and artificial sweeteners</t>
  </si>
  <si>
    <t>Boisson à l'eau minérale ou de source, aromatisée, non sucrée, sans édulcorant</t>
  </si>
  <si>
    <t>Bottled water, flavoured, without sugar and with artificial sweeteners</t>
  </si>
  <si>
    <t>Boisson à l'eau minérale ou de source, aromatisée, non sucrée, avec édulcorants</t>
  </si>
  <si>
    <t>Café au lait ou cappuccino au chocolat, poudre soluble</t>
  </si>
  <si>
    <t>chicoree cafe au lait</t>
  </si>
  <si>
    <t>Fruit soft drink, still (10-50% of fruit juice), reduced sugar</t>
  </si>
  <si>
    <t>Boisson plate aux fruits (10 à 50% de jus), à teneur réduite en sucres</t>
  </si>
  <si>
    <t>Fruit soft drink, still (fruit juice content unspecified), with sugar</t>
  </si>
  <si>
    <t>Boisson plate aux fruits (teneur en jus non spécifiée), sucrée</t>
  </si>
  <si>
    <t>Fruit soft drink, still (10-50% of fruit juice), with sugar</t>
  </si>
  <si>
    <t>Boisson plate aux fruits (10 à 50% de jus), sucrée</t>
  </si>
  <si>
    <t>Fruit soft drink, carbonated (less than 10% of fruit juice), without sugar and with artificial sweetener(s)</t>
  </si>
  <si>
    <t>Boisson gazeuse aux fruits (à moins de 10% de jus), non sucrée, avec édulcorants</t>
  </si>
  <si>
    <t>jus multifruits</t>
  </si>
  <si>
    <t>Fruit soft drink, carbonated (less than 10% of fruit juice), without sugar and artificial sweetener(s)</t>
  </si>
  <si>
    <t>Boisson gazeuse aux fruits (à moins de 10% de jus), non sucrée, sans édulcorant</t>
  </si>
  <si>
    <t>Soy drink, flavoured, enriched in calcium, w sugar or fruit concentrate</t>
  </si>
  <si>
    <t>Boisson au soja, aromatisée, sucrée, enrichie en calcium</t>
  </si>
  <si>
    <t>Soy drink, w concentrated fruit juice</t>
  </si>
  <si>
    <t>lait de soja</t>
  </si>
  <si>
    <t>Rice-based drink, plain</t>
  </si>
  <si>
    <t>Boisson à base de riz, nature</t>
  </si>
  <si>
    <t>Chocolate flavoured milk, with sugar, partially skimmed, fortified with vitamins and chemicals elements</t>
  </si>
  <si>
    <t>Boisson lactée aromatisée au chocolat, sucrée, au lait partiellement écrémé, enrichie et/ou restaurée en vitamines et/ou minéraux</t>
  </si>
  <si>
    <t>Semi-skimmed milk</t>
  </si>
  <si>
    <t>Lait demi-écrémé, UHT</t>
  </si>
  <si>
    <t>Strawberry flavoured milk, with sugar, partially skimmed, fortified with vitamins D</t>
  </si>
  <si>
    <t>Boisson lactée aromatisée à la fraise, sucrée, au lait partiellement écrémé, enrichie à la vitamine D</t>
  </si>
  <si>
    <t>profiterole</t>
  </si>
  <si>
    <t>chou a la creme chantilly</t>
  </si>
  <si>
    <t>gateau au yaourt nature (huile)</t>
  </si>
  <si>
    <t>gateau basque a la creme patissiere</t>
  </si>
  <si>
    <t>crepe a la farine de froment (huile)</t>
  </si>
  <si>
    <t>biscuit a la confiture</t>
  </si>
  <si>
    <t>bavarois aux framboises</t>
  </si>
  <si>
    <t>biscuit boudoir</t>
  </si>
  <si>
    <t>biscuit sec nature (beurre)</t>
  </si>
  <si>
    <t>biscuit sable au chocolat</t>
  </si>
  <si>
    <t>biscuit sec nature (beurre) (adapté)</t>
  </si>
  <si>
    <t>langue de chat nature</t>
  </si>
  <si>
    <t>biscuit sec enrobe de chocolat</t>
  </si>
  <si>
    <t>biscuit petit beurre</t>
  </si>
  <si>
    <t>biscuit sec croquant aux amandes type tuile</t>
  </si>
  <si>
    <t>Rabbit with mustard sauce</t>
  </si>
  <si>
    <t>Lapin à la moutarde</t>
  </si>
  <si>
    <t>Rabbit, meat, cooked</t>
  </si>
  <si>
    <t>Lapin, viande cuite</t>
  </si>
  <si>
    <t>Salmon with sorrel</t>
  </si>
  <si>
    <t>Saumon à l'oseille</t>
  </si>
  <si>
    <t>Salmon, steamed</t>
  </si>
  <si>
    <t>Saumon, cuit à la vapeur</t>
  </si>
  <si>
    <t>Pâtes à la carbonara (spaghetti, tagliatelles…)</t>
  </si>
  <si>
    <t>Snails in puff pastry</t>
  </si>
  <si>
    <t>Feuilleté aux escargots</t>
  </si>
  <si>
    <t>croissant ordinaire</t>
  </si>
  <si>
    <t>nem au porc</t>
  </si>
  <si>
    <t>beignet de poisson</t>
  </si>
  <si>
    <t>brochette de porc</t>
  </si>
  <si>
    <t>beignet de porc</t>
  </si>
  <si>
    <t>Canapés (toasts w various toppings)</t>
  </si>
  <si>
    <t>Salmon carpaccio, w marinade</t>
  </si>
  <si>
    <t>Carpaccio de saumon avec marinade</t>
  </si>
  <si>
    <t>Salmon, raw, farmed</t>
  </si>
  <si>
    <t>Saumon, cru, élevage</t>
  </si>
  <si>
    <t>gratin de chou fleur à la béchamel</t>
  </si>
  <si>
    <t>Ox muzzle in salad dressing sauce</t>
  </si>
  <si>
    <t>Museau de boeuf en vinaigrette</t>
  </si>
  <si>
    <t>Tongue, beef, cooked</t>
  </si>
  <si>
    <t>Langue, boeuf, cuite</t>
  </si>
  <si>
    <t>Soup, chicken and vegetables, prepacked, to be reheated</t>
  </si>
  <si>
    <t>Soupe à la volaille et aux légumes, préemballée à réchauffer</t>
  </si>
  <si>
    <t>Bouillon de volaille, déshydraté reconstitué</t>
  </si>
  <si>
    <t>Soup, chicken and vegetables, dehydrated and reconstituted</t>
  </si>
  <si>
    <t>Soupe à la volaille et aux légumes, déshydratée reconstituée</t>
  </si>
  <si>
    <t>Maquereau, filet sauce tomate, appertisé, égoutté</t>
  </si>
  <si>
    <t>Mackerel, fillet, in tomato sauce, canned, drained</t>
  </si>
  <si>
    <t>Mackerel, canned in brine, drained</t>
  </si>
  <si>
    <t>Maquereau, au naturel, appertisé, égoutté</t>
  </si>
  <si>
    <t>Mackerel, fillet, in mustard sauce, canned, drained</t>
  </si>
  <si>
    <t>Maquereau, filet sauce moutarde, appertisé, égoutté</t>
  </si>
  <si>
    <t>Tuna, in Catalan-style or in tomato sauce, canned</t>
  </si>
  <si>
    <t>Thon, à la catalane ou à l'escabèche (sauce tomate), appertisé</t>
  </si>
  <si>
    <t>Pizza jambon fromage (adapté)</t>
  </si>
  <si>
    <t>Salami, pork and beef</t>
  </si>
  <si>
    <t>Salami porc et boeuf</t>
  </si>
  <si>
    <t>Dry sausages, case ready</t>
  </si>
  <si>
    <t>Saucisson sec</t>
  </si>
  <si>
    <t>Saveloy or cervelat (from Obernai Alsace)</t>
  </si>
  <si>
    <t>Cervelas obernois</t>
  </si>
  <si>
    <t>Fresh sausages, case ready</t>
  </si>
  <si>
    <t>Cervelas</t>
  </si>
  <si>
    <t>Saveloy or cervelat, pure pork with garlic</t>
  </si>
  <si>
    <t>Cervelas à l'ail, pur porc</t>
  </si>
  <si>
    <t>orangette au chocolat</t>
  </si>
  <si>
    <t>glace a l'italienne a la vanille</t>
  </si>
  <si>
    <t>Fruit confit</t>
  </si>
  <si>
    <t>Chicken, marinated wing, roasted/baked</t>
  </si>
  <si>
    <t>Poulet, manchons marinés, rôtis/cuits au four</t>
  </si>
  <si>
    <t>Chicken leg, meat, roasted/baked</t>
  </si>
  <si>
    <t>Poulet, cuisse, viande, rôti/cuit au four</t>
  </si>
  <si>
    <t>sauce a la creme fraiche</t>
  </si>
  <si>
    <t>sauce tomate (huile)</t>
  </si>
  <si>
    <t>Yaourt, lait fermenté ou spécialité laitière, aromatisé ou aux fruits (aliment moyen)</t>
  </si>
  <si>
    <t>Glace ou crème glacée, bac ou pot (aliment moyen)</t>
  </si>
  <si>
    <t>creme dessert type danette au chocolat noir (sucre avec du sucre)</t>
  </si>
  <si>
    <t>Glace à l'eau ou sorbet ou crème glacée, tout parfum (aliment moyen)</t>
  </si>
  <si>
    <t>products of the database CIQUAL 2020 are in Agribalyse 3.2</t>
  </si>
  <si>
    <t>products of the database CIQUAL 2020 are not Agribalyse 3.2</t>
  </si>
  <si>
    <t>CIQUAL CODE 2020</t>
  </si>
  <si>
    <t>CIQUAL NAME 2020</t>
  </si>
  <si>
    <t>Present in Agribalyse 3.2</t>
  </si>
  <si>
    <t>Oui</t>
  </si>
  <si>
    <t>Salade de pomme de terre à la piémontaise, préemballée</t>
  </si>
  <si>
    <t>Salade de riz, appertisée</t>
  </si>
  <si>
    <t>Crudité, sans assaisonnement (aliment moyen)</t>
  </si>
  <si>
    <t>Salade de pâtes aux légumes, avec poisson ou viande, préemballée</t>
  </si>
  <si>
    <t>Macédoine de légumes en salade, avec sauce, préemballée</t>
  </si>
  <si>
    <t>Salade César au poulet (salade verte, fromage, croûtons, sauce), préemballée</t>
  </si>
  <si>
    <t>Salade végétale à base de boulgour et/ou quinoa et légumes, préemballée</t>
  </si>
  <si>
    <t>Salade de betterave, avec sauce, préemballée</t>
  </si>
  <si>
    <t>Salade de concombre à la crème/fromage blanc, préemballée</t>
  </si>
  <si>
    <t>Salade de lentilles et saucisse fumée, préemballée</t>
  </si>
  <si>
    <t>Salade grecque, avec sauce, préemballée</t>
  </si>
  <si>
    <t>Salade de riz à la niçoise, avec sauce, préemballée</t>
  </si>
  <si>
    <t>Bouillon de viande et légumes type pot-au-feu, prêt à consommer</t>
  </si>
  <si>
    <t>Soupe au pistou, déshydratée reconstituée</t>
  </si>
  <si>
    <t>Soupe de poissons et / ou crustacés, déshydratée reconstituée</t>
  </si>
  <si>
    <t>Soupe asiatique, avec pâtes, déshydratée reconstituée</t>
  </si>
  <si>
    <t>Soupe marocaine, déshydratée reconstituée</t>
  </si>
  <si>
    <t>Soupe aux poireaux et pommes de terre, déshydratée reconstituée</t>
  </si>
  <si>
    <t>Soupe aux asperges, déshydratée reconstituée</t>
  </si>
  <si>
    <t>Soupe aux céréales et aux légumes, déshydratée reconstituée</t>
  </si>
  <si>
    <t>Soupe à la tomate, déshydratée reconstituée</t>
  </si>
  <si>
    <t>Soupe aux champignons, déshydratée reconstituée</t>
  </si>
  <si>
    <t>Soupe à l'oignon, déshydratée reconstituée</t>
  </si>
  <si>
    <t>Soupe à la tomate et aux vermicelles, déshydratée reconstituée</t>
  </si>
  <si>
    <t>Soupe à la volaille et aux vermicelles, déshydratée reconstituée</t>
  </si>
  <si>
    <t>Soupe au potiron, déshydratée reconstituée</t>
  </si>
  <si>
    <t>Soupe au cresson, déshydratée reconstituée</t>
  </si>
  <si>
    <t>Soupe aux légumes verts, déshydratée reconstituée</t>
  </si>
  <si>
    <t>Soupe froide type Gaspacho ou Gazpacho, préemballée</t>
  </si>
  <si>
    <t>Soupe (aliment moyen)</t>
  </si>
  <si>
    <t>Soupe miso, déshydratée reconstituée</t>
  </si>
  <si>
    <t>Sauté d'agneau au curry, préemballé</t>
  </si>
  <si>
    <t>Canard en sauce (poivre vert, chasseur, etc.), préemballé</t>
  </si>
  <si>
    <t>Lapin à la moutarde, préemballé</t>
  </si>
  <si>
    <t>Viande en sauce (aliment moyen)</t>
  </si>
  <si>
    <t>Meloukhia, plat à base de boeuf et corete, fait maison</t>
  </si>
  <si>
    <t>Palette à la diable, préemballée</t>
  </si>
  <si>
    <t>Langue de boeuf sauce madère, préemballée</t>
  </si>
  <si>
    <t>Porc au caramel, préemballé</t>
  </si>
  <si>
    <t>Boulettes au boeuf, à la sauce tomate, préemballées</t>
  </si>
  <si>
    <t>Paupiette de veau, préemballée,  cuite au four</t>
  </si>
  <si>
    <t>Carpaccio de boeuf, avec marinade</t>
  </si>
  <si>
    <t>Brochette de boeuf, cuite</t>
  </si>
  <si>
    <t>Brochette de volaille, cuite</t>
  </si>
  <si>
    <t>Hachis parmentier à la viande, préemballé</t>
  </si>
  <si>
    <t>Couscous à la viande ou au poulet, préemballé, allégé</t>
  </si>
  <si>
    <t>Poêlée de pommes de terre préfrites, lardons ou poulet, et autres, sans légumes verts, préemballée</t>
  </si>
  <si>
    <t>Couscous royal (avec plusieurs viandes), préemballé</t>
  </si>
  <si>
    <t>Couscous à la viande, préemballé</t>
  </si>
  <si>
    <t>Parmentier de canard, préemballé</t>
  </si>
  <si>
    <t>Parmentier de canard, préemballé, cuit</t>
  </si>
  <si>
    <t>Choucroute garnie, préemballée</t>
  </si>
  <si>
    <t>Petit salé ou saucisse aux lentilles, préemballé</t>
  </si>
  <si>
    <t>Pot-au-feu, préemballé</t>
  </si>
  <si>
    <t>Chou farci, préemballé</t>
  </si>
  <si>
    <t>Chili con carne, préemballé</t>
  </si>
  <si>
    <t>Poulet basquaise, préemballé</t>
  </si>
  <si>
    <t>Tajine de poulet, préemballé</t>
  </si>
  <si>
    <t>Chop suey (porc ou poulet), préemballé</t>
  </si>
  <si>
    <t>Moules farcies (matière grasse, persillade…), préemballées, crues</t>
  </si>
  <si>
    <t>Gratin ou cassolette de poisson et / ou fruits de mer,  préemballé, cru</t>
  </si>
  <si>
    <t>Gratin ou cassolette de poisson et / ou fruits de mer, préemballé, cuit</t>
  </si>
  <si>
    <t>Saumon à l'oseille, préemballé</t>
  </si>
  <si>
    <t>Poisson blanc à la bordelaise, préemballé</t>
  </si>
  <si>
    <t>Poisson blanc à la provençale ou niçoise (sauce tomate), préemballé</t>
  </si>
  <si>
    <t>Poisson blanc à la florentine (sauce aux épinards), préemballé</t>
  </si>
  <si>
    <t>Poisson blanc à la marinière (sauce aux oignons, vin blanc, moules), préemballé</t>
  </si>
  <si>
    <t>Poisson blanc à la sauce moutarde, préemballé</t>
  </si>
  <si>
    <t>Poisson blanc à la parisienne (sauce aux champignons), préemballé</t>
  </si>
  <si>
    <t>Poisson blanc à l'estragon, préemballé</t>
  </si>
  <si>
    <t>Poisson blanc sauce oseille, préemballé</t>
  </si>
  <si>
    <t>Saumon farci, préemballé</t>
  </si>
  <si>
    <t>Brochette de poisson</t>
  </si>
  <si>
    <t>Brochette de crevettes</t>
  </si>
  <si>
    <t>Poisson cuit (aliment moyen)</t>
  </si>
  <si>
    <t>Poisson blanc, cuit (aliment moyen)</t>
  </si>
  <si>
    <t>Poisson blanc, de mer, cuit (aliment moyen)</t>
  </si>
  <si>
    <t>Gratin de poisson et purée ou brandade aux pommes de terre ou parmentier de poisson, préemballé</t>
  </si>
  <si>
    <t>Piperade basquaise, préemballée</t>
  </si>
  <si>
    <t>Ratatouille cuisinée, préemballée</t>
  </si>
  <si>
    <t>Épinards à la crème, préemballés</t>
  </si>
  <si>
    <t>Gratin d'aubergine, préemballé</t>
  </si>
  <si>
    <t>Gratin dauphinois</t>
  </si>
  <si>
    <t>Gratin de chou-fleur, préemballé</t>
  </si>
  <si>
    <t>Riste d'aubergines (aubergines, tomates, oignons), préemballée</t>
  </si>
  <si>
    <t>Choucroute, sans garniture, égouttée, cuite</t>
  </si>
  <si>
    <t>Tomate à la provençale, fait maison</t>
  </si>
  <si>
    <t>Falafel ou Boulette de pois-chiche et/ou fève, frite</t>
  </si>
  <si>
    <t>Blé dur précuit cuisiné, en sachet micro-ondable</t>
  </si>
  <si>
    <t>Blé dur précuit, grains entiers, cuisiné, à poêler</t>
  </si>
  <si>
    <t>Lasagnes ou cannellonis aux légumes, préemballées, cuits</t>
  </si>
  <si>
    <t>Lasagnes ou cannellonis au poisson, préemballées</t>
  </si>
  <si>
    <t>Pâtes fraîches farcies (ex : raviolis, tortellinis, ravioles du Dauphiné), au fromage, cuites</t>
  </si>
  <si>
    <t>Couscous de légumes, préemballé</t>
  </si>
  <si>
    <t>Pâtes fraîches farcies (ex : raviolis, tortellinis), au fromage et aux légumes, préemballées, cuites</t>
  </si>
  <si>
    <t>Pâtes fraîches farcies (ex : raviolis, totellinis), à la viande (ex : bolognaise), préemballées, crues</t>
  </si>
  <si>
    <t>Pâtes fraîches farcies (ex : raviolis, tortellinis), à la viande (ex : bolognaise), préemballées, cuites</t>
  </si>
  <si>
    <t>Pâtes fraîches farcies (ex : raviolis, tortellinis, ravioles du Dauphiné), au fromage, préemballées, crues</t>
  </si>
  <si>
    <t>Pâtes fraîches farcies (ex : raviolis, tortellinis), au fromage et aux légumes, préemballées, crues</t>
  </si>
  <si>
    <t>Riz blanc, avec poulet, préemballé, cuit</t>
  </si>
  <si>
    <t>Riz blanc, avec légumes et viande, préemballé, cuit</t>
  </si>
  <si>
    <t>Risotto, aux légumes, préemballé</t>
  </si>
  <si>
    <t>Risotto, aux fruits de mer, préemballé</t>
  </si>
  <si>
    <t>Risotto, aux fromages, préemballé</t>
  </si>
  <si>
    <t>Pâtes fraîches farcies (ex : raviolis, tortellinis), aux légumes, préemballées, cuites</t>
  </si>
  <si>
    <t>Pâtes en sauce aux fromages (spaghetti, tagliatelles…), préemballées</t>
  </si>
  <si>
    <t>Pâtes fraîches farcies (ex : raviolis, tortellinis), aux légumes, préemballées, crues</t>
  </si>
  <si>
    <t>Pâtes fraîches farcies (ex : raviolis, tortellinis), cuites (aliment moyen)</t>
  </si>
  <si>
    <t>Feuille de vigne farcie au riz ou dolmas, égouttée, préemballée</t>
  </si>
  <si>
    <t>Lasagnes ou cannellonis aux légumes, préemballés, cuits</t>
  </si>
  <si>
    <t>Lasagnes ou cannellonis aux légumes et au fromage de chèvre, préemballés, cuits</t>
  </si>
  <si>
    <t>Lasagnes ou cannellonis au fromage et aux épinards, préemballés</t>
  </si>
  <si>
    <t>Aligot (purée de pomme de terre à la tomme fraîche), préemballé</t>
  </si>
  <si>
    <t>Fromage de chèvre pané à dorer, préemballé</t>
  </si>
  <si>
    <t>Tartiflette, préemballée</t>
  </si>
  <si>
    <t>Préparation à base de fromage(s) pour fondue savoyarde, préemballée</t>
  </si>
  <si>
    <t>Tempeh</t>
  </si>
  <si>
    <t>Raviolis au tofu, à la sauce tomate, préemballés</t>
  </si>
  <si>
    <t>Pizza au fromage ou Pizza margherita, préemballée</t>
  </si>
  <si>
    <t>Quiche lorraine, préemballée</t>
  </si>
  <si>
    <t>Crêpe ou Galette fourrée béchamel jambon, préemballée</t>
  </si>
  <si>
    <t>Crêpe ou Galette fourrée béchamel jambon fromage, préemballée</t>
  </si>
  <si>
    <t>Crêpe ou Galette fourrée béchamel champignon, préemballée</t>
  </si>
  <si>
    <t>Tarte aux légumes, préemballée</t>
  </si>
  <si>
    <t>Pizza jambon fromage, préemballée</t>
  </si>
  <si>
    <t>Tarte au fromage, préemballée</t>
  </si>
  <si>
    <t>Tarte à la provençale, préemballée</t>
  </si>
  <si>
    <t>Pizza à la viande, type bolognaise, préemballée</t>
  </si>
  <si>
    <t>Pizza au chorizo ou salami, préemballée</t>
  </si>
  <si>
    <t>Pizza aux fruits de mer, préemballée</t>
  </si>
  <si>
    <t>Pizza au saumon, préemballée</t>
  </si>
  <si>
    <t>Pizza au chèvre et lardons, préemballée</t>
  </si>
  <si>
    <t>Pizza aux légumes ou Pizza 4 saisons, préemballée</t>
  </si>
  <si>
    <t>Pizza champignons fromage, préemballée</t>
  </si>
  <si>
    <t>Pizza 4 fromages, préemballée</t>
  </si>
  <si>
    <t>Pizza (aliment moyen)</t>
  </si>
  <si>
    <t>Pissaladière, préemballée</t>
  </si>
  <si>
    <t>Tarte à l'oignon, préemballée</t>
  </si>
  <si>
    <t>Pizza jambon fromage champignons ou pizza royale, reine ou regina, préemballée</t>
  </si>
  <si>
    <t>Crêpe ou Galette fourrée béchamel fromage, préemballée</t>
  </si>
  <si>
    <t>Flammenkueche ou Tarte flambée aux lardons, préemballée</t>
  </si>
  <si>
    <t>Crêpe ou Galette fourrée béchamel jambon fromage champignon, préemballée</t>
  </si>
  <si>
    <t>Tarte ou Tourte aux poireaux, préemballée</t>
  </si>
  <si>
    <t>Tarte au saumon, préemballée</t>
  </si>
  <si>
    <t>Tourte au riesling, préemballée</t>
  </si>
  <si>
    <t>Tarte à la tomate, préemballée</t>
  </si>
  <si>
    <t>Crêpe ou Galette complète (oeuf, jambon, fromage), préemballée</t>
  </si>
  <si>
    <t>Tarte aux noix de Saint-Jacques, préemballée</t>
  </si>
  <si>
    <t>Pastilla au poulet, préemballée</t>
  </si>
  <si>
    <t>Pizza aux lardons, oignons et fromage, préemballée</t>
  </si>
  <si>
    <t>Crêpe ou Galette aux noix de St Jacques, préemballée</t>
  </si>
  <si>
    <t>Tarte ou quiche salée (aliment moyen)</t>
  </si>
  <si>
    <t>Crêpe ou Galette fourrée béchamel champignon, cuite, préemballée</t>
  </si>
  <si>
    <t>Tarte au maroilles ou Flamiche au maroilles, préemballée</t>
  </si>
  <si>
    <t>Crêpe ou Galette fourrée au poisson et / ou fruits de mer, préemballée</t>
  </si>
  <si>
    <t>Ficelle picarde, préemballée</t>
  </si>
  <si>
    <t>Tarte épinard chèvre, préemballée</t>
  </si>
  <si>
    <t>Tielle sétoise, préemballée</t>
  </si>
  <si>
    <t>Pizza au thon, préemballée</t>
  </si>
  <si>
    <t>Pizza kebab, préemballée</t>
  </si>
  <si>
    <t>Pizza au poulet, préemballée</t>
  </si>
  <si>
    <t>Pizza type raclette ou tartiflette, préemballée</t>
  </si>
  <si>
    <t>Pizza au speck ou jambon cru, préemballée</t>
  </si>
  <si>
    <t>Croque-monsieur, fait maison</t>
  </si>
  <si>
    <t>Hot-dog, préemballé</t>
  </si>
  <si>
    <t>Burger au poisson, provenant de fast food</t>
  </si>
  <si>
    <t>Sandwich baguette, jambon emmental, préemballé</t>
  </si>
  <si>
    <t>Sandwich baguette, thon, maïs, crudités, préemballé</t>
  </si>
  <si>
    <t>Sandwich (aliment moyen)</t>
  </si>
  <si>
    <t>Toasts ou Canapés salés, garnitures diverses, préemballés</t>
  </si>
  <si>
    <t>Sandwich baguette (aliment moyen)</t>
  </si>
  <si>
    <t>Sandwich pain de mie, garnitures diverses, préemballé</t>
  </si>
  <si>
    <t>Croque-monsieur, préemballé</t>
  </si>
  <si>
    <t>Sandwich pain de mie complet, jambon, crudités, fromage optionnel, préemballé</t>
  </si>
  <si>
    <t>Sandwich pain de mie complet, thon, crudités, mayonnaise, préemballé</t>
  </si>
  <si>
    <t>Sandwich pain de mie complet, jambon, fromage, préemballé</t>
  </si>
  <si>
    <t>Sandwich pain de mie complet, poulet, crudités, mayonnaise, préemballé</t>
  </si>
  <si>
    <t>Cake salé (garniture : fromage, légumes, viande, poisson, volaille, etc.), préemballé</t>
  </si>
  <si>
    <t>Samossa ou Samoussa, préemballé, cuit</t>
  </si>
  <si>
    <t>Spécialité chinoise type bouchée à la vapeur, préemballée, cuite</t>
  </si>
  <si>
    <t>Feuilleté aux escargots, préemballé</t>
  </si>
  <si>
    <t>Feuilleté ou Friand à la viande, préemballé</t>
  </si>
  <si>
    <t>Bouchée à la reine, à la viande/volaille/quenelle</t>
  </si>
  <si>
    <t>Brick garni (garniture : crevettes, légumes, volaille, viande, poisson, etc.), fait maison, cuit</t>
  </si>
  <si>
    <t>Beignet de viande, volaille ou poisson, fait maison, cru</t>
  </si>
  <si>
    <t>Brick à l'oeuf, fait maison, cuit</t>
  </si>
  <si>
    <t>Brick à la pomme de terre, fait maison, cuit</t>
  </si>
  <si>
    <t>Feuilleté salé (aliment moyen)</t>
  </si>
  <si>
    <t>Bouchée à la reine, garnie (aliment moyen)</t>
  </si>
  <si>
    <t>Nem ou Pâté impérial, au poulet, préemballé, cuit</t>
  </si>
  <si>
    <t>Nem ou Pâté impérial, au porc, préemballé, cuit</t>
  </si>
  <si>
    <t>Nem ou Pâté impérial, aux crevettes et/ou au crabe, préemballé, cuit</t>
  </si>
  <si>
    <t>Croissant au jambon fromage, préemballé</t>
  </si>
  <si>
    <t>Avocat, pulpe, cru</t>
  </si>
  <si>
    <t>Bette ou blette, crue</t>
  </si>
  <si>
    <t>Carotte, crue</t>
  </si>
  <si>
    <t>Champignon, tout type, cru</t>
  </si>
  <si>
    <t>Salade ou chicorée frisée, crue</t>
  </si>
  <si>
    <t>Chou rouge, cru</t>
  </si>
  <si>
    <t>Chou-fleur, cru</t>
  </si>
  <si>
    <t>Concombre, pulpe et peau, cru</t>
  </si>
  <si>
    <t>Courgette, pulpe et peau, crue</t>
  </si>
  <si>
    <t>Cresson de fontaine, cru</t>
  </si>
  <si>
    <t>Céleri branche, cru</t>
  </si>
  <si>
    <t>Endive, crue</t>
  </si>
  <si>
    <t>Fenouil, cru</t>
  </si>
  <si>
    <t>Laitue, crue</t>
  </si>
  <si>
    <t>Oignon, cru</t>
  </si>
  <si>
    <t>Pissenlit, cru</t>
  </si>
  <si>
    <t>Poireau, cru</t>
  </si>
  <si>
    <t>Poivron, vert, jaune ou rouge, cru</t>
  </si>
  <si>
    <t>Potiron, cru</t>
  </si>
  <si>
    <t>Radis rouge, cru</t>
  </si>
  <si>
    <t>Tomate, crue</t>
  </si>
  <si>
    <t>Artichaut, cru</t>
  </si>
  <si>
    <t>Aubergine, crue</t>
  </si>
  <si>
    <t>Cardon, cru</t>
  </si>
  <si>
    <t>Céleri-rave, cru</t>
  </si>
  <si>
    <t>Champignon de Paris ou champignon de couche, cru</t>
  </si>
  <si>
    <t>Brocoli, cru</t>
  </si>
  <si>
    <t>Chou de Bruxelles, cru</t>
  </si>
  <si>
    <t>Épinard, cru</t>
  </si>
  <si>
    <t>Haricot vert, cru</t>
  </si>
  <si>
    <t>Navet, pelé, cru</t>
  </si>
  <si>
    <t>Chou-rave, cru</t>
  </si>
  <si>
    <t>Chou vert, cru</t>
  </si>
  <si>
    <t>Haricot vert, surgelé, cru</t>
  </si>
  <si>
    <t>Petits pois, crus</t>
  </si>
  <si>
    <t>Asperge, pelée, crue</t>
  </si>
  <si>
    <t>Chou-fleur, surgelé, cru</t>
  </si>
  <si>
    <t>Épinard, surgelé, cru</t>
  </si>
  <si>
    <t>Petits pois, surgelés, crus</t>
  </si>
  <si>
    <t>Poivron vert, cru</t>
  </si>
  <si>
    <t>Poivron rouge, cru</t>
  </si>
  <si>
    <t>Radis noir, cru</t>
  </si>
  <si>
    <t>Scarole, crue</t>
  </si>
  <si>
    <t>Betterave rouge, crue</t>
  </si>
  <si>
    <t>Échalote, crue</t>
  </si>
  <si>
    <t>Mâche, crue</t>
  </si>
  <si>
    <t>Champignon, chanterelle ou girolle, crue</t>
  </si>
  <si>
    <t>Champignon, morille, crue</t>
  </si>
  <si>
    <t>Champignon, truffe noire, crue</t>
  </si>
  <si>
    <t>Maïs doux, en épis, surgelé, cru</t>
  </si>
  <si>
    <t>Oseille, crue</t>
  </si>
  <si>
    <t>Champignon, pleurote, crue</t>
  </si>
  <si>
    <t>Chou blanc, cru</t>
  </si>
  <si>
    <t>Tomate verte, crue</t>
  </si>
  <si>
    <t>Batavia, crue</t>
  </si>
  <si>
    <t>Haricot de Lima, cru</t>
  </si>
  <si>
    <t>Courge musquée, pulpe, crue</t>
  </si>
  <si>
    <t>Potimarron, pulpe, cru</t>
  </si>
  <si>
    <t>Courge hokkaïdo, pulpe, crue</t>
  </si>
  <si>
    <t>Courge melonnette, pulpe, crue</t>
  </si>
  <si>
    <t>Courge doubeurre (butternut), pulpe, crue</t>
  </si>
  <si>
    <t>Courge, crue</t>
  </si>
  <si>
    <t>Courge spaghetti, pulpe, crue</t>
  </si>
  <si>
    <t>Piment, cru</t>
  </si>
  <si>
    <t>Champignon, oronge vraie, crue</t>
  </si>
  <si>
    <t>Champignon, cèpe, cru</t>
  </si>
  <si>
    <t>Champignon, rosé des prés, cru</t>
  </si>
  <si>
    <t>Chicorée rouge, crue</t>
  </si>
  <si>
    <t>Chicorée verte, crue</t>
  </si>
  <si>
    <t>Citrouille, pulpe, crue</t>
  </si>
  <si>
    <t>Chou chinois ou pak-choi ou pé-tsai, cru</t>
  </si>
  <si>
    <t>Poivron jaune, cru</t>
  </si>
  <si>
    <t>Laitue romaine, crue</t>
  </si>
  <si>
    <t>Tomate cerise, crue</t>
  </si>
  <si>
    <t>Pois mange-tout ou pois gourmand, cru</t>
  </si>
  <si>
    <t>Panais, cru</t>
  </si>
  <si>
    <t>Haricot mungo germé ou pousse de "soja", cru</t>
  </si>
  <si>
    <t>Tomate côtelée ou coeur de boeuf, crue</t>
  </si>
  <si>
    <t>Haricot beurre, cru</t>
  </si>
  <si>
    <t>Salsifis noir, ou scorsonère d'Espagne, cru</t>
  </si>
  <si>
    <t>Bambou, pousse, crue</t>
  </si>
  <si>
    <t>Cresson alénois, cru</t>
  </si>
  <si>
    <t>Laitue iceberg, crue</t>
  </si>
  <si>
    <t>Rutabaga, cru</t>
  </si>
  <si>
    <t>Haricot beurre, surgelé, cru</t>
  </si>
  <si>
    <t>Brocoli, surgelé, cru</t>
  </si>
  <si>
    <t>Chou de Bruxelles, surgelé, cru</t>
  </si>
  <si>
    <t>Carotte, surgelée, crue</t>
  </si>
  <si>
    <t>Concombre, pulpe, cru</t>
  </si>
  <si>
    <t>Roquette, crue</t>
  </si>
  <si>
    <t>Chou frisé, cru</t>
  </si>
  <si>
    <t>Champignon de Paris ou champignon de couche, surgelé, cru</t>
  </si>
  <si>
    <t>Courgette, pulpe et peau, surgelée, crue</t>
  </si>
  <si>
    <t>Crosne, surgelé, cru</t>
  </si>
  <si>
    <t>Artichaut, fond, surgelé, cru</t>
  </si>
  <si>
    <t>Maïs doux, surgelé, cru</t>
  </si>
  <si>
    <t>Navet, surgelé, cru</t>
  </si>
  <si>
    <t>Oignon, surgelé, cru</t>
  </si>
  <si>
    <t>Poireau, surgelé, cru</t>
  </si>
  <si>
    <t>Salsifis, surgelé, cru</t>
  </si>
  <si>
    <t>Oignon rouge, cru</t>
  </si>
  <si>
    <t>Oignon jaune, cru</t>
  </si>
  <si>
    <t>Haricot plat, cru</t>
  </si>
  <si>
    <t>Épinard, jeunes pousses pour salades, cru</t>
  </si>
  <si>
    <t>Mesclun ou salade, mélange de jeunes pousses</t>
  </si>
  <si>
    <t>Tomate ronde, crue</t>
  </si>
  <si>
    <t>Asperge, verte, crue</t>
  </si>
  <si>
    <t>Chou romanesco ou brocoli à pomme, cru</t>
  </si>
  <si>
    <t>Asperge, blanche ou violette, pelée, crue</t>
  </si>
  <si>
    <t>Salicorne (Salicornia sp.), fraîche</t>
  </si>
  <si>
    <t>Salade sucrine, crue</t>
  </si>
  <si>
    <t>Salade feuille de chêne, crue</t>
  </si>
  <si>
    <t>Tomate grappe, crue</t>
  </si>
  <si>
    <t>Salade verte, crue, sans assaisonnement</t>
  </si>
  <si>
    <t>Banane plantain, crue</t>
  </si>
  <si>
    <t>Chayote ou christophine ou chouchou, bouillie/cuite à l'eau</t>
  </si>
  <si>
    <t>Artichaut, cuit</t>
  </si>
  <si>
    <t>Asperge, bouillie/cuite à l'eau</t>
  </si>
  <si>
    <t>Aubergine, cuite</t>
  </si>
  <si>
    <t>Betterave rouge, cuite</t>
  </si>
  <si>
    <t>Bette ou blette, cuite</t>
  </si>
  <si>
    <t>Brocoli, cuit</t>
  </si>
  <si>
    <t>Carotte, appertisée, égouttée</t>
  </si>
  <si>
    <t>Carotte, cuite</t>
  </si>
  <si>
    <t>Champignon, tout type, appertisé, égoutté</t>
  </si>
  <si>
    <t>Chou de Bruxelles, cuit</t>
  </si>
  <si>
    <t>Chou vert, cuit</t>
  </si>
  <si>
    <t>Chou-fleur, cuit</t>
  </si>
  <si>
    <t>Coeur de palmier, appertisé, égoutté</t>
  </si>
  <si>
    <t>Courgette, pulpe et peau, cuite</t>
  </si>
  <si>
    <t>Céleri branche, cuit</t>
  </si>
  <si>
    <t>Céleri-rave, cuit</t>
  </si>
  <si>
    <t>Épinard, cuit</t>
  </si>
  <si>
    <t>Haricot mungo germé ou pousse de "soja", appertisé, égoutté</t>
  </si>
  <si>
    <t>Haricot vert, cuit</t>
  </si>
  <si>
    <t>Navet, cuit</t>
  </si>
  <si>
    <t>Oignon, cuit</t>
  </si>
  <si>
    <t>Petits pois, appertisés, égouttés</t>
  </si>
  <si>
    <t>Petits pois, cuits</t>
  </si>
  <si>
    <t>Poireau, cuit</t>
  </si>
  <si>
    <t>Potiron, appertisé, égoutté</t>
  </si>
  <si>
    <t>Salsifis, cuit</t>
  </si>
  <si>
    <t>Tomate, pelée, appertisée, égouttée</t>
  </si>
  <si>
    <t>Maïs doux, en épis, cuit</t>
  </si>
  <si>
    <t>Épinard, appertisé, égoutté</t>
  </si>
  <si>
    <t>Haricot vert, appertisé, égoutté</t>
  </si>
  <si>
    <t>Haricot beurre, appertisé, égoutté</t>
  </si>
  <si>
    <t>Maïs doux, appertisé, égoutté</t>
  </si>
  <si>
    <t>Artichaut, appertisé, égoutté</t>
  </si>
  <si>
    <t>Tomate, concentré, appertisé</t>
  </si>
  <si>
    <t>Haricot vert, surgelé, cuit</t>
  </si>
  <si>
    <t>Artichaut, cuit à la vapeur sous pression</t>
  </si>
  <si>
    <t>Asperge, appertisée, égouttée</t>
  </si>
  <si>
    <t>Chou de Bruxelles, appertisé, égoutté</t>
  </si>
  <si>
    <t>Céleri branche, appertisé, égoutté</t>
  </si>
  <si>
    <t>Champignon de Paris ou champignon de couche, appertisé, égoutté</t>
  </si>
  <si>
    <t>Salsifis, appertisé, égoutté</t>
  </si>
  <si>
    <t>Poivron vert, cuit</t>
  </si>
  <si>
    <t>Poivron rouge, cuit</t>
  </si>
  <si>
    <t>Chou-rave, bouilli/cuit à l'eau</t>
  </si>
  <si>
    <t>Chou rouge, bouilli/cuit à l'eau</t>
  </si>
  <si>
    <t>Potiron, cuit</t>
  </si>
  <si>
    <t>Champignon de Paris ou champignon de couche, bouilli/cuit à l'eau</t>
  </si>
  <si>
    <t>Fenouil, bouilli/cuit à l'eau</t>
  </si>
  <si>
    <t>Épinard, surgelé, cuit</t>
  </si>
  <si>
    <t>Chou-fleur, surgelé, cuit</t>
  </si>
  <si>
    <t>Petits pois, surgelés, cuits</t>
  </si>
  <si>
    <t>Champignon de Paris ou champignon de couche, sauté/poêlé, sans matière grasse</t>
  </si>
  <si>
    <t>Panais, cuit</t>
  </si>
  <si>
    <t>Courge doubeurre (butternut), pulpe, cuite</t>
  </si>
  <si>
    <t>Courge spaghetti, pulpe, cuite</t>
  </si>
  <si>
    <t>Artichaut, coeur, appertisé, égoutté</t>
  </si>
  <si>
    <t>Artichaut, fond, appertisé, égoutté</t>
  </si>
  <si>
    <t>Tétragone cornue, cuite</t>
  </si>
  <si>
    <t>Rutabaga, cuit</t>
  </si>
  <si>
    <t>Tomate, pulpe, appertisée</t>
  </si>
  <si>
    <t>Tomate, purée, appertisée</t>
  </si>
  <si>
    <t>Bambou, pousses, appertisées, égouttées</t>
  </si>
  <si>
    <t>Brocoli, surgelé, cuit</t>
  </si>
  <si>
    <t>Chou de Bruxelles, surgelé, cuit</t>
  </si>
  <si>
    <t>Carotte, surgelée, cuite</t>
  </si>
  <si>
    <t>Champignon, lentin comestible ou shiitaké, cuit</t>
  </si>
  <si>
    <t>Pois mange-tout ou pois gourmand, bouilli/cuit à l'eau</t>
  </si>
  <si>
    <t>Chou frisé, cuit</t>
  </si>
  <si>
    <t>Chou chinois (pak-choi ou pé-tsai), cuit</t>
  </si>
  <si>
    <t>Cardon, cuit</t>
  </si>
  <si>
    <t>Tomate, pulpe et peau, bouillie/cuite à l'eau</t>
  </si>
  <si>
    <t>Pois mange-tout ou pois gourmands, cuits</t>
  </si>
  <si>
    <t>Échalote, cuite</t>
  </si>
  <si>
    <t>Haricots verts, purée</t>
  </si>
  <si>
    <t>Brocoli, purée</t>
  </si>
  <si>
    <t>Tomate, coulis, appertisé (purée de tomates mi-réduite à 11%)</t>
  </si>
  <si>
    <t>Carotte, purée</t>
  </si>
  <si>
    <t>Courgette, purée</t>
  </si>
  <si>
    <t>Tomate, double concentré, appertisé</t>
  </si>
  <si>
    <t>Macédoine de légumes, surgelée, pré-cuite (à recuire)</t>
  </si>
  <si>
    <t>Poivron rouge, appertisé, égoutté</t>
  </si>
  <si>
    <t>Asperge blanche, bouillie/cuite à l'eau</t>
  </si>
  <si>
    <t>Céleri-rave, purée</t>
  </si>
  <si>
    <t>Petits pois, purée</t>
  </si>
  <si>
    <t>Épinard, purée</t>
  </si>
  <si>
    <t>Tomate, pulpe et peau, rôtie/cuite au four</t>
  </si>
  <si>
    <t>Chou romanesco ou brocoli à pomme, cuit</t>
  </si>
  <si>
    <t>Potimarron, pulpe, cuit à l'étouffée</t>
  </si>
  <si>
    <t>Courge musquée, pulpe, cuite</t>
  </si>
  <si>
    <t>Carotte, purée cuisinée à la crème, préemballée</t>
  </si>
  <si>
    <t>Asperge verte, bouillie/cuite à l'eau</t>
  </si>
  <si>
    <t>Aubergine, pulpe et peau, rôtie/cuite au four</t>
  </si>
  <si>
    <t>Bette ou blette, côte et feuille, bouillie/cuite à l'eau</t>
  </si>
  <si>
    <t>Brocoli, bouilli/cuit à l'eau, croquant</t>
  </si>
  <si>
    <t>Brocoli, bouilli/cuit à l'eau, fondant</t>
  </si>
  <si>
    <t>Brocoli, cuit à la vapeur</t>
  </si>
  <si>
    <t>Carotte, bouillie/cuite à l'eau, croquante</t>
  </si>
  <si>
    <t>Carotte, bouillie/cuite à l'eau, fondante</t>
  </si>
  <si>
    <t>Carotte, cuite à la vapeur</t>
  </si>
  <si>
    <t>Chou blanc, bouilli/cuit à l'eau</t>
  </si>
  <si>
    <t>Chou de Bruxelles, bouilli/cuit à l'eau</t>
  </si>
  <si>
    <t>Chou rouge, cuit à l'étouffée</t>
  </si>
  <si>
    <t>Chou vert, bouilli/cuit à l'eau</t>
  </si>
  <si>
    <t>Chou-fleur, cuit à la vapeur</t>
  </si>
  <si>
    <t>Courgette, pulpe et peau, rôtie/cuite au four</t>
  </si>
  <si>
    <t>Céleri branche, cuit à l'étouffée</t>
  </si>
  <si>
    <t>Céleri rave, bouilli/cuit à l'eau</t>
  </si>
  <si>
    <t>Endive, rôtie/cuite au four</t>
  </si>
  <si>
    <t>Fenouil, cuit à l'étouffée</t>
  </si>
  <si>
    <t>Haricot beurre, bouilli/cuit à l'eau</t>
  </si>
  <si>
    <t>Haricot vert, bouilli/cuit à l'eau</t>
  </si>
  <si>
    <t>Navet, bouilli/cuit à l'eau</t>
  </si>
  <si>
    <t>Oignon blanc ou jaune, sauté/poêlé sans matière grasse</t>
  </si>
  <si>
    <t>Oignon nouveau ou oignon frais ou cébette, sauté/poêlé sans matière grasse</t>
  </si>
  <si>
    <t>Oignon rouge, sauté/poêlé sans matière grasse</t>
  </si>
  <si>
    <t>Panais, cuit à l'étouffée</t>
  </si>
  <si>
    <t>Petits pois, bouillis/cuits à l'eau</t>
  </si>
  <si>
    <t>Poireau, bouilli/cuit à l'eau</t>
  </si>
  <si>
    <t>Poivron jaune, sauté/poêlé sans matière grasse</t>
  </si>
  <si>
    <t>Poivron rouge, sauté/poêlé sans matière grasse</t>
  </si>
  <si>
    <t>Poivron vert, sauté/poêlé sans matière grasse</t>
  </si>
  <si>
    <t>Potimarron, pulpe, bouilli/cuit à l'eau</t>
  </si>
  <si>
    <t>Potiron, rôti/cuit au four</t>
  </si>
  <si>
    <t>Salsifis, bouilli/cuit à l'eau</t>
  </si>
  <si>
    <t>Tomate, rôtie/cuite au four</t>
  </si>
  <si>
    <t>Échalote, sautée/poêlée sans matière grasse</t>
  </si>
  <si>
    <t>Épinard, bouilli/cuit à l'eau</t>
  </si>
  <si>
    <t>Légume cuit (aliment moyen)</t>
  </si>
  <si>
    <t>Crosne, cuit</t>
  </si>
  <si>
    <t>Gombo, fruit, cuit</t>
  </si>
  <si>
    <t>Carotte, déshydratée</t>
  </si>
  <si>
    <t>Oignon, séché</t>
  </si>
  <si>
    <t>Tomate, séchée</t>
  </si>
  <si>
    <t>Champignon noir, séché</t>
  </si>
  <si>
    <t>Champignon, lentin comestible ou shiitaké, séché</t>
  </si>
  <si>
    <t>Tomate, séchée, à l'huile</t>
  </si>
  <si>
    <t>Banane jaune, pulpe, cuite à la vapeur, prélevée à la Martinique</t>
  </si>
  <si>
    <t>Chips de giraumon (variété locale), pulpe, prélevé à la Martinique</t>
  </si>
  <si>
    <t>Chips de giraumon (variété phoenix), pulpe, prélevé à la Martinique</t>
  </si>
  <si>
    <t>Chou dur ou chou caraïbe, pulpe, cuit à la vapeur, prélevé à la Martinique</t>
  </si>
  <si>
    <t>Christophine à peau blanche, pulpe, cuite à la vapeur, prélevée à la Martinique</t>
  </si>
  <si>
    <t>Christophine à peau verte, pulpe, cuite à la vapeur, prélevée à la Martinique</t>
  </si>
  <si>
    <t>Christophine blanche, pulpe, appertisée, non égouttée, prélevée à la Martinique</t>
  </si>
  <si>
    <t>Christophine, pulpe, cuite à la vapeur, surgelée, prélevée à la Martinique</t>
  </si>
  <si>
    <t>Concombre, pulpe avec graines, cru, prélevé à la Martinique</t>
  </si>
  <si>
    <t>Concombre, pulpe, cru, prélevé à la Martinique</t>
  </si>
  <si>
    <t>Cresson, feuille, cru, prélevé à la Martinique</t>
  </si>
  <si>
    <t>Dachine, pulpe, cuit à la vapeur, prélevé à la Martinique</t>
  </si>
  <si>
    <t>Farine de pulpe de patate douce, prélevée à la Martinique</t>
  </si>
  <si>
    <t>Fruit à pain, pulpe, cuit à la vapeur, prélevé à la Martinique</t>
  </si>
  <si>
    <t>Giraumon (variété locale), pulpe, cuit à la vapeur, prélevé à la Martinique</t>
  </si>
  <si>
    <t>Giraumon (variété locale), pulpe, cuit à la vapeur, surgelé, prélevé à la Martinique</t>
  </si>
  <si>
    <t>Giraumon (variété locale), pulpe, râpé, cru, prélevé à la Martinique</t>
  </si>
  <si>
    <t>Giraumon (variété phoenix), pulpe, cuit à la vapeur, prélevé à la Martinique</t>
  </si>
  <si>
    <t>Giraumon (variété phoenix), pulpe, râpé, cru, prélevé à la Martinique</t>
  </si>
  <si>
    <t>Giraumon (variété phoenix), pulpe, surgelé, cuit à la vapeur, prélevé à la Martinique</t>
  </si>
  <si>
    <t>Gombo, entier, appertisé, non égoutté, prélevé à la Martinique</t>
  </si>
  <si>
    <t>Gombo, entier, cuit à la vapeur, prélevé à la Martinique</t>
  </si>
  <si>
    <t>Gombo, pulpe, blanchi, surgelé, prélevé à la Martinique</t>
  </si>
  <si>
    <t>Igname cousse-couche, pulpe, cuit à la vapeur, prélevé à la Martinique</t>
  </si>
  <si>
    <t>Igname jaune, pulpe, cuit à la vapeur, prélevé à la Martinique</t>
  </si>
  <si>
    <t>Igname saint martin, pulpe, cuit à la vapeur, prélevé à la Martinique</t>
  </si>
  <si>
    <t>Topinambour, pulpe, cuit à la vapeur, prélevé à la Martinique</t>
  </si>
  <si>
    <t>Kamanioc, pulpe, cuit à la vapeur, prélevé à la Martinique</t>
  </si>
  <si>
    <t>Massissi, pulpe, cru, prélevé à la Martinique</t>
  </si>
  <si>
    <t>Papaye, pulpe, crue, prélevée à la Martinique</t>
  </si>
  <si>
    <t>Papaye, pulpe, cuite à la vapeur, prélevée à la Martinique</t>
  </si>
  <si>
    <t>Patate douce, pulpe, blanchie, surgelée, prélevée à la Martinique</t>
  </si>
  <si>
    <t>Patate douce, pulpe, cuite à la vapeur, prélevée à la Martinique</t>
  </si>
  <si>
    <t>Pois d'angole, entier, cuit à la vapeur, prélevé à la Martinique</t>
  </si>
  <si>
    <t>Ti nain, pulpe, cuit à la vapeur, prélevé à la Martinique</t>
  </si>
  <si>
    <t>Tomate, entière, crue, prélevée à la Martinique</t>
  </si>
  <si>
    <t>Brèdes chou de Chine ou bok choy ou pak choï, tiges et feuilles, cuites à la vapeur, prélevées à La Réunion (Brassica rapa subsp. Chinensis)</t>
  </si>
  <si>
    <t>Chayote ou christophine ou chouchou, pulpe avec pépins, cuite à la vapeur, prélevée à La Réunion (Sechium edule)</t>
  </si>
  <si>
    <t>Tapioca ou Perles du Japon, cru</t>
  </si>
  <si>
    <t>Pomme de terre, sans peau, rôtie/cuite au four</t>
  </si>
  <si>
    <t>Pomme de terre, bouillie/cuite à l'eau</t>
  </si>
  <si>
    <t>Chips de pommes de terre nature ou aromatisées, standard</t>
  </si>
  <si>
    <t>Pomme de terre nouvelle, bouillie/cuite à l'eau</t>
  </si>
  <si>
    <t>Pomme de terre, sans peau, crue</t>
  </si>
  <si>
    <t>Pomme de terre, appertisée, égouttée</t>
  </si>
  <si>
    <t>Pomme de terre vapeur, sous vide</t>
  </si>
  <si>
    <t>Pomme de terre poêlée, avec matière grasse</t>
  </si>
  <si>
    <t>Pomme de terre, flocons déshydratés, nature</t>
  </si>
  <si>
    <t>Pomme de terre nouvelle, crue</t>
  </si>
  <si>
    <t>Potatoes ou Wedges ou Quartiers de pommes de terre épicés, surgelées, cuites</t>
  </si>
  <si>
    <t>Pomme de terre, rôtie/cuite au four</t>
  </si>
  <si>
    <t>Pomme de terre sautée/rissolée, pré-frite, surgelée, cuite</t>
  </si>
  <si>
    <t>Pomme de terre de conservation, sans peau, bouillie/cuite à l'eau</t>
  </si>
  <si>
    <t>Pomme de terre primeur, sans peau, bouillie/cuite à l'eau</t>
  </si>
  <si>
    <t>Frites de pommes de terre, surgelées, rôties/cuites au four</t>
  </si>
  <si>
    <t>Chips de pommes de terre nature ou aromatisées, à l'ancienne</t>
  </si>
  <si>
    <t>Chips de pommes de terre et assimilés nature ou aromatisées, allégées en matière grasse</t>
  </si>
  <si>
    <t>Pomme de terre sautée/ rissolée, pré-frites, surgelée, crue</t>
  </si>
  <si>
    <t>Frites de pommes de terre, surgelées, préfrites, pour cuisson rôtie/ au four</t>
  </si>
  <si>
    <t>Frites de pommes de terre, surgelées, préfrites, pour cuisson micro-ondes</t>
  </si>
  <si>
    <t>Frites de pommes de terre, surgelées, préfrites, pour cuisson en friteuse</t>
  </si>
  <si>
    <t>Pomme de terre, purée (aliment moyen)</t>
  </si>
  <si>
    <t>Pomme de terre, cuite (aliment moyen)</t>
  </si>
  <si>
    <t>Patate douce, crue</t>
  </si>
  <si>
    <t>Patate douce, cuite</t>
  </si>
  <si>
    <t>Topinambour, cuit</t>
  </si>
  <si>
    <t>Topinambour, cru</t>
  </si>
  <si>
    <t>Banane plantain, cuite</t>
  </si>
  <si>
    <t>Taro, tubercule, cru</t>
  </si>
  <si>
    <t>Taro, tubercule, cuit</t>
  </si>
  <si>
    <t>Igname, épluchée, crue</t>
  </si>
  <si>
    <t>Igname, épluchée, bouillie/cuite à l'eau</t>
  </si>
  <si>
    <t>Manioc, racine crue</t>
  </si>
  <si>
    <t>Manioc, racine cuite</t>
  </si>
  <si>
    <t>Fruit à pain, cru</t>
  </si>
  <si>
    <t>Haricot coco, bouilli/cuit à l'eau</t>
  </si>
  <si>
    <t>Fève, bouillie/cuite à l'eau</t>
  </si>
  <si>
    <t>Haricot blanc, bouilli/cuit à l'eau</t>
  </si>
  <si>
    <t>Haricot rouge, bouilli/cuit à l'eau</t>
  </si>
  <si>
    <t>Lentille, bouillie/cuite à l'eau</t>
  </si>
  <si>
    <t>Pois cassé, bouilli/cuit à l'eau</t>
  </si>
  <si>
    <t>Pois chiche, bouilli/cuit à l'eau</t>
  </si>
  <si>
    <t>Haricot flageolet, appertisé, égouttés</t>
  </si>
  <si>
    <t>Lentille, cuisinée, appertisée, égouttée</t>
  </si>
  <si>
    <t>Haricot blanc, appertisé, égoutté</t>
  </si>
  <si>
    <t>Haricot flageolet, bouilli/cuit à l'eau</t>
  </si>
  <si>
    <t>Haricot rouge, appertisé, égoutté</t>
  </si>
  <si>
    <t>Haricot mungo, bouilli/cuit à l'eau</t>
  </si>
  <si>
    <t>Pois chiche, appertisé, égoutté</t>
  </si>
  <si>
    <t>Haricot flageolet, vert, bouilli/cuit à l'eau</t>
  </si>
  <si>
    <t>Fève, pelée, surgelée, cuite à l'eau</t>
  </si>
  <si>
    <t>Fève, surgelée, bouillie/cuite à l'eau</t>
  </si>
  <si>
    <t>Lentille verte, bouillie/cuite à l'eau</t>
  </si>
  <si>
    <t>Lentille blonde, bouillie/cuite à l'eau</t>
  </si>
  <si>
    <t>Lentille corail, bouillie/cuite à l'eau</t>
  </si>
  <si>
    <t>Légume sec, cuit (aliment moyen)</t>
  </si>
  <si>
    <t>Fève à écosser, fraîche</t>
  </si>
  <si>
    <t>Lentille, germée</t>
  </si>
  <si>
    <t>Lupin, graine crue</t>
  </si>
  <si>
    <t>Fève, fraîche, surgelée</t>
  </si>
  <si>
    <t>Haricot flageolet, surgelé</t>
  </si>
  <si>
    <t>Fève, pelée, surgelée, crue</t>
  </si>
  <si>
    <t>Haricot blanc, sec</t>
  </si>
  <si>
    <t>Lentille, sèche</t>
  </si>
  <si>
    <t>Pois cassé, sec</t>
  </si>
  <si>
    <t>Pois chiche, sec</t>
  </si>
  <si>
    <t>Fève, sèche</t>
  </si>
  <si>
    <t>Haricot rouge, sec</t>
  </si>
  <si>
    <t>Haricot mungo, sec</t>
  </si>
  <si>
    <t>Lentille corail, sèche</t>
  </si>
  <si>
    <t>Haricot flageolet, vert, sec</t>
  </si>
  <si>
    <t>Lentille verte, sèche</t>
  </si>
  <si>
    <t>Lentille blonde, sèche</t>
  </si>
  <si>
    <t>Abricot, dénoyauté, cru</t>
  </si>
  <si>
    <t>Ananas, pulpe, cru</t>
  </si>
  <si>
    <t>Banane, pulpe, crue</t>
  </si>
  <si>
    <t>Cassis, cru</t>
  </si>
  <si>
    <t>Cerise, dénoyautée, crue</t>
  </si>
  <si>
    <t>Citron, pulpe, cru</t>
  </si>
  <si>
    <t>Coing, cru</t>
  </si>
  <si>
    <t>Figue, crue</t>
  </si>
  <si>
    <t>Fraise, crue</t>
  </si>
  <si>
    <t>Framboise, crue</t>
  </si>
  <si>
    <t>Fruit de la passion ou maracudja, pulpe et pépins, cru</t>
  </si>
  <si>
    <t>Grenade, pulpe et pépins, crue</t>
  </si>
  <si>
    <t>Groseille, crue</t>
  </si>
  <si>
    <t>Groseille à maquereau, crue</t>
  </si>
  <si>
    <t>Kiwi, pulpe et graines, cru</t>
  </si>
  <si>
    <t>Litchi, pulpe, cru</t>
  </si>
  <si>
    <t>Clémentine ou Mandarine, pulpe, crue</t>
  </si>
  <si>
    <t>Mangue, pulpe, crue</t>
  </si>
  <si>
    <t>Melon cantaloup (par ex.: Charentais, de Cavaillon) pulpe, cru</t>
  </si>
  <si>
    <t>Mirabelle, crue</t>
  </si>
  <si>
    <t>Myrtille, crue</t>
  </si>
  <si>
    <t>Mûre (de ronce), crue</t>
  </si>
  <si>
    <t>Nectarine ou brugnon, pulpe et peau, crue</t>
  </si>
  <si>
    <t>Orange, pulpe, crue</t>
  </si>
  <si>
    <t>Papaye, pulpe, crue</t>
  </si>
  <si>
    <t>Pastèque, pulpe, crue</t>
  </si>
  <si>
    <t>Poire, pulpe et peau, crue</t>
  </si>
  <si>
    <t>Pomme, pulpe et peau, crue</t>
  </si>
  <si>
    <t>Pomelo (dit Pamplemousse), pulpe, cru</t>
  </si>
  <si>
    <t>Prune Reine-Claude, crue</t>
  </si>
  <si>
    <t>Pêche, pulpe et peau, crue</t>
  </si>
  <si>
    <t>Raisin blanc, à gros grain (type Italia ou Dattier), cru</t>
  </si>
  <si>
    <t>Raisin noir, cru</t>
  </si>
  <si>
    <t>Rhubarbe, tige, crue</t>
  </si>
  <si>
    <t>Pomme, pulpe, crue</t>
  </si>
  <si>
    <t>Carambole, pulpe, crue</t>
  </si>
  <si>
    <t>Anone ou chérimole, pulpe, crue</t>
  </si>
  <si>
    <t>Feijoa, pulpe, crue</t>
  </si>
  <si>
    <t>Figue de Barbarie, pulpe et graines, crue</t>
  </si>
  <si>
    <t>Kaki, pulpe, cru</t>
  </si>
  <si>
    <t>Citron vert ou Lime, pulpe, cru</t>
  </si>
  <si>
    <t>Mûre noire (du mûrier), crue</t>
  </si>
  <si>
    <t>Ramboutan, pulpe, crue</t>
  </si>
  <si>
    <t>Tamarin, fruit mûr, pulpe, cru</t>
  </si>
  <si>
    <t>Goyave, pulpe, crue</t>
  </si>
  <si>
    <t>Pomme Canada, pulpe, crue</t>
  </si>
  <si>
    <t>Pomme Golden, pulpe, crue</t>
  </si>
  <si>
    <t>Prune, crue</t>
  </si>
  <si>
    <t>Raisin Chasselas, cru</t>
  </si>
  <si>
    <t>Poire, pulpe, crue</t>
  </si>
  <si>
    <t>Griotte, crue</t>
  </si>
  <si>
    <t>Raisin, cru</t>
  </si>
  <si>
    <t>Canneberge ou cranberry, crue</t>
  </si>
  <si>
    <t>Pomme Granny Smith, pulpe, crue</t>
  </si>
  <si>
    <t>Pomme Granny Smith, pulpe et peau, crue</t>
  </si>
  <si>
    <t>Citron, zeste, cru</t>
  </si>
  <si>
    <t>Sureau, baie, crue</t>
  </si>
  <si>
    <t>Myrtille, surgelée, crue</t>
  </si>
  <si>
    <t>Framboise, surgelée, crue</t>
  </si>
  <si>
    <t>Nectarine ou brugnon, jaune, pulpe et peau, crue</t>
  </si>
  <si>
    <t>Nectarine ou brugnon, blanche, pulpe et peau, crue</t>
  </si>
  <si>
    <t>Mûre (de ronce), surgelée, crue</t>
  </si>
  <si>
    <t>Pomelo (dit Pamplemousse) jaune, pulpe, cru</t>
  </si>
  <si>
    <t>Pomelo (dit Pamplemousse) rose, pulpe, cru</t>
  </si>
  <si>
    <t>Poire Conférence, pulpe, crue</t>
  </si>
  <si>
    <t>Poire Williams, pulpe, crue</t>
  </si>
  <si>
    <t>Pomme Chantecler, pulpe, crue</t>
  </si>
  <si>
    <t>Pomme Gala, pulpe, crue</t>
  </si>
  <si>
    <t>Pomme Pink lady, pulpe, crue</t>
  </si>
  <si>
    <t>Pêche blanche, pulpe et peau, crue</t>
  </si>
  <si>
    <t>Pêche blanche, pulpe, crue</t>
  </si>
  <si>
    <t>Pêche jaune, pulpe, crue</t>
  </si>
  <si>
    <t>Dourian, pulpe, cru</t>
  </si>
  <si>
    <t>Kumquat, sans pépin, cru</t>
  </si>
  <si>
    <t>Longan, pulpe, cru</t>
  </si>
  <si>
    <t>Pamplemousse chinois, pulpe, cru</t>
  </si>
  <si>
    <t>Pomme Golden, pulpe et peau, crue</t>
  </si>
  <si>
    <t>Raisin noir Muscat, cru</t>
  </si>
  <si>
    <t>Melon miel ou melon honeydew, pulpe, cru</t>
  </si>
  <si>
    <t>Fruits rouges, crus (framboises, fraises, groseilles, cassis)</t>
  </si>
  <si>
    <t>Fruit cru (aliment moyen)</t>
  </si>
  <si>
    <t>Rhubarbe, tige, cuite, sucrée</t>
  </si>
  <si>
    <t>Chayote ou christophine ou chouchou, crue</t>
  </si>
  <si>
    <t>Compote de pomme, allégée en sucres</t>
  </si>
  <si>
    <t>Spécialité de fruits divers, sucrée (mélange pulpes et/ou purées de fruits, mais toujours avec autre ingrédient)</t>
  </si>
  <si>
    <t>Pomme, pulpe, rôtie/cuite au four</t>
  </si>
  <si>
    <t>Pomme, pulpe, bouillie/cuite à l'eau</t>
  </si>
  <si>
    <t>Compote ou assimilé, tout type de fruits, teneur en sucre (allégée en sucres ou non, sans sucres ajoutés...) inconnue (aliment moyen)</t>
  </si>
  <si>
    <t>Purée de pommes, type "compote sans sucres ajoutés"</t>
  </si>
  <si>
    <t>Coulis de fruits rouges (framboises, fraises, groseilles, cassis)</t>
  </si>
  <si>
    <t>Abricot au sirop (sans précision sur léger ou classique), appertisé, égoutté (aliment moyen)</t>
  </si>
  <si>
    <t>Macédoine ou cocktail ou salade de fruits, au sirop (sans précision sur léger ou classique), appertisé, égouttée (aliment moyen)</t>
  </si>
  <si>
    <t>Abricot au sirop léger, appertisé, égoutté</t>
  </si>
  <si>
    <t>Abricot au sirop léger, appertisé, non égoutté</t>
  </si>
  <si>
    <t>Abricot au sirop, appertisé, égoutté</t>
  </si>
  <si>
    <t>Abricot au sirop, appertisé, non égoutté</t>
  </si>
  <si>
    <t>Ananas au jus d'ananas, égoutté, appertisé</t>
  </si>
  <si>
    <t>Ananas au jus d'ananas, appertisé, non égoutté</t>
  </si>
  <si>
    <t>Ananas au sirop léger, appertisé, égoutté</t>
  </si>
  <si>
    <t>Ananas au sirop léger, appertisé, non égoutté</t>
  </si>
  <si>
    <t>Pêche au sirop léger, appertisée, égouttée</t>
  </si>
  <si>
    <t>Pêche au sirop léger, appertisée, non égouttée</t>
  </si>
  <si>
    <t>Poire au sirop léger, appertisée, égouttée</t>
  </si>
  <si>
    <t>Poire au sirop léger, appertisée, non égouttée</t>
  </si>
  <si>
    <t>Abricot, dénoyauté, sec</t>
  </si>
  <si>
    <t>Datte, pulpe et peau, sèche</t>
  </si>
  <si>
    <t>Figue, sèche</t>
  </si>
  <si>
    <t>Pruneau, sec</t>
  </si>
  <si>
    <t>Raisin, sec</t>
  </si>
  <si>
    <t>Mélange apéritif de fruits exotiques, sec</t>
  </si>
  <si>
    <t>Banane, pulpe, sèche</t>
  </si>
  <si>
    <t>Pomme, sèche</t>
  </si>
  <si>
    <t>Pêche, sèche</t>
  </si>
  <si>
    <t>Canneberge ou cranberry, séchée, sucrée</t>
  </si>
  <si>
    <t>Abricot, dénoyauté, sec, moelleux (réhydraté à 35-45%)</t>
  </si>
  <si>
    <t>Abricot pays, pulpe, au sirop, appertisé, non égoutté, prélevé à la Martinique</t>
  </si>
  <si>
    <t>Abricot pays, pulpe, cru, prélevé à la Martinique</t>
  </si>
  <si>
    <t>Ananas, pulpe, cru , prélevé à la Martinique</t>
  </si>
  <si>
    <t>Caïmite, pulpe, cru, prélevé à la Martinique</t>
  </si>
  <si>
    <t>Cerise acérola, pulpe, crue, prélevée à la Martinique</t>
  </si>
  <si>
    <t>Chadèque, pulpe, cru, prélevé à la Martinique</t>
  </si>
  <si>
    <t>Chips d'abricot pays, pulpe, prélevé à la Martinique</t>
  </si>
  <si>
    <t>Goyave, pulpe, purée, prélevée à la Martinique</t>
  </si>
  <si>
    <t>Jus de carambole, prélevé à la Martinique, jus filtré</t>
  </si>
  <si>
    <t>Jus de carambole, prélevée à la Martinique, jus non filtré</t>
  </si>
  <si>
    <t>Jus de citron punch (variété petit calibre), pur jus, prélevé à la Martinique</t>
  </si>
  <si>
    <t>Jus de citron vert (variété gros calibre), pur jus, prélevé à la Martinique</t>
  </si>
  <si>
    <t>Jus de corossol, prélevé à la Martinique</t>
  </si>
  <si>
    <t>Jus de fruit de la passion ou maracudja, prélevé à la Martinique, pur jus</t>
  </si>
  <si>
    <t>Jus de grenade, prélevée à la Martinique</t>
  </si>
  <si>
    <t>Jus de lime, pur jus, prélevé à la Martinique</t>
  </si>
  <si>
    <t>Jus de mandarine commune, pur jus filtré pasteurisé, prélevée à la Martinique</t>
  </si>
  <si>
    <t>Jus de mandarine commune, pur jus filtré, prélevée à la Martinique</t>
  </si>
  <si>
    <t>Jus de mandarine macaque, pur jus filtré, prélevée à la Martinique</t>
  </si>
  <si>
    <t>Jus de moubin, pur jus, prélevé à la Martinique</t>
  </si>
  <si>
    <t>Jus de pamplemousse (variété locale), pur jus, prélevé à la Martinique</t>
  </si>
  <si>
    <t>Jus de prune de cythère verte "géante" (variété locale), fruit mûr, pur jus filtré, prélevée à la Martinique</t>
  </si>
  <si>
    <t>Jus de prune de cythère verte "géante" (variété locale), fruit vert, pur jus filtré, prélevée à la Martinique</t>
  </si>
  <si>
    <t>Jus de prune de cythère verte "naine" (variété hybride), fruit mûr, pur jus filtré, prélevée à la Martinique</t>
  </si>
  <si>
    <t>Jus de prune de cythère verte "naine" (variété hybride), fruit vert, pur jus filtré, prélevée à la Martinique</t>
  </si>
  <si>
    <t>Mandarine commune, pulpe, au sirop, appertisée, non égouttée, prélevée à la Martinique</t>
  </si>
  <si>
    <t>Mango bassignac, pulpe, cru, prélevé à la Martinique</t>
  </si>
  <si>
    <t>Mango moussache, pulpe, cru, prélevé à la Martinique</t>
  </si>
  <si>
    <t>Mangue julie, pulpe, crue, prélevée à la Martinique</t>
  </si>
  <si>
    <t>Mangue verte, pulpe, crue, prélevée à la Martinique</t>
  </si>
  <si>
    <t>Melon, pulpe, cru, prélevé à la Martinique</t>
  </si>
  <si>
    <t>Orange (variété locale), pulpe, prélevée à la Martinique</t>
  </si>
  <si>
    <t>Orange amère, pulpe, crue, prélevée à la Martinique</t>
  </si>
  <si>
    <t>Pastèque, pulpe, crue, prélevée à la Martinique</t>
  </si>
  <si>
    <t>Pomme cajou, pulpe, crue, prélevée à la Martinique</t>
  </si>
  <si>
    <t>Pomme cannelle,  pulpe, crue, prélevée à la Martinique</t>
  </si>
  <si>
    <t>Pomme d'eau ou pomme malaca, pulpe, crue, prélevée à la Martinique</t>
  </si>
  <si>
    <t>Pomme liane, pulpe, crue, prélevée à la Martinique</t>
  </si>
  <si>
    <t>Prune de cythère, mûre, fruit entier, crue, prélevée à la Martinique</t>
  </si>
  <si>
    <t>Prune de cythère, verte ou immature, fruit entier, crue, prélevée à la Martinique</t>
  </si>
  <si>
    <t>Jacques, pulpe, cru, prélevé à la Martinique</t>
  </si>
  <si>
    <t>Mangue José, pulpe, crue, prélevée à La Réunion (Mangifera indica L.)</t>
  </si>
  <si>
    <t>Ananas Victoria ou ananas Queen Victoria, pulpe crue, prélevé à La Réunion Ananas comosus (L.) merr var. Queen)</t>
  </si>
  <si>
    <t>Papaye Colombo (fruit mûr), pulpe sans pépin, crue, prélevée à La Réunion (Carica papaya L.)</t>
  </si>
  <si>
    <t>Farine de châtaigne</t>
  </si>
  <si>
    <t>Amande (avec peau)</t>
  </si>
  <si>
    <t>Cacahuète ou Arachide</t>
  </si>
  <si>
    <t>Cacahuète, grillée, salée</t>
  </si>
  <si>
    <t>Noisette</t>
  </si>
  <si>
    <t>Noix, séchée, cerneaux</t>
  </si>
  <si>
    <t>Noix de coco, amande mûre, fraîche</t>
  </si>
  <si>
    <t>Noix de coco, amande, sèche</t>
  </si>
  <si>
    <t>Noix du Brésil</t>
  </si>
  <si>
    <t>Pistache, grillée, salée</t>
  </si>
  <si>
    <t>Sésame, graine</t>
  </si>
  <si>
    <t>Tournesol, graine</t>
  </si>
  <si>
    <t>Noix de coco, amande immature, fraîche</t>
  </si>
  <si>
    <t>Noix de cajou, grillée, salée</t>
  </si>
  <si>
    <t>Châtaigne, bouillie/cuite à l'eau</t>
  </si>
  <si>
    <t>Châtaigne, grillée</t>
  </si>
  <si>
    <t>Noix, fraîche</t>
  </si>
  <si>
    <t>Châtaigne, crue</t>
  </si>
  <si>
    <t>Pignon de pin</t>
  </si>
  <si>
    <t>Noix de pécan</t>
  </si>
  <si>
    <t>Noix de macadamia</t>
  </si>
  <si>
    <t>Cucurbitacées, graine</t>
  </si>
  <si>
    <t>Luzerne, graine germée</t>
  </si>
  <si>
    <t>Luzerne, graine</t>
  </si>
  <si>
    <t>Noisette grillée</t>
  </si>
  <si>
    <t>Lin, graine</t>
  </si>
  <si>
    <t>Sésame, graine décortiquée</t>
  </si>
  <si>
    <t>Cacahuète, grillée à sec, salée</t>
  </si>
  <si>
    <t>Sésame, grillé, graine décortiquée</t>
  </si>
  <si>
    <t>Châtaigne ou Marron, appertisé</t>
  </si>
  <si>
    <t>Amande, mondée, émondée ou blanchie</t>
  </si>
  <si>
    <t>Amande, grillée, salée</t>
  </si>
  <si>
    <t>Noix de macadamia, grillée, salée</t>
  </si>
  <si>
    <t>Pistache, grillée</t>
  </si>
  <si>
    <t>Tournesol, graine, grillé, salé</t>
  </si>
  <si>
    <t>Noix de pécan, salées</t>
  </si>
  <si>
    <t>Chia, graine, séchée</t>
  </si>
  <si>
    <t>Noisette grillée, salée</t>
  </si>
  <si>
    <t>Lin, brun, graine</t>
  </si>
  <si>
    <t>Cacahuète, grillée, sans sel ajouté</t>
  </si>
  <si>
    <t>Noix de cajou, grillée, non salée</t>
  </si>
  <si>
    <t>Noix de cajou, grillée à sec, non salée</t>
  </si>
  <si>
    <t>Arachide, bouillie/cuite à l'eau, salée</t>
  </si>
  <si>
    <t>Soja, graine entière</t>
  </si>
  <si>
    <t>Blé dur précuit, grains entiers, cuit, non salé</t>
  </si>
  <si>
    <t>Pâtes ou nouilles asiatiques au blé, cuites, nature, non salées</t>
  </si>
  <si>
    <t>Riz complet, cuit, non salé</t>
  </si>
  <si>
    <t>Riz blanc, cuit, non salé</t>
  </si>
  <si>
    <t>Riz blanc étuvé, cuit, non salé</t>
  </si>
  <si>
    <t>Riz rouge, cuit, non salé</t>
  </si>
  <si>
    <t>Riz sauvage, cuit, non salé</t>
  </si>
  <si>
    <t>Riz thaï, cuit, non salé</t>
  </si>
  <si>
    <t>Riz basmati, cuit, non salé</t>
  </si>
  <si>
    <t>Flocons d'avoine, bouillis/cuits à l'eau</t>
  </si>
  <si>
    <t>Orge perlée, bouilli/cuite à l'eau, non salée</t>
  </si>
  <si>
    <t>Mil, cuit, non salé</t>
  </si>
  <si>
    <t>Quinoa, bouilli/cuit à l'eau, non salé</t>
  </si>
  <si>
    <t>Polenta ou semoule de maïs, cuite, non salée</t>
  </si>
  <si>
    <t>Graine de couscous (semoule de blé dur précuite), cuite, non salée</t>
  </si>
  <si>
    <t>Boulgour de blé, cuit, non salé</t>
  </si>
  <si>
    <t>Pâtes sèches standard, cuites, non salées</t>
  </si>
  <si>
    <t>Pâtes fraîches, aux oeufs, cuites, non salées</t>
  </si>
  <si>
    <t>Pâtes sèches, aux oeufs, cuites, non salées</t>
  </si>
  <si>
    <t>Pâtes sèches, sans gluten, cuites, non salées</t>
  </si>
  <si>
    <t>Pâtes sèches, au blé complet, cuites, non salées</t>
  </si>
  <si>
    <t>Pâtes, sans gluten, à base de riz et maïs, cuites à l'eau, non salées</t>
  </si>
  <si>
    <t>Pâtes, sans gluten, à base de lentilles corail, cuites à l'eau, non salées</t>
  </si>
  <si>
    <t>Vermicelle de soja, cuite, non salée</t>
  </si>
  <si>
    <t>Gnocchi, cuit (aliment moyen)</t>
  </si>
  <si>
    <t>Frik (blé dur immature concassé), cuit, non salé</t>
  </si>
  <si>
    <t>Épeautre, cru</t>
  </si>
  <si>
    <t>Blé de Khorasan, cru</t>
  </si>
  <si>
    <t>Blé tendre entier ou froment, cru</t>
  </si>
  <si>
    <t>Blé germé, cru</t>
  </si>
  <si>
    <t>Blé dur entier, cru</t>
  </si>
  <si>
    <t>Blé dur précuit, entier, cru</t>
  </si>
  <si>
    <t>Riz blanc, cru</t>
  </si>
  <si>
    <t>Riz blanc étuvé, cru</t>
  </si>
  <si>
    <t>Riz complet, cru</t>
  </si>
  <si>
    <t>Riz sauvage, cru</t>
  </si>
  <si>
    <t>Riz rouge, cru</t>
  </si>
  <si>
    <t>Riz thaï ou basmati, cru</t>
  </si>
  <si>
    <t>Riz thaï ou basmati, cuit, non salé</t>
  </si>
  <si>
    <t>Riz, mélange de variétés (blanc, complet, rouge, sauvage, etc.), cru</t>
  </si>
  <si>
    <t>Maïs entier, cru</t>
  </si>
  <si>
    <t>Avoine, crue</t>
  </si>
  <si>
    <t>Orge entière, crue</t>
  </si>
  <si>
    <t>Orge perlée, crue</t>
  </si>
  <si>
    <t>Mil entier, cru</t>
  </si>
  <si>
    <t>Quinoa, cru</t>
  </si>
  <si>
    <t>Amarante, crue</t>
  </si>
  <si>
    <t>Sorgho entier, cru</t>
  </si>
  <si>
    <t>Sarrasin entier, cru</t>
  </si>
  <si>
    <t>Seigle entier, cru</t>
  </si>
  <si>
    <t>Semoule de blé dur, crue</t>
  </si>
  <si>
    <t>Semoule de blé dur, cuite, non salée</t>
  </si>
  <si>
    <t>Polenta ou semoule de maïs, précuite, sèche</t>
  </si>
  <si>
    <t>Graine de couscous (semoule de blé dur précuite), crue</t>
  </si>
  <si>
    <t>Boulgour de blé, cru</t>
  </si>
  <si>
    <t>Pâtes sèches standard, crues</t>
  </si>
  <si>
    <t>Pâtes fraîches, aux oeufs, crues</t>
  </si>
  <si>
    <t>Pâtes sèches, aux oeufs, crues</t>
  </si>
  <si>
    <t>Pâtes ou nouilles asiatiques au blé et aux oeufs, crues, nature</t>
  </si>
  <si>
    <t>Pâtes sèches, au blé complet, crues</t>
  </si>
  <si>
    <t>Vermicelle de soja, sèche</t>
  </si>
  <si>
    <t>Frik (blé dur immature concassé), cru</t>
  </si>
  <si>
    <t>Pain (aliment moyen)</t>
  </si>
  <si>
    <t>Pain courant, 400g ou boule</t>
  </si>
  <si>
    <t>Pain, baguette ou boule, bio (à la farine T55 jusqu'à T110)</t>
  </si>
  <si>
    <t>Bretzel, pain frais</t>
  </si>
  <si>
    <t>Crackers de table au froment</t>
  </si>
  <si>
    <t>Galette multicéréales soufflée</t>
  </si>
  <si>
    <t>Galette de maïs soufflé</t>
  </si>
  <si>
    <t>Croûton à tartiner</t>
  </si>
  <si>
    <t>Chapelure</t>
  </si>
  <si>
    <t>Gressin</t>
  </si>
  <si>
    <t>Pop-corn ou Maïs éclaté, à l'air, non salé</t>
  </si>
  <si>
    <t>Biscuit apéritif (aliment moyen)</t>
  </si>
  <si>
    <t>Fécule de pomme de terre</t>
  </si>
  <si>
    <t>Flocon d'avoine</t>
  </si>
  <si>
    <t>Farine de blé tendre ou froment T110</t>
  </si>
  <si>
    <t>Farine de blé tendre ou froment T150</t>
  </si>
  <si>
    <t>Farine de blé tendre ou froment T65</t>
  </si>
  <si>
    <t>Farine de blé tendre ou froment T55 (pour pains)</t>
  </si>
  <si>
    <t>Farine de blé tendre ou froment avec levure incorporée</t>
  </si>
  <si>
    <t>Farine de blé tendre ou froment T45 (pour pâtisserie)</t>
  </si>
  <si>
    <t>Farine de blé tendre ou froment T80</t>
  </si>
  <si>
    <t>Farine d'épeautre (grand épeautre)</t>
  </si>
  <si>
    <t>Amidon de maïs ou fécule de maïs</t>
  </si>
  <si>
    <t>Farine de riz</t>
  </si>
  <si>
    <t>Farine de seigle T170</t>
  </si>
  <si>
    <t>Farine de seigle T85</t>
  </si>
  <si>
    <t>Farine de seigle T130</t>
  </si>
  <si>
    <t>Farine de sarrasin</t>
  </si>
  <si>
    <t>Farine de maïs</t>
  </si>
  <si>
    <t>Farine d'orge</t>
  </si>
  <si>
    <t>Farine de millet</t>
  </si>
  <si>
    <t>Farine de pois chiche</t>
  </si>
  <si>
    <t>Farine de soja</t>
  </si>
  <si>
    <t>Amidon de riz</t>
  </si>
  <si>
    <t>Pâte brisée, pur beurre, cuite</t>
  </si>
  <si>
    <t>Feuille de brick, cuite à sec sans matière grasse</t>
  </si>
  <si>
    <t>Viande blanche, cuite (aliment moyen)</t>
  </si>
  <si>
    <t>Viande rouge, cuite (aliment moyen)</t>
  </si>
  <si>
    <t>Viande cuite (aliment moyen)</t>
  </si>
  <si>
    <t>Volaille, cuite (aliment moyen)</t>
  </si>
  <si>
    <t>Boeuf, entrecôte, partie maigre, grillée/poêlée</t>
  </si>
  <si>
    <t>Boeuf, braisé</t>
  </si>
  <si>
    <t>Boeuf, gîte à la noix, cuit</t>
  </si>
  <si>
    <t>Boeuf, faux-filet, rôti/cuit au four</t>
  </si>
  <si>
    <t>Boeuf, faux-filet, grillé/poêlé</t>
  </si>
  <si>
    <t>Boeuf, plat de côtes, braisé</t>
  </si>
  <si>
    <t>Boeuf, hampe, grillée/poêlée</t>
  </si>
  <si>
    <t>Boeuf, joue, braisée ou bouillie</t>
  </si>
  <si>
    <t>Boeuf, jarret, bouilli/cuit à l'eau</t>
  </si>
  <si>
    <t>Boeuf, tende de tranche, grillée/poêlée</t>
  </si>
  <si>
    <t>Boeuf, tende de tranche, rôtie/cuite au four</t>
  </si>
  <si>
    <t>Boeuf, steak ou bifteck, grillé</t>
  </si>
  <si>
    <t>Boeuf, onglet, grillé</t>
  </si>
  <si>
    <t>Boeuf, rumsteck, grillé</t>
  </si>
  <si>
    <t>Boeuf, boule de macreuse, grillée/poêlée</t>
  </si>
  <si>
    <t>Boeuf, rosbif, rôti/cuit au four</t>
  </si>
  <si>
    <t>Boeuf, bavette d'aloyau, grillée/poêlée</t>
  </si>
  <si>
    <t>Boeuf, boule de macreuse, rôtie/cuite au four</t>
  </si>
  <si>
    <t>Boeuf, à bourguignon ou pot-au-feu, cuit</t>
  </si>
  <si>
    <t>Boeuf, collier, braisé</t>
  </si>
  <si>
    <t>Boeuf, steak haché 5% MG, cuit</t>
  </si>
  <si>
    <t>Boeuf, steak haché 10% MG, cuit</t>
  </si>
  <si>
    <t>Boeuf, steak haché 15% MG, cuit</t>
  </si>
  <si>
    <t>Boeuf, steak haché 20% MG, cuit</t>
  </si>
  <si>
    <t>Boeuf, steak haché, cuit (aliment moyen)</t>
  </si>
  <si>
    <t>Boeuf, paleron, braisé ou bouilli</t>
  </si>
  <si>
    <t>Boeuf, queue, bouillie/cuite à l'eau</t>
  </si>
  <si>
    <t>Veau, côte, grillée/poêlée</t>
  </si>
  <si>
    <t>Veau, carré, sauté/poêlé</t>
  </si>
  <si>
    <t>Veau, escalope, cuite</t>
  </si>
  <si>
    <t>Veau, noix, grillée/poêlée</t>
  </si>
  <si>
    <t>Veau, noix, rôtie</t>
  </si>
  <si>
    <t>Veau, filet, rôti/cuit au four</t>
  </si>
  <si>
    <t>Veau, rôti, cuit</t>
  </si>
  <si>
    <t>Veau, épaule, grillée/poêlée</t>
  </si>
  <si>
    <t>Veau, épaule, braisée ou bouillie</t>
  </si>
  <si>
    <t>Veau, viande, cuite (aliment moyen)</t>
  </si>
  <si>
    <t>Veau, jarret, braisé ou bouilli</t>
  </si>
  <si>
    <t>Veau, tête, bouillie/cuite à l'eau</t>
  </si>
  <si>
    <t>Veau, collier, braisé ou bouilli</t>
  </si>
  <si>
    <t>Porc, longe, cuite</t>
  </si>
  <si>
    <t>Porc, palette, crue</t>
  </si>
  <si>
    <t>Porc, épaule, cuite</t>
  </si>
  <si>
    <t>Porc, côte, grillée</t>
  </si>
  <si>
    <t>Porc, rouelle de jambon, cuite</t>
  </si>
  <si>
    <t>Porc, carré, cuit</t>
  </si>
  <si>
    <t>Porc, filet, maigre, en rôti, cuit</t>
  </si>
  <si>
    <t>Porc, filet mignon, cuit</t>
  </si>
  <si>
    <t>Porc, viande, cuite (aliment moyen)</t>
  </si>
  <si>
    <t>Porc, rôti, cuit</t>
  </si>
  <si>
    <t>Porc, travers, braisé</t>
  </si>
  <si>
    <t>Porc, échine, rôtie/cuite au four</t>
  </si>
  <si>
    <t>Porc, escalope de jambon, cuite</t>
  </si>
  <si>
    <t>Poulet, cuisse, viande et peau, rôtie/cuite au four</t>
  </si>
  <si>
    <t>Poulet, viande et peau, rôti/cuit au four</t>
  </si>
  <si>
    <t>Poulet, filet, sans peau, sauté/poêlé</t>
  </si>
  <si>
    <t>Poulet, cuisse, viande, bouilli/cuit à l'eau</t>
  </si>
  <si>
    <t>Poulet, cuisse, viande et peau, bouilli/cuit à l'eau</t>
  </si>
  <si>
    <t>Poulet, poitrine, viande et peau, rôti/cuit au four</t>
  </si>
  <si>
    <t>Poulet, aile, viande et peau, rôti/cuit au four</t>
  </si>
  <si>
    <t>Poulet, filet, sans peau, sauté/poêlé, bio</t>
  </si>
  <si>
    <t>Dinde, viande, rôtie/cuite au four</t>
  </si>
  <si>
    <t>Dinde, escalope, sautée/poêlée</t>
  </si>
  <si>
    <t>Dinde, escalope, rôtie/cuite au four</t>
  </si>
  <si>
    <t>Agneau, côtelette, grillée</t>
  </si>
  <si>
    <t>Agneau, gigot, rôti/cuit au four</t>
  </si>
  <si>
    <t>Agneau, épaule, rôtie/cuite au four</t>
  </si>
  <si>
    <t>Agneau, épaule, maigre, rôtie/cuite au four</t>
  </si>
  <si>
    <t>Agneau, collier, braisé ou bouilli</t>
  </si>
  <si>
    <t>Agneau, côte filet, grillée/poêlée</t>
  </si>
  <si>
    <t>Agneau, côte première, grillée/poêlée</t>
  </si>
  <si>
    <t>Agneau, selle, partie maigre, rôtie/cuite au four</t>
  </si>
  <si>
    <t>Agneau, gigot, grillé/poêlé</t>
  </si>
  <si>
    <t>Agneau, gigot, braisé</t>
  </si>
  <si>
    <t>Agneau, selle, partie maigre, grillée/poêlée</t>
  </si>
  <si>
    <t>Agneau, côte ou côtelette, cuite (aliment moyen)</t>
  </si>
  <si>
    <t>Agneau, viande, cuite (aliment moyen)</t>
  </si>
  <si>
    <t>Agneau, côte ou côtelette, grillée/poêlée (aliment moyen)</t>
  </si>
  <si>
    <t>Chevreuil, rôti/cuit au four</t>
  </si>
  <si>
    <t>Sanglier, rôti/cuit au four</t>
  </si>
  <si>
    <t>Cerf, rôti/cuit au four</t>
  </si>
  <si>
    <t>Gibier à poil, cuit (aliment moyen)</t>
  </si>
  <si>
    <t>Faisan, viande, rôtie/cuite au four</t>
  </si>
  <si>
    <t>Gibier à plumes, viande, cuit (aliment moyen)</t>
  </si>
  <si>
    <t>Cheval, viande, rôtie/cuite au four</t>
  </si>
  <si>
    <t>Cheval, tende de tranche, grillée/poêlée</t>
  </si>
  <si>
    <t>Cheval, faux-filet, grillé/poêlé</t>
  </si>
  <si>
    <t>Cheval, entrecôte, grillée/poêlée</t>
  </si>
  <si>
    <t>Cheval, faux-filet, rôti/cuit au four</t>
  </si>
  <si>
    <t>Cheval, tende de tranche, rôtie/cuite au four</t>
  </si>
  <si>
    <t>Chevreau, cuit</t>
  </si>
  <si>
    <t>Lapin, viande braisée</t>
  </si>
  <si>
    <t>Lapin de garenne, viande, cuite</t>
  </si>
  <si>
    <t>Chapon, viande et peau, rôti/cuit au four</t>
  </si>
  <si>
    <t>Caille, viande et peau, cuite</t>
  </si>
  <si>
    <t>Canard, viande et peau, rôti/cuit au four</t>
  </si>
  <si>
    <t>Canard, viande, rôtie/cuite au four</t>
  </si>
  <si>
    <t>Canard, magret, grillé/poêlé</t>
  </si>
  <si>
    <t>Oie, viande, rôtie/cuite au four</t>
  </si>
  <si>
    <t>Oie, viande et peau, rôtie/cuite au four</t>
  </si>
  <si>
    <t>Pigeon, viande, rôtie/cuite au four</t>
  </si>
  <si>
    <t>Autruche, viande cuite</t>
  </si>
  <si>
    <t>Cervelle, agneau, cuite</t>
  </si>
  <si>
    <t>Cervelle, porc, braisée</t>
  </si>
  <si>
    <t>Cervelle, veau, cuite</t>
  </si>
  <si>
    <t>Coeur, boeuf, cuit</t>
  </si>
  <si>
    <t>Coeur, poulet, cuit</t>
  </si>
  <si>
    <t>Coeur, dinde, cuit</t>
  </si>
  <si>
    <t>Coeur, agneau, cuit</t>
  </si>
  <si>
    <t>Foie, agneau, cuit</t>
  </si>
  <si>
    <t>Foie, génisse, cuit</t>
  </si>
  <si>
    <t>Foie, veau, cuit</t>
  </si>
  <si>
    <t>Foie, volaille, cuit</t>
  </si>
  <si>
    <t>Foie, porc, cuit</t>
  </si>
  <si>
    <t>Foie, poulet, cuit</t>
  </si>
  <si>
    <t>Foie, dinde, cuit</t>
  </si>
  <si>
    <t>Langue, veau, cuite</t>
  </si>
  <si>
    <t>Ris, agneau, cuit</t>
  </si>
  <si>
    <t>Ris, veau, braisé ou sauté/poêlé</t>
  </si>
  <si>
    <t>Rognon, cuit (aliment moyen)</t>
  </si>
  <si>
    <t>Rognon, boeuf, cuit</t>
  </si>
  <si>
    <t>Rognon, porc, cuit</t>
  </si>
  <si>
    <t>Rognon, agneau, braisé</t>
  </si>
  <si>
    <t>Rognon, veau, braisé ou sauté/poêlé</t>
  </si>
  <si>
    <t>Abat, cuit (aliment moyen)</t>
  </si>
  <si>
    <t>Gésier, canard, confit, appertisé</t>
  </si>
  <si>
    <t>Boeuf, côte, crue</t>
  </si>
  <si>
    <t>Boeuf, épaule, crue</t>
  </si>
  <si>
    <t>Boeuf, basse-côte, crue</t>
  </si>
  <si>
    <t>Boeuf, gîte à la noix, cru</t>
  </si>
  <si>
    <t>Boeuf, entrecôte, crue</t>
  </si>
  <si>
    <t>Boeuf, rond de gîte, cru</t>
  </si>
  <si>
    <t>Boeuf, faux-filet, cru</t>
  </si>
  <si>
    <t>Boeuf, filet, cru</t>
  </si>
  <si>
    <t>Boeuf, plat de côtes, cru</t>
  </si>
  <si>
    <t>Boeuf, hampe, crue</t>
  </si>
  <si>
    <t>Boeuf, joue, crue</t>
  </si>
  <si>
    <t>Boeuf, jarret, cru</t>
  </si>
  <si>
    <t>Boeuf, tende de tranche, crue</t>
  </si>
  <si>
    <t>Boeuf, steak ou bifteck, cru</t>
  </si>
  <si>
    <t>Boeuf, boule de macreuse, crue</t>
  </si>
  <si>
    <t>Boeuf, onglet, cru</t>
  </si>
  <si>
    <t>Boeuf, rumsteck, cru</t>
  </si>
  <si>
    <t>Boeuf, bavette d'aloyau, crue</t>
  </si>
  <si>
    <t>Boeuf, à bourguignon ou pot-au-feu, cru</t>
  </si>
  <si>
    <t>Boeuf, collier, cru</t>
  </si>
  <si>
    <t>Boeuf, steak haché 5% MG, cru</t>
  </si>
  <si>
    <t>Boeuf, steak haché 10% MG, cru</t>
  </si>
  <si>
    <t>Boeuf, steak haché 15% MG, cru</t>
  </si>
  <si>
    <t>Boeuf, steak haché 20% MG, cru</t>
  </si>
  <si>
    <t>Boeuf, paleron, cru</t>
  </si>
  <si>
    <t>Boeuf, queue, crue</t>
  </si>
  <si>
    <t>Veau, côte, crue</t>
  </si>
  <si>
    <t>Veau, carré, cru</t>
  </si>
  <si>
    <t>Veau, escalope, crue</t>
  </si>
  <si>
    <t>Veau, noix, crue</t>
  </si>
  <si>
    <t>Veau, filet, cru</t>
  </si>
  <si>
    <t>Veau, steak haché 20% MG, cru</t>
  </si>
  <si>
    <t>Veau, steak haché 15% MG, cru</t>
  </si>
  <si>
    <t>Veau, poitrine, crue</t>
  </si>
  <si>
    <t>Veau, rôti, cru</t>
  </si>
  <si>
    <t>Veau, épaule, crue</t>
  </si>
  <si>
    <t>Veau, pied, cru</t>
  </si>
  <si>
    <t>Veau, jarret, cru</t>
  </si>
  <si>
    <t>Veau, collier, cru</t>
  </si>
  <si>
    <t>Porc, épaule, crue</t>
  </si>
  <si>
    <t>Porc, poitrine, crue</t>
  </si>
  <si>
    <t>Porc, longe, crue</t>
  </si>
  <si>
    <t>Porc, jarret, cru</t>
  </si>
  <si>
    <t>Porc, côte, crue</t>
  </si>
  <si>
    <t>Porc, rouelle de jambon, crue</t>
  </si>
  <si>
    <t>Porc, carré, cru</t>
  </si>
  <si>
    <t>Porc, filet, maigre, cru</t>
  </si>
  <si>
    <t>Porc, filet mignon, cru</t>
  </si>
  <si>
    <t>Porc, rôti, cru</t>
  </si>
  <si>
    <t>Porc, échine, crue</t>
  </si>
  <si>
    <t>Porc, travers, cru</t>
  </si>
  <si>
    <t>Porc, bardière découennée, crue</t>
  </si>
  <si>
    <t>Porc, gorge, découennée, crue</t>
  </si>
  <si>
    <t>Porc, hachage sans jarret, sans bateau, découenné, dégraissé, désossé, cru</t>
  </si>
  <si>
    <t>Porc, jambon sans jarret, sans bateau, découenné, dégraissé, désossé, cru</t>
  </si>
  <si>
    <t>Porc, jambonneau arrière, découenné, dégraisssé, désossé, cru</t>
  </si>
  <si>
    <t>Porc, maigre 90/10, cru</t>
  </si>
  <si>
    <t>Porc, maigre 80/20, cru</t>
  </si>
  <si>
    <t>Porc, palette, découennée, dégraissée, désossée, crue</t>
  </si>
  <si>
    <t>Porc, poitrine cutter, sans mouille, crue</t>
  </si>
  <si>
    <t>Porc, rôti filet avec chaînette, cru</t>
  </si>
  <si>
    <t>Poulet, cuisse, viande et peau, cru</t>
  </si>
  <si>
    <t>Poulet, viande, crue</t>
  </si>
  <si>
    <t>Poulet (var. blanc), viande et peau, cru</t>
  </si>
  <si>
    <t>Poulet fermier, viande et peau, cru</t>
  </si>
  <si>
    <t>Poulet, viande et peau, cru</t>
  </si>
  <si>
    <t>Poulet, filet, sans peau, cru</t>
  </si>
  <si>
    <t>Poulet, haut de cuisse, viande, cru</t>
  </si>
  <si>
    <t>Poulet éviscéré sans abats, cru</t>
  </si>
  <si>
    <t>Poulet, pilon, cru</t>
  </si>
  <si>
    <t>Poulet, aile, viande et peau, cru</t>
  </si>
  <si>
    <t>Poulet, cuisse, viande, cru</t>
  </si>
  <si>
    <t>Poulet, poitrine, viande et peau, cru</t>
  </si>
  <si>
    <t>Poulet, cuisse, viande et peau, cru, bio</t>
  </si>
  <si>
    <t>Poulet, cuisse, viande et peau, cru, label rouge</t>
  </si>
  <si>
    <t>Poulet, filet, sans peau, cru, bio</t>
  </si>
  <si>
    <t>Poulet, filet, sans peau, cru, label rouge</t>
  </si>
  <si>
    <t>Dinde, viande et peau, crue</t>
  </si>
  <si>
    <t>Dinde, viande, crue</t>
  </si>
  <si>
    <t>Dinde, escalope, crue</t>
  </si>
  <si>
    <t>Dinde, cuisse, viande et peau, crue</t>
  </si>
  <si>
    <t>Dinde, cuisse, viande sans peau, crue</t>
  </si>
  <si>
    <t>Dinde, aile, crue</t>
  </si>
  <si>
    <t>Mouton, viande, crue</t>
  </si>
  <si>
    <t>Mouton, épaule, crue</t>
  </si>
  <si>
    <t>Mouton, pied, cru</t>
  </si>
  <si>
    <t>Mouton, tête, crue</t>
  </si>
  <si>
    <t>Mouton, gigot, cru</t>
  </si>
  <si>
    <t>Agneau, côtelette, crue</t>
  </si>
  <si>
    <t>Agneau, gigot, cru</t>
  </si>
  <si>
    <t>Agneau, épaule, crue</t>
  </si>
  <si>
    <t>Agneau, épaule, maigre, crue</t>
  </si>
  <si>
    <t>Agneau, collier, cru</t>
  </si>
  <si>
    <t>Agneau, selle, crue</t>
  </si>
  <si>
    <t>Agneau, côte filet, crue</t>
  </si>
  <si>
    <t>Agneau, côte première, crue</t>
  </si>
  <si>
    <t>Agneau, côte ou côtelette, crue (aliment moyen)</t>
  </si>
  <si>
    <t>Agneau, côte découverte, crue</t>
  </si>
  <si>
    <t>Sanglier, cru</t>
  </si>
  <si>
    <t>Lièvre, viande crue</t>
  </si>
  <si>
    <t>Chevreuil, cru</t>
  </si>
  <si>
    <t>Cerf, cru</t>
  </si>
  <si>
    <t>Faisan, viande, cru</t>
  </si>
  <si>
    <t>Faisan, viande et peau, cru</t>
  </si>
  <si>
    <t>Cheval, viande, crue</t>
  </si>
  <si>
    <t>Cheval, steak, cru</t>
  </si>
  <si>
    <t>Cheval, tende de tranche, crue</t>
  </si>
  <si>
    <t>Cheval, faux-filet, cru</t>
  </si>
  <si>
    <t>Cheval, entrecôte, crue</t>
  </si>
  <si>
    <t>Chevreau, cru</t>
  </si>
  <si>
    <t>Lapin, viande crue</t>
  </si>
  <si>
    <t>Lapin de garenne, viande, crue</t>
  </si>
  <si>
    <t>Poule, viande et peau, crue</t>
  </si>
  <si>
    <t>Poule, viande ,crue</t>
  </si>
  <si>
    <t>Poule, cuisse, crue</t>
  </si>
  <si>
    <t>Chapon, viande et peau, cru</t>
  </si>
  <si>
    <t>Caille, viande et peau, crue</t>
  </si>
  <si>
    <t>Caille, viande, crue</t>
  </si>
  <si>
    <t>Canard, viande, crue</t>
  </si>
  <si>
    <t>Canard, cuisse avec peau, sans os, crue</t>
  </si>
  <si>
    <t>Canard, viande et peau, cru</t>
  </si>
  <si>
    <t>Canard, magret, cru</t>
  </si>
  <si>
    <t>Oie, viande crue</t>
  </si>
  <si>
    <t>Oie, viande et peau, crue</t>
  </si>
  <si>
    <t>Pigeon, cru</t>
  </si>
  <si>
    <t>Pintade, crue</t>
  </si>
  <si>
    <t>Pintade, poitrine, crue</t>
  </si>
  <si>
    <t>Pintade, cuisse, crue</t>
  </si>
  <si>
    <t>Autruche, viande crue</t>
  </si>
  <si>
    <t>Cervelle, agneau, crue</t>
  </si>
  <si>
    <t>Cervelle, veau, crue</t>
  </si>
  <si>
    <t>Coeur, boeuf, cru</t>
  </si>
  <si>
    <t>Coeur, poulet, cru</t>
  </si>
  <si>
    <t>Coeur, dinde, cru</t>
  </si>
  <si>
    <t>Coeur, agneau, cru</t>
  </si>
  <si>
    <t>Coeur, porc, cru</t>
  </si>
  <si>
    <t>Coeur, veau, cru</t>
  </si>
  <si>
    <t>Foie, agneau, cru</t>
  </si>
  <si>
    <t>Foie, génisse, cru</t>
  </si>
  <si>
    <t>Foie, veau, cru</t>
  </si>
  <si>
    <t>Foie, lapin, cru</t>
  </si>
  <si>
    <t>Foie, poulet, cru</t>
  </si>
  <si>
    <t>Foie, dinde, cru</t>
  </si>
  <si>
    <t>Foie, oie, cru</t>
  </si>
  <si>
    <t>Foie, canard, cru</t>
  </si>
  <si>
    <t>Langue, boeuf, crue</t>
  </si>
  <si>
    <t>Langue, veau, crue</t>
  </si>
  <si>
    <t>Langue, porc, crue</t>
  </si>
  <si>
    <t>Langue, agneau, crue</t>
  </si>
  <si>
    <t>Ris, agneau, cru</t>
  </si>
  <si>
    <t>Ris, veau, cru</t>
  </si>
  <si>
    <t>Rognon, boeuf, cru</t>
  </si>
  <si>
    <t>Rognon, porc, cru</t>
  </si>
  <si>
    <t>Rognon, agneau, cru</t>
  </si>
  <si>
    <t>Rognon, veau, cru</t>
  </si>
  <si>
    <t>Tripes, boeuf, crues</t>
  </si>
  <si>
    <t>Sang, boeuf, cru</t>
  </si>
  <si>
    <t>Gésier, poulet, cru</t>
  </si>
  <si>
    <t>Charcuterie (aliment moyen)</t>
  </si>
  <si>
    <t>Jambon persillé en gelée</t>
  </si>
  <si>
    <t>Jambon de porc à cuire ou Jambon à rôtir/cuire au four</t>
  </si>
  <si>
    <t>Filet de bacon</t>
  </si>
  <si>
    <t>Jambon cuit, fumé</t>
  </si>
  <si>
    <t>Jambon cuit, supérieur</t>
  </si>
  <si>
    <t>Jambon cuit, supérieur, avec couenne</t>
  </si>
  <si>
    <t>Jambon cuit, supérieur, découenné</t>
  </si>
  <si>
    <t>Jambon à l'os braisé</t>
  </si>
  <si>
    <t>Jambon cuit, supérieur, découenné dégraissé</t>
  </si>
  <si>
    <t>Jambon cuit, supérieur, à teneur réduite en sel</t>
  </si>
  <si>
    <t>Jambon cuit, choix</t>
  </si>
  <si>
    <t>Épaule de porc, cuite, choix, découennée dégraissée</t>
  </si>
  <si>
    <t>Jambon cuit, choix, avec couenne</t>
  </si>
  <si>
    <t>Jambon cuit, choix, découenné dégraissé</t>
  </si>
  <si>
    <t>Rond de jambon cuit</t>
  </si>
  <si>
    <t>Dés, allumettes, râpé ou haché de jambon</t>
  </si>
  <si>
    <t>Épaule de porc, cuite, standard, découennée dégraissée</t>
  </si>
  <si>
    <t>Jambon cuit, de Paris, découenné dégraissé</t>
  </si>
  <si>
    <t>Dés, allumettes, râpé ou haché de jambon de volaille</t>
  </si>
  <si>
    <t>Jambonneau, cuit</t>
  </si>
  <si>
    <t>Jambon de poulet ou Blanc de poulet en tranche</t>
  </si>
  <si>
    <t>Jambon de dinde ou Blanc de dinde en tranche</t>
  </si>
  <si>
    <t>Jambon cru</t>
  </si>
  <si>
    <t>Jambon cru, fumé</t>
  </si>
  <si>
    <t>Jambon sec, découenné, dégraissé</t>
  </si>
  <si>
    <t>Jambon cru, fumé, allégé en matière grasse</t>
  </si>
  <si>
    <t>Jambon de Bayonne</t>
  </si>
  <si>
    <t>Jambon sec</t>
  </si>
  <si>
    <t>Jambon sec de Parme</t>
  </si>
  <si>
    <t>Jambon sec Serrano</t>
  </si>
  <si>
    <t>Coppa</t>
  </si>
  <si>
    <t>Pancetta ou Poitrine roulée sèche</t>
  </si>
  <si>
    <t>Saucisson sec pur porc</t>
  </si>
  <si>
    <t>Saucisson sec pur porc, qualité supérieure</t>
  </si>
  <si>
    <t>Rosette ou Fuseau</t>
  </si>
  <si>
    <t>Saucisse sèche</t>
  </si>
  <si>
    <t>Saucisson sec aux noix et/ou noisettes</t>
  </si>
  <si>
    <t>Chipolata, cuite</t>
  </si>
  <si>
    <t>Chair à saucisse, pur porc, crue</t>
  </si>
  <si>
    <t>Farce porc et boeuf, crue</t>
  </si>
  <si>
    <t>Saucisse fumée, à cuire</t>
  </si>
  <si>
    <t>Chipolata, crue</t>
  </si>
  <si>
    <t>Saucisse de Francfort</t>
  </si>
  <si>
    <t>Merguez, pur boeuf, crue</t>
  </si>
  <si>
    <t>Merguez, porc et boeuf, crue</t>
  </si>
  <si>
    <t>Merguez, boeuf, mouton et porc, crue</t>
  </si>
  <si>
    <t>Diot, cru</t>
  </si>
  <si>
    <t>Saucisse de jambon pur porc</t>
  </si>
  <si>
    <t>Saucisse de bière</t>
  </si>
  <si>
    <t>Saucisse de langue à la pistache</t>
  </si>
  <si>
    <t>Saucisse (aliment moyen)</t>
  </si>
  <si>
    <t>Pâté au jambon</t>
  </si>
  <si>
    <t>Pâté (aliment moyen)</t>
  </si>
  <si>
    <t>Quenelle de poisson, cuite</t>
  </si>
  <si>
    <t>Foie gras, canard, entier, cuit</t>
  </si>
  <si>
    <t>Foie gras, canard, bloc, sans morceaux</t>
  </si>
  <si>
    <t>Foie gras, canard, bloc, 30% de morceaux</t>
  </si>
  <si>
    <t>Foie gras, canard, bloc, 50% de morceaux</t>
  </si>
  <si>
    <t>Foie gras de canard, cru</t>
  </si>
  <si>
    <t>Foie gras, canard, bloc (aliment moyen)</t>
  </si>
  <si>
    <t>Galantine (aliment moyen)</t>
  </si>
  <si>
    <t>Oeuf au jambon en gelée</t>
  </si>
  <si>
    <t>Museau de boeuf</t>
  </si>
  <si>
    <t>Andouillette, à cuire</t>
  </si>
  <si>
    <t>Andouillette de Troyes, à cuire</t>
  </si>
  <si>
    <t>Boudin noir, à cuire</t>
  </si>
  <si>
    <t>Boudin, sauté/poêlé (aliment moyen)</t>
  </si>
  <si>
    <t>Boudin antillais, à cuire</t>
  </si>
  <si>
    <t>Boudin blanc, sauté/poêlé</t>
  </si>
  <si>
    <t>Boudin blanc, à cuire</t>
  </si>
  <si>
    <t>Boudin blanc truffé, à cuire</t>
  </si>
  <si>
    <t>Lardon nature, cru</t>
  </si>
  <si>
    <t>Poitrine de porc, fumée, crue</t>
  </si>
  <si>
    <t>Bresaola</t>
  </si>
  <si>
    <t>Lardon nature, cuit</t>
  </si>
  <si>
    <t>Corned-beef, appertisé</t>
  </si>
  <si>
    <t>Oreille de porc demi-sel</t>
  </si>
  <si>
    <t>Pied de porc demi-sel</t>
  </si>
  <si>
    <t>Poitrine de porc demi-sel</t>
  </si>
  <si>
    <t>Lardon fumé, cru</t>
  </si>
  <si>
    <t>Lardon fumé, cuit</t>
  </si>
  <si>
    <t>Viande des Grisons</t>
  </si>
  <si>
    <t>Haché de volaille</t>
  </si>
  <si>
    <t>Rôti de volaille en salaison, cuit</t>
  </si>
  <si>
    <t>Chorizo</t>
  </si>
  <si>
    <t>Chorizo supérieur, doux ou fort, type saucisse sèche</t>
  </si>
  <si>
    <t>Chorizo supérieur, doux ou fort, type charcuterie en tranches</t>
  </si>
  <si>
    <t>Salami</t>
  </si>
  <si>
    <t>Salami pur porc</t>
  </si>
  <si>
    <t>Salami type danois</t>
  </si>
  <si>
    <t>Saucisson cuit pur porc</t>
  </si>
  <si>
    <t>Saucisson de Paris</t>
  </si>
  <si>
    <t>Saucisson de Paris, fumé</t>
  </si>
  <si>
    <t>Saucisson de cheval type cervelas</t>
  </si>
  <si>
    <t>Haché à base de boeuf ou Préparation de viande hachée de boeuf, 15% MG, cru, prémeballé</t>
  </si>
  <si>
    <t>Cordon bleu de volaille, préemballé</t>
  </si>
  <si>
    <t>Boulettes au porc et au boeuf (à la suédoise), préemballées, crues</t>
  </si>
  <si>
    <t>Boulettes au boeuf et à l'agneau (type kefta), préemballées, crues</t>
  </si>
  <si>
    <t>Brochette de volaille</t>
  </si>
  <si>
    <t>Brochette de boeuf</t>
  </si>
  <si>
    <t>Brochette d'agneau</t>
  </si>
  <si>
    <t>Saumon, cuit, sans précision (aliment moyen)</t>
  </si>
  <si>
    <t>Cabillaud, cuit, sans précision (aliment moyen)</t>
  </si>
  <si>
    <t>Hareng fumé, filet, doux</t>
  </si>
  <si>
    <t>Carrelet ou plie, cuit à la vapeur</t>
  </si>
  <si>
    <t>Églefin, cuit à la vapeur</t>
  </si>
  <si>
    <t>Hareng, frit</t>
  </si>
  <si>
    <t>Hareng fumé, au naturel</t>
  </si>
  <si>
    <t>Hareng, grillé/poêlé</t>
  </si>
  <si>
    <t>Lieu noir, cuit</t>
  </si>
  <si>
    <t>Limande-sole, cuite à la vapeur</t>
  </si>
  <si>
    <t>Maquereau, rôti/cuit au four</t>
  </si>
  <si>
    <t>Maquereau, frit</t>
  </si>
  <si>
    <t>Merlan, frit</t>
  </si>
  <si>
    <t>Merlan, cuit à la vapeur</t>
  </si>
  <si>
    <t>Cabillaud, rôti/cuit au four</t>
  </si>
  <si>
    <t>Morue, salée, bouillie/cuite à l'eau</t>
  </si>
  <si>
    <t>Cabillaud, cuit à la vapeur</t>
  </si>
  <si>
    <t>Mulet, rôti/cuit au four</t>
  </si>
  <si>
    <t>Raie, rôtie/cuite au four</t>
  </si>
  <si>
    <t>Roussette ou petite roussette ou saumonette, cuite</t>
  </si>
  <si>
    <t>Saumon fumé</t>
  </si>
  <si>
    <t>Thon, rôti/cuit au four</t>
  </si>
  <si>
    <t>Sole, cuite à la vapeur</t>
  </si>
  <si>
    <t>Sole, rôtie/cuite au four</t>
  </si>
  <si>
    <t>Sole, bouillie/cuite à l'eau</t>
  </si>
  <si>
    <t>Sole, frite</t>
  </si>
  <si>
    <t>Raie, cuite au court-bouillon</t>
  </si>
  <si>
    <t>Lotte ou baudroie, grillée/poêlée</t>
  </si>
  <si>
    <t>Maquereau, fumé</t>
  </si>
  <si>
    <t>Haddock (fumé) ou églefin fumé</t>
  </si>
  <si>
    <t>Espadon, rôti/cuit au four</t>
  </si>
  <si>
    <t>Turbot, rôti/cuit au four</t>
  </si>
  <si>
    <t>Merlu, cuit à l'étouffée</t>
  </si>
  <si>
    <t>Églefin, grillé/poêlé</t>
  </si>
  <si>
    <t>Sardine, grillée</t>
  </si>
  <si>
    <t>Vivaneau, cuit</t>
  </si>
  <si>
    <t>Rascasse, cuite à la vapeur</t>
  </si>
  <si>
    <t>Lieu ou colin d'Alaska, fumé</t>
  </si>
  <si>
    <t>Lieu jaune ou colin, cuit</t>
  </si>
  <si>
    <t>Saumon, cuit au micro-ondes, élevage</t>
  </si>
  <si>
    <t>Saumon, bouilli/cuit à l'eau, élevage</t>
  </si>
  <si>
    <t>Dorade grise, ou daurade grise, ou griset, rôtie/cuite au four</t>
  </si>
  <si>
    <t>Saumon, grillé/poêlé</t>
  </si>
  <si>
    <t>Saumon, élevage, rôti/cuit au four</t>
  </si>
  <si>
    <t>Julienne ou Lingue, cuite</t>
  </si>
  <si>
    <t>Flétan du Groënland ou flétan noir ou flétan commun, cuit à la vapeur</t>
  </si>
  <si>
    <t>Sole, poêlée</t>
  </si>
  <si>
    <t>Anguille, cuite (aliment moyen)</t>
  </si>
  <si>
    <t>Anguille, rôtie/cuite au four</t>
  </si>
  <si>
    <t>Anguille, bouillie/cuite à l'eau</t>
  </si>
  <si>
    <t>Brochet, rôti/cuit au four</t>
  </si>
  <si>
    <t>Carpe, rôtie/cuite au four</t>
  </si>
  <si>
    <t>Perche, rôtie/cuite au four</t>
  </si>
  <si>
    <t>Truite, rôtie/cuite au four</t>
  </si>
  <si>
    <t>Truite, cuite à la vapeur</t>
  </si>
  <si>
    <t>Truite arc en ciel, élevage, rôtie/cuite au four</t>
  </si>
  <si>
    <t>Truite arc en ciel, élevage, cuite à la vapeur</t>
  </si>
  <si>
    <t>Truite d'élevage, fumée</t>
  </si>
  <si>
    <t>Bar commun ou loup, rôti/cuit au four</t>
  </si>
  <si>
    <t>Dorade (Daurade) royale, cuite au four</t>
  </si>
  <si>
    <t>Bar rayé ou bar d'Amérique, cru</t>
  </si>
  <si>
    <t>Lieu ou colin d'Alaska, cru</t>
  </si>
  <si>
    <t>Flétan de l'Atlantique ou flétan blanc, cru</t>
  </si>
  <si>
    <t>Hareng, cru</t>
  </si>
  <si>
    <t>Lotte ou baudroie, crue</t>
  </si>
  <si>
    <t>Turbot sauvage, cru</t>
  </si>
  <si>
    <t>Cabillaud, cru</t>
  </si>
  <si>
    <t>Merlu, cru</t>
  </si>
  <si>
    <t>Lieu noir, surgelé, cru</t>
  </si>
  <si>
    <t>Merlu, filet, surgelé, cru</t>
  </si>
  <si>
    <t>Maquereau, cru</t>
  </si>
  <si>
    <t>Raie, crue</t>
  </si>
  <si>
    <t>Thon, cru</t>
  </si>
  <si>
    <t>Carrelet ou plie, cru</t>
  </si>
  <si>
    <t>Limande, crue</t>
  </si>
  <si>
    <t>Sole, crue</t>
  </si>
  <si>
    <t>Rascasse, crue</t>
  </si>
  <si>
    <t>Thon albacore ou thon jaune, cru</t>
  </si>
  <si>
    <t>Sardine, crue</t>
  </si>
  <si>
    <t>Thon listao ou Bonite à ventre rayé, cru</t>
  </si>
  <si>
    <t>Bar commun ou loup, cru, sans précision</t>
  </si>
  <si>
    <t>Roussette ou petite roussette ou saumonette, crue</t>
  </si>
  <si>
    <t>Bar ou loup de l'Atlantique, cru</t>
  </si>
  <si>
    <t>Thon germon ou thon blanc, cru</t>
  </si>
  <si>
    <t>Anchois commun, cru</t>
  </si>
  <si>
    <t>Dorade royale, ou daurade ou vraie daurade, crue, sauvage</t>
  </si>
  <si>
    <t>Espadon, cru</t>
  </si>
  <si>
    <t>Éperlan, cru</t>
  </si>
  <si>
    <t>Cardine franche, crue</t>
  </si>
  <si>
    <t>Rouget-barbet de roche, cru</t>
  </si>
  <si>
    <t>Dorade royale ou daurade ou vraie daurade, crue, élevage</t>
  </si>
  <si>
    <t>Mulet, cru</t>
  </si>
  <si>
    <t>Truite de mer, crue</t>
  </si>
  <si>
    <t>Merlan, cru</t>
  </si>
  <si>
    <t>Morue, salée, sèche</t>
  </si>
  <si>
    <t>Dorade grise, ou daurade grise, ou griset, crue</t>
  </si>
  <si>
    <t>Bogue, crue</t>
  </si>
  <si>
    <t>Bonite, crue</t>
  </si>
  <si>
    <t>Maquereau espagnol ou maquereau blanc ou billard, cru</t>
  </si>
  <si>
    <t>Denté, cru</t>
  </si>
  <si>
    <t>Saint-Pierre, cru</t>
  </si>
  <si>
    <t>Grondin, cru</t>
  </si>
  <si>
    <t>Corb, cru</t>
  </si>
  <si>
    <t>Capelan, cru</t>
  </si>
  <si>
    <t>Dorade rose, ou daurade rose, crue</t>
  </si>
  <si>
    <t>Rouget-barbet de roche, vapeur</t>
  </si>
  <si>
    <t>Saupe, crue</t>
  </si>
  <si>
    <t>Chinchard, cru</t>
  </si>
  <si>
    <t>Églefin, cru</t>
  </si>
  <si>
    <t>Congre, cru</t>
  </si>
  <si>
    <t>Grenadier (de roche), cru</t>
  </si>
  <si>
    <t>Lieu jaune ou colin, cru</t>
  </si>
  <si>
    <t>Julienne ou Lingue, crue</t>
  </si>
  <si>
    <t>Tacaud, cru</t>
  </si>
  <si>
    <t>Lieu noir, cru</t>
  </si>
  <si>
    <t>Limande-sole, crue</t>
  </si>
  <si>
    <t>Foie de morue, cru</t>
  </si>
  <si>
    <t>Vivaneau, cru</t>
  </si>
  <si>
    <t>Sabre, cru</t>
  </si>
  <si>
    <t>Flétan du Groënland ou flétan noir ou flétan commun, cru</t>
  </si>
  <si>
    <t>Carangue, cru</t>
  </si>
  <si>
    <t>Coulirou, cru</t>
  </si>
  <si>
    <t>Saumon, cru, sauvage</t>
  </si>
  <si>
    <t>Requin, cru</t>
  </si>
  <si>
    <t>Orphie commune, crue</t>
  </si>
  <si>
    <t>Lompe, crue</t>
  </si>
  <si>
    <t>Brème, cru</t>
  </si>
  <si>
    <t>Omble chevalier, cru</t>
  </si>
  <si>
    <t>Loup tacheté, cru</t>
  </si>
  <si>
    <t>Sprat, cru</t>
  </si>
  <si>
    <t>Turbot, cru</t>
  </si>
  <si>
    <t>Corégone lavaret, cru</t>
  </si>
  <si>
    <t>Mérou, cru</t>
  </si>
  <si>
    <t>Lingue bleue ou Lingue, crue</t>
  </si>
  <si>
    <t>Sole tropicale ou Sole langue, crue</t>
  </si>
  <si>
    <t>Turbot d'élevage, cru</t>
  </si>
  <si>
    <t>Bar commun ou loup (Méditerranée), cru, sauvage</t>
  </si>
  <si>
    <t>Bar commun ou loup (Méditerranée), cru, élevage</t>
  </si>
  <si>
    <t>Baudroie rousse ou Lotte, crue</t>
  </si>
  <si>
    <t>Sébaste du nord, ou grand sébaste, ou dorade sébaste, ou daurade sébaste, crue</t>
  </si>
  <si>
    <t>Hoki, tout lieu de pêche, cru</t>
  </si>
  <si>
    <t>Grenadier bleu ou hoki de Nouvelle-Zélande, cru</t>
  </si>
  <si>
    <t>Grondin perlon, cru</t>
  </si>
  <si>
    <t>Merlu blanc du Cap, surgelé, cru</t>
  </si>
  <si>
    <t>Chinchard maigre, cru</t>
  </si>
  <si>
    <t>Chinchard gras, cru</t>
  </si>
  <si>
    <t>Hareng maigre, cru</t>
  </si>
  <si>
    <t>Hareng gras, cru</t>
  </si>
  <si>
    <t>Joëls (petits poissons entiers) pour friture, crus</t>
  </si>
  <si>
    <t>Empereur, filet, sans peau, cru</t>
  </si>
  <si>
    <t>Rouget-barbet, filet avec peau, surgelé, cru (Thaïlande, Sénégal…)</t>
  </si>
  <si>
    <t>Carpe, crue, élevage</t>
  </si>
  <si>
    <t>Truite d'élevage, crue</t>
  </si>
  <si>
    <t>Truite arc en ciel, crue, élevage</t>
  </si>
  <si>
    <t>Perche, crue</t>
  </si>
  <si>
    <t>Brochet, cru</t>
  </si>
  <si>
    <t>Esturgeon, cru</t>
  </si>
  <si>
    <t>Anguille, crue</t>
  </si>
  <si>
    <t>Pangasius ou Poisson-chat, cru</t>
  </si>
  <si>
    <t>Tilapia, cru</t>
  </si>
  <si>
    <t>Truite saumonée, crue</t>
  </si>
  <si>
    <t>Lotte de rivière, crue</t>
  </si>
  <si>
    <t>Sandre, cru</t>
  </si>
  <si>
    <t>Perche du Nil, crue</t>
  </si>
  <si>
    <t>Bigorneau, cuit</t>
  </si>
  <si>
    <t>Coquille Saint-Jacques, noix et corail, cuite</t>
  </si>
  <si>
    <t>Crevette grise, cuite</t>
  </si>
  <si>
    <t>Crevette, cuite</t>
  </si>
  <si>
    <t>Homard, bouilli/cuit à l'eau</t>
  </si>
  <si>
    <t>Moule, bouillie/cuite à l'eau</t>
  </si>
  <si>
    <t>Bulot ou Buccin, cuit</t>
  </si>
  <si>
    <t>Langouste, bouillie/cuite à l'eau</t>
  </si>
  <si>
    <t>Crabe ou Tourteau, bouilli/cuit à l'eau</t>
  </si>
  <si>
    <t>Clam, Praire ou Palourde, bouilli/cuit à l'eau</t>
  </si>
  <si>
    <t>Écrevisse, cuite</t>
  </si>
  <si>
    <t>Crevette rose bouquet, cuite</t>
  </si>
  <si>
    <t>Calmar ou calamar ou encornet, bouilli/cuit à l'eau</t>
  </si>
  <si>
    <t>Fruits de mer (aliment moyen)</t>
  </si>
  <si>
    <t>Langoustine, bouillie/cuite à l'eau</t>
  </si>
  <si>
    <t>Araignée de mer, cuite</t>
  </si>
  <si>
    <t>Crevette pattes blanches, cuite</t>
  </si>
  <si>
    <t>Crevette géante tigrée, cuite</t>
  </si>
  <si>
    <t>Crevette royale rose, cuite</t>
  </si>
  <si>
    <t>Poulpe, cuit</t>
  </si>
  <si>
    <t>Fruits de mer, cuits, surgelés</t>
  </si>
  <si>
    <t>Escargot, sans matière grasse ajoutée, cuit</t>
  </si>
  <si>
    <t>Grenouille, cuisse, grillée/poêlée</t>
  </si>
  <si>
    <t>Calmar ou calamar ou encornet, cru</t>
  </si>
  <si>
    <t>Coquille Saint-Jacques, noix et corail, crue</t>
  </si>
  <si>
    <t>Escargot, cru</t>
  </si>
  <si>
    <t>Homard, cru</t>
  </si>
  <si>
    <t>Huître, sans précision, crue</t>
  </si>
  <si>
    <t>Moule commune, crue</t>
  </si>
  <si>
    <t>Langouste, crue</t>
  </si>
  <si>
    <t>Seiche, crue</t>
  </si>
  <si>
    <t>Clam, Praire ou Palourde, cru</t>
  </si>
  <si>
    <t>Poulpe, cru</t>
  </si>
  <si>
    <t>Bulot ou Buccin, cru</t>
  </si>
  <si>
    <t>Crevette, crue</t>
  </si>
  <si>
    <t>Langoustine, crue</t>
  </si>
  <si>
    <t>Moule de Méditerranée, crue</t>
  </si>
  <si>
    <t>Écrevisse, crue</t>
  </si>
  <si>
    <t>Huître creuse, crue</t>
  </si>
  <si>
    <t>Huître plate, crue</t>
  </si>
  <si>
    <t>Crevette, surgelée, crue</t>
  </si>
  <si>
    <t>Crabe, cru</t>
  </si>
  <si>
    <t>Ormeau, cru</t>
  </si>
  <si>
    <t>Coquille Saint-Jacques, noix, crue</t>
  </si>
  <si>
    <t>Pétoncle ou Peigne du Pérou, noix, crue</t>
  </si>
  <si>
    <t>Crevette rose, crue</t>
  </si>
  <si>
    <t>Grenouille, cuisse, crue</t>
  </si>
  <si>
    <t>Rillettes de crabe, préemballées</t>
  </si>
  <si>
    <t>Rillettes de poisson, préemballées</t>
  </si>
  <si>
    <t>Rillettes de saumon, préemballées</t>
  </si>
  <si>
    <t>Rillettes de thon, préemballées</t>
  </si>
  <si>
    <t>Rillettes de maquereau, préemballées</t>
  </si>
  <si>
    <t>Terrine de poisson, préemballée</t>
  </si>
  <si>
    <t>Terrine de fruits de mer, avec ou sans poisson, préemballée</t>
  </si>
  <si>
    <t>Crabe, miettes et ou pattes décortiquées, appertisé, égoutté</t>
  </si>
  <si>
    <t>Langoustine, panée, frite</t>
  </si>
  <si>
    <t>Moule, appertisée, égouttée</t>
  </si>
  <si>
    <t>Escargot en sauce au beurre persillé, préemballé, cuit</t>
  </si>
  <si>
    <t>Maquereau, filet grillé, appertisé, nature, égoutté</t>
  </si>
  <si>
    <t>Carrelet ou plie, pané, frit</t>
  </si>
  <si>
    <t>Oeufs de lompe, semi-conserve</t>
  </si>
  <si>
    <t>Caviar, semi-conserve</t>
  </si>
  <si>
    <t>Hareng mariné ou rollmops</t>
  </si>
  <si>
    <t>Limande-sole, panée, frite</t>
  </si>
  <si>
    <t>Thon, au naturel, appertisé, égoutté</t>
  </si>
  <si>
    <t>Oeufs de cabillaud, fumés, semi-conserve</t>
  </si>
  <si>
    <t>Thon germon ou thon blanc, cuit à la vapeur sous pression</t>
  </si>
  <si>
    <t>Saumon, appertisé, égoutté</t>
  </si>
  <si>
    <t>Merlan, pané</t>
  </si>
  <si>
    <t>Foie de morue, appertisé, égoutté</t>
  </si>
  <si>
    <t>Oeufs de truite, semi-conserve</t>
  </si>
  <si>
    <t>Anchois au sel (anchoité, semi-conserve)</t>
  </si>
  <si>
    <t>Thon germon ou thon blanc, à l'huile d'olive, appertisé, égoutté</t>
  </si>
  <si>
    <t>Thon à l'huile de tournesol, entier, appertisé, égoutté</t>
  </si>
  <si>
    <t>Thon albacore ou thon jaune, au naturel, appertisé, égoutté</t>
  </si>
  <si>
    <t>Maquereau, mariné</t>
  </si>
  <si>
    <t>Anchois commun, mariné, préemballé</t>
  </si>
  <si>
    <t>Thon à la tomate, miettes, appertisées, égouttées</t>
  </si>
  <si>
    <t>Thon à l'huile de tournesol, miettes, appertisées, égouttées</t>
  </si>
  <si>
    <t>Oeufs de saumon, semi-conserve</t>
  </si>
  <si>
    <t>Oeuf, blanc (blanc d'oeuf), cuit</t>
  </si>
  <si>
    <t>Oeuf, jaune (jaune d'oeuf), cuit</t>
  </si>
  <si>
    <t>Oeuf, dur</t>
  </si>
  <si>
    <t>Oeuf, poché</t>
  </si>
  <si>
    <t>Oeuf, à la coque</t>
  </si>
  <si>
    <t>Oeuf, au plat, frit, salé</t>
  </si>
  <si>
    <t>Oeuf, au plat, sans matière grasse</t>
  </si>
  <si>
    <t>Oeuf, cru</t>
  </si>
  <si>
    <t>Oeuf, blanc (blanc d'oeuf), cru</t>
  </si>
  <si>
    <t>Oeuf, jaune (jaune d'oeuf), cru</t>
  </si>
  <si>
    <t>Oeuf de caille, cru</t>
  </si>
  <si>
    <t>Oeuf de cane, cru</t>
  </si>
  <si>
    <t>Oeuf d'oie, cru</t>
  </si>
  <si>
    <t>Oeuf de dinde, cru</t>
  </si>
  <si>
    <t>Oeuf, jaune (jaune d'oeuf), en poudre</t>
  </si>
  <si>
    <t>Oeuf, blanc (blanc d'oeuf), en poudre</t>
  </si>
  <si>
    <t>Oeuf, en poudre</t>
  </si>
  <si>
    <t>Tortilla espagnole aux oignons (omelette aux pommes de terre et oignons), préemballée</t>
  </si>
  <si>
    <t>Omelette, garnitures diverses : légumes, fromages, viandes... (aliment moyen)</t>
  </si>
  <si>
    <t>Protéine de soja texturée, réhydratée</t>
  </si>
  <si>
    <t>Tofu nature, préemballé</t>
  </si>
  <si>
    <t>Bouchées ou émincé végétal au soja et blé (convient aux véganes ou végétaliens), préemballé</t>
  </si>
  <si>
    <t>Bouchées ou émincé au soja et blé  (ne convient pas aux véganes ou végétaliens), préemballé</t>
  </si>
  <si>
    <t>Lait entier, UHT</t>
  </si>
  <si>
    <t>Lait entier, pasteurisé</t>
  </si>
  <si>
    <t>Lait demi-écrémé, UHT, enrichi en vitamine D seulement</t>
  </si>
  <si>
    <t>Lait à 1,2% de matière grasse, UHT, enrichi en plusieurs vitamines</t>
  </si>
  <si>
    <t>Lait, teneur en matière grasse inconnue, UHT (aliment moyen)</t>
  </si>
  <si>
    <t>Lait demi-écrémé, pasteurisé</t>
  </si>
  <si>
    <t>Lait écrémé, UHT</t>
  </si>
  <si>
    <t>Lait écrémé, pasteurisé</t>
  </si>
  <si>
    <t>Lait demi-écrémé (ou à teneur en matière grasse légèrement inférieure) à teneur réduite en lactose</t>
  </si>
  <si>
    <t>Lait de chèvre, entier, UHT</t>
  </si>
  <si>
    <t>Lait de chèvre, demi-écrémé, UHT</t>
  </si>
  <si>
    <t>Lait de chèvre, entier, cru</t>
  </si>
  <si>
    <t>Lait de jument, entier</t>
  </si>
  <si>
    <t>Lait de brebis, entier</t>
  </si>
  <si>
    <t>Lait en poudre, entier</t>
  </si>
  <si>
    <t>Lait concentré non sucré, entier</t>
  </si>
  <si>
    <t>Lait concentré sucré, entier</t>
  </si>
  <si>
    <t>Lait en poudre, demi-écrémé</t>
  </si>
  <si>
    <t>Lait en poudre, écrémé</t>
  </si>
  <si>
    <t>Boisson lactée, lait fermenté ou yaourt à boire, aromatisé, avec édulcorants, allégé en sucres, 0% MG, au L Casei</t>
  </si>
  <si>
    <t>Boisson lactée, lait fermenté ou yaourt à boire, aromatisé, sucré, au L Casei</t>
  </si>
  <si>
    <t>Boisson lactée, lait fermenté ou yaourt à boire, aromatisé, sucré, enrichi en vitamine D</t>
  </si>
  <si>
    <t>Boisson lactée, lait fermenté ou yaourt à boire, aux fruits, sucré, enrichie en vitamine D</t>
  </si>
  <si>
    <t>Lait fermenté ou spécialité laitière type yaourt, aux fruits, avec édulcorants, 0% MG, au bifidus</t>
  </si>
  <si>
    <t>Lait fermenté ou spécialité laitière type yaourt, aux fruits, 0% MG, avec édulcorants, aux esters de stérol</t>
  </si>
  <si>
    <t>Lait fermenté ou spécialité laitière type yaourt, nature, 0% MG, au bifidus</t>
  </si>
  <si>
    <t>Lait fermenté ou spécialité laitière type yaourt, nature, au bifidus</t>
  </si>
  <si>
    <t>Lait fermenté ou spécialité laitière type yaourt, sur lit de fruits, sucré, au bifidus</t>
  </si>
  <si>
    <t>Yaourt au lait de brebis, aromatisé, sucré</t>
  </si>
  <si>
    <t>Yaourt au lait de brebis, nature, 3% MG environ</t>
  </si>
  <si>
    <t>Yaourt, lait fermenté ou spécialité laitière sur lit de fruits, sucré</t>
  </si>
  <si>
    <t>Yaourt, lait fermenté ou spécialité laitière, aromatisé, sucré, enrichi en vitamine D</t>
  </si>
  <si>
    <t>Yaourt, lait fermenté ou spécialité laitière, nature</t>
  </si>
  <si>
    <t>Yaourt, lait fermenté ou spécialité laitière, nature, 0% MG</t>
  </si>
  <si>
    <t>Yaourt, lait fermenté ou spécialité laitière, nature, 0% MG, enrichi en vitamine D</t>
  </si>
  <si>
    <t>Yaourt, lait fermenté ou spécialité laitière, nature, 0% MG, sucré, enrichi en vitamine D</t>
  </si>
  <si>
    <t>Yaourt ou spécialité laitière nature (aliment moyen)</t>
  </si>
  <si>
    <t>Yaourt ou spécialité laitière nature ou aux fruits (aliment moyen)</t>
  </si>
  <si>
    <t>Yaourt ou spécialité laitière aux fruits (aliment moyen)</t>
  </si>
  <si>
    <t>Spécialité laitière type encas, riche en protéines, sur lit de fruits, sucrée</t>
  </si>
  <si>
    <t>Yaourt, lait fermenté ou spécialité laitière, aromatisé ou aux fruits, 0% MG (aliment moyen)</t>
  </si>
  <si>
    <t>Yaourt, lait fermenté ou spécialité laitière, aromatisé ou aux fruits, non allégé en MG (aliment moyen)</t>
  </si>
  <si>
    <t>Yaourt, lait fermenté ou spécialité laitière, aromatisé ou aux fruits, avec édulcorants (aliment moyen)</t>
  </si>
  <si>
    <t>Yaourt, lait fermenté ou spécialité laitière, aromatisé ou aux fruits, sucré (aliment moyen)</t>
  </si>
  <si>
    <t>Yaourt, lait fermenté ou spécialité laitière, aromatisé ou aux fruits, sucré, non allégé en MG (aliment moyen)</t>
  </si>
  <si>
    <t>Lait fermenté à boire, nature, maigre</t>
  </si>
  <si>
    <t>Lait fermenté à boire, nature, au lait entier</t>
  </si>
  <si>
    <t>Yaourt à la grecque, nature</t>
  </si>
  <si>
    <t>Yaourt à la grecque, aromatisé, sucré</t>
  </si>
  <si>
    <t>Kéfir de lait</t>
  </si>
  <si>
    <t>Yaourt au lait de brebis, nature, 6% MG environ</t>
  </si>
  <si>
    <t>Fromage blanc nature ou aux fruits (aliment moyen)</t>
  </si>
  <si>
    <t>Fromage frais type petit suisse, aromatisé chocolat, sucré</t>
  </si>
  <si>
    <t>Faisselle au coulis de fruits</t>
  </si>
  <si>
    <t>Faisselle, 0% MG</t>
  </si>
  <si>
    <t>Faisselle, 6% MG environ</t>
  </si>
  <si>
    <t>Fromage blanc et crème fouettée sur lit de fruits, sucré</t>
  </si>
  <si>
    <t>Fromage blanc nature, 0% MG</t>
  </si>
  <si>
    <t>Fromage blanc nature, 0% MG, enrichi en vitamine D</t>
  </si>
  <si>
    <t>Fromage blanc nature, 3% MG environ, au bifidus</t>
  </si>
  <si>
    <t>Fromage blanc nature, 3% MG environ, enrichi en vitamine D</t>
  </si>
  <si>
    <t>Fromage blanc nature, gourmand, 8% MG environ</t>
  </si>
  <si>
    <t>Fromage blanc ou spécialité laitière nature et crème fouetté, 10% MG environ</t>
  </si>
  <si>
    <t>Fromage blanc ou spécialité laitière, aromatisé, sucré, 0% MG</t>
  </si>
  <si>
    <t>Fromage blanc ou spécialité laitière, aromatisé, sucré, 3% MG environ</t>
  </si>
  <si>
    <t>Fromage blanc ou spécialité laitière, aromatisé, sucré, 3% MG environ, au bifidus</t>
  </si>
  <si>
    <t>Fromage blanc ou spécialité laitière, aux copeaux de chocolat, sucré, 7% MG environ</t>
  </si>
  <si>
    <t>Fromage blanc ou spécialité laitière, aux fruits, avec édulcorants, allégé en sucres, 0% MG</t>
  </si>
  <si>
    <t>Fromage blanc ou spécialité laitière, aux fruits, sucré, 0% MG</t>
  </si>
  <si>
    <t>Fromage blanc ou spécialité laitière, aux fruits, sucré, 3% MG environ</t>
  </si>
  <si>
    <t>Fromage blanc ou spécialité laitière, aux fruits, sucré, 3% MG environ, au bifidus</t>
  </si>
  <si>
    <t>Fromage frais type petit suisse, aux fruits, 2-3% MG</t>
  </si>
  <si>
    <t>Fromage frais type petit suisse, aux fruits, 2-3% MG, enrichi en calcium et vitamine D</t>
  </si>
  <si>
    <t>Fromage frais type petit suisse, nature, 0% MG</t>
  </si>
  <si>
    <t>Fromage frais type petit suisse, nature, 4% MG environ</t>
  </si>
  <si>
    <t>Mousse de fromage blanc sur lit de fruits, 0% MG, avec édulcorants, enrichie en calcium et vitamine D</t>
  </si>
  <si>
    <t>Fromage frais type petit suisse, nature, 10% MG environ</t>
  </si>
  <si>
    <t>Fromage frais type petit suisse, aromatisé ou aux fruits, 2-3% MG, enrichi en calcium et vitamine D</t>
  </si>
  <si>
    <t>Fromage blanc ou spécialité laitière, aux fruits, avec édulcorants, allégé en sucres, 3% MG environ</t>
  </si>
  <si>
    <t>Flan aux oeufs, rayon frais</t>
  </si>
  <si>
    <t>Lait emprésuré aromatisé, rayon frais</t>
  </si>
  <si>
    <t>Panna cotta, avec préparations de fruits ou caramel, rayon frais</t>
  </si>
  <si>
    <t>Crème aux oeufs (petit pot de crème chocolat, vanille, etc.), rayon frais</t>
  </si>
  <si>
    <t>Crème dessert, rayon frais (aliment moyen)</t>
  </si>
  <si>
    <t>Crème dessert, appertisée (aliment moyen)</t>
  </si>
  <si>
    <t>Crème dessert, rayon frais ou appertisée (aliment moyen)</t>
  </si>
  <si>
    <t>Cheesecake ou Gâteau au fromage frais, préemballé</t>
  </si>
  <si>
    <t>Tiramisu, préemballé</t>
  </si>
  <si>
    <t>Mousse à la crème de marrons, préemballée</t>
  </si>
  <si>
    <t>Profiteroles (crème pâtissière et sauce chocolat), préemballées</t>
  </si>
  <si>
    <t>Mousse au chocolat traditionnelle, préemballée</t>
  </si>
  <si>
    <t>Clafoutis aux fruits, préemballé</t>
  </si>
  <si>
    <t>Liégeois aux fruits, préemballé</t>
  </si>
  <si>
    <t>Fondant au chocolat noir et crème anglaise, préemballé</t>
  </si>
  <si>
    <t>Gâteau au chocolat, coeur fondant, préemballé (rayon frais)</t>
  </si>
  <si>
    <t>Lait de poule, sans alcool</t>
  </si>
  <si>
    <t>Dessert au soja, aux fruits, sucré, enrichi en calcium, fermenté, préemballé</t>
  </si>
  <si>
    <t>Dessert au soja, nature, non sucré, non enrichi, fermenté, préemballé</t>
  </si>
  <si>
    <t>Dessert au soja, nature, non sucré, enrichi en calcium, fermenté, préemballé</t>
  </si>
  <si>
    <t>Dessert au soja, aux fruits, sucré, non enrichi, fermenté, préemballé</t>
  </si>
  <si>
    <t>Dessert au soja, aux amandes, fermenté, préemballé</t>
  </si>
  <si>
    <t>Dessert au soja, aromatisé, sucré, enrichi en calcium, préemballé</t>
  </si>
  <si>
    <t>Dessert au soja, aromatisé, sucré, non enrichi, préemballé</t>
  </si>
  <si>
    <t>Dessert végétal sans soja (amande, avoine, chanvre, coco, riz), aromatisé, sucré, non enrichi, préemballé</t>
  </si>
  <si>
    <t>Dessert végétal sans soja (coco, riz), aux fruits, sucré, enrichi en calcium, fermenté, préemballé</t>
  </si>
  <si>
    <t>Mousse au chocolat végétale, préemballée</t>
  </si>
  <si>
    <t>Fromage (aliment moyen)</t>
  </si>
  <si>
    <t>Camembert, sans précision</t>
  </si>
  <si>
    <t>Fromage à pâte molle et croûte fleurie (type camembert)</t>
  </si>
  <si>
    <t>Camembert au lait cru</t>
  </si>
  <si>
    <t>Fromage à pâte molle et croûte fleurie double crème environ 30% MG</t>
  </si>
  <si>
    <t>Fromage rond à pâte molle et croûte fleurie 5 à 11% MG type camembert allégé en matière grasse</t>
  </si>
  <si>
    <t>Coulommiers</t>
  </si>
  <si>
    <t>Fromage rond à pâte molle et croûte fleurie environ 11% MG type coulommiers allégé en matière grasse</t>
  </si>
  <si>
    <t>Fromage rond à pâte molle et croûte fleurie environ 5% MG type camembert allégé en matière grasse</t>
  </si>
  <si>
    <t>Brie, sans précision</t>
  </si>
  <si>
    <t>Brie de Meaux</t>
  </si>
  <si>
    <t>Brie de Melun</t>
  </si>
  <si>
    <t>Carré de l'Est</t>
  </si>
  <si>
    <t>Chaource</t>
  </si>
  <si>
    <t>Maroilles laitier</t>
  </si>
  <si>
    <t>Maroilles fermier</t>
  </si>
  <si>
    <t>Neufchâtel</t>
  </si>
  <si>
    <t>Fromage à pâte molle triple crème environ 40% MG</t>
  </si>
  <si>
    <t>Fromage à pâte molle et croûte lavée (aliment moyen)</t>
  </si>
  <si>
    <t>Fromage à pâte molle et croûte lavée, allégé environ 13% MG</t>
  </si>
  <si>
    <t>Maroilles, sans précision</t>
  </si>
  <si>
    <t>Livarot</t>
  </si>
  <si>
    <t>Époisses</t>
  </si>
  <si>
    <t>Munster</t>
  </si>
  <si>
    <t>Langres</t>
  </si>
  <si>
    <t>Pont l'Évêque</t>
  </si>
  <si>
    <t>Reblochon</t>
  </si>
  <si>
    <t>Fromage à pâte molle à croûte lavée, au lait pasteurisé (type Vieux Pané)</t>
  </si>
  <si>
    <t>Saint-Marcellin</t>
  </si>
  <si>
    <t>Fromage à pâte molle et croûte mixte (lavée et fleurie) colorée</t>
  </si>
  <si>
    <t>Mont d'or ou Vacherin du Haut-Doubs (produit en France) ou Vacherin-Mont d'Or (produit en Suisse)</t>
  </si>
  <si>
    <t>Saint-Félicien</t>
  </si>
  <si>
    <t>Boulette d'Avesne</t>
  </si>
  <si>
    <t>Fromage de chèvre lactique affiné, au lait cru (type Crottin de Chavignol, Picodon, Rocamadour, Sainte-Maure de Touraine)</t>
  </si>
  <si>
    <t>Fromage de chèvre lactique affiné, au lait pasteurisé (type bûchette ou crottin)</t>
  </si>
  <si>
    <t>Fromage de chèvre lactique affiné (type bûchette, crottin, Sainte-Maure)</t>
  </si>
  <si>
    <t>Sainte-Maure de Touraine (fromage de chèvre)</t>
  </si>
  <si>
    <t>Fromage de chèvre demi-sec</t>
  </si>
  <si>
    <t>Fromage de chèvre bûche</t>
  </si>
  <si>
    <t>Fromage de chèvre bûche, allégé en matière grasse</t>
  </si>
  <si>
    <t>Fromage de chèvre à pâte molle non pressée non cuite croûte naturelle, au lait pasteurisé</t>
  </si>
  <si>
    <t>Fromage de chèvre sec</t>
  </si>
  <si>
    <t>Fromage de chèvre à pâte molle et croûte fleurie type camembert</t>
  </si>
  <si>
    <t>Fromage de brebis à pâte molle et croûte fleurie</t>
  </si>
  <si>
    <t>Chabichou (fromage de chèvre)</t>
  </si>
  <si>
    <t>Pélardon (fromage de chèvre)</t>
  </si>
  <si>
    <t>Crottin de chèvre, au lait cru</t>
  </si>
  <si>
    <t>Crottin de chèvre, sans précision</t>
  </si>
  <si>
    <t>Crottin de Chavignol (fromage de chèvre)</t>
  </si>
  <si>
    <t>Picodon (fromage de chèvre)</t>
  </si>
  <si>
    <t>Pouligny Saint-Pierre (fromage de chèvre)</t>
  </si>
  <si>
    <t>Sainte-Maure (fromage de chèvre)</t>
  </si>
  <si>
    <t>Selles-sur-Cher (fromage de chèvre)</t>
  </si>
  <si>
    <t>Chevrot (fromage de chèvre)</t>
  </si>
  <si>
    <t>Rocamadour (fromage de chèvre)</t>
  </si>
  <si>
    <t>Valençay (fromage de chèvre)</t>
  </si>
  <si>
    <t>Roquefort</t>
  </si>
  <si>
    <t>Fourme de Montbrison</t>
  </si>
  <si>
    <t>Fromage bleu au lait de vache</t>
  </si>
  <si>
    <t>Fromage bleu d'Auvergne</t>
  </si>
  <si>
    <t>Fourme d'Ambert</t>
  </si>
  <si>
    <t>Fromage bleu des Causses</t>
  </si>
  <si>
    <t>Gorgonzola</t>
  </si>
  <si>
    <t>Bleu de Gex ou Fromage bleu du Haut-jura ou Bleu de septmoncel (AOC)</t>
  </si>
  <si>
    <t>Fromage bleu de Bresse</t>
  </si>
  <si>
    <t>Fromage bleu de Bresse allegé environ 15% MG</t>
  </si>
  <si>
    <t>Fromage à pâte pressée cuite (aliment moyen)</t>
  </si>
  <si>
    <t>Beaufort</t>
  </si>
  <si>
    <t>Comté</t>
  </si>
  <si>
    <t>Abondance</t>
  </si>
  <si>
    <t>Gruyère IGP France</t>
  </si>
  <si>
    <t>Gruyère</t>
  </si>
  <si>
    <t>Emmental ou emmenthal</t>
  </si>
  <si>
    <t>Fromage à pate pressée cuite type emmental ou emmenthal, allégé en matière grasse</t>
  </si>
  <si>
    <t>Emmental ou emmenthal râpé</t>
  </si>
  <si>
    <t>Ossau-Iraty</t>
  </si>
  <si>
    <t>Parmesan</t>
  </si>
  <si>
    <t>Fontina</t>
  </si>
  <si>
    <t>Pecorino</t>
  </si>
  <si>
    <t>Grana Padano</t>
  </si>
  <si>
    <t>Fromage à pâte ferme environ 14% MG type Masdaam à teneur réduite en MG</t>
  </si>
  <si>
    <t>Provolone</t>
  </si>
  <si>
    <t>Fromage à pâte ferme, enrobé de cire</t>
  </si>
  <si>
    <t>Cantal entre-deux</t>
  </si>
  <si>
    <t>Cantal, Salers ou Laguiole</t>
  </si>
  <si>
    <t>Salers</t>
  </si>
  <si>
    <t>Cheddar</t>
  </si>
  <si>
    <t>Edam</t>
  </si>
  <si>
    <t>Mimolette jeune</t>
  </si>
  <si>
    <t>Gouda</t>
  </si>
  <si>
    <t>Mimolette demi-vieille</t>
  </si>
  <si>
    <t>Mimolette vieille</t>
  </si>
  <si>
    <t>Mimolette, sans précision</t>
  </si>
  <si>
    <t>Fromage à pâte ferme environ 27% MG type Maasdam</t>
  </si>
  <si>
    <t>Mimolette extra-vieille</t>
  </si>
  <si>
    <t>Morbier</t>
  </si>
  <si>
    <t>Fromage de brebis des Pyrénées</t>
  </si>
  <si>
    <t>Saint-Nectaire, laitier</t>
  </si>
  <si>
    <t>Raclette (fromage)</t>
  </si>
  <si>
    <t>Saint-Nectaire, fermier</t>
  </si>
  <si>
    <t>Saint-Nectaire, sans précision</t>
  </si>
  <si>
    <t>Saint-Paulin (fromage à pâte pressée non cuite demi-ferme)</t>
  </si>
  <si>
    <t>Tomme ou tome de vache</t>
  </si>
  <si>
    <t>Tomme ou tome de montagne ou de Savoie</t>
  </si>
  <si>
    <t>Tomme ou tome, allégée en matière grasse, environ 13% MG</t>
  </si>
  <si>
    <t>Asiago</t>
  </si>
  <si>
    <t>Fromage de brebis Corse à pâte molle</t>
  </si>
  <si>
    <t>Tome des Bauges</t>
  </si>
  <si>
    <t>Fromage de brebis à pâte pressée</t>
  </si>
  <si>
    <t>Fromage de lactosérum de brebis</t>
  </si>
  <si>
    <t>Fromage fondu en tranchettes</t>
  </si>
  <si>
    <t>Fromage fondu en portions ou en cubes environ 8% MG</t>
  </si>
  <si>
    <t>Fromage fondu en portions ou en cubes environ 20% MG</t>
  </si>
  <si>
    <t>Fromage fondu double crème, environ 31% MG</t>
  </si>
  <si>
    <t>Cancoillotte (spécialité fromagère fondue)</t>
  </si>
  <si>
    <t>Fromage type feta, au lait de vache</t>
  </si>
  <si>
    <t>Fromage 100% brebis (Feta AOP ou type Feta)</t>
  </si>
  <si>
    <t>Fromage type feta, au lait de vache, à l'huile et aux aromates</t>
  </si>
  <si>
    <t>Feta AOP</t>
  </si>
  <si>
    <t>Spécialité fromagère non affinée environ 25% MG, type fromage en barquette à tartiner ou coque fromagère</t>
  </si>
  <si>
    <t>Spécialité fromagère non affinée environ 20% MG, type fromage en barquette à tartiner ou coque fromagère</t>
  </si>
  <si>
    <t>Fromage de chèvre frais, au lait pasteurisé (type bûchette fraîche)</t>
  </si>
  <si>
    <t>Fromage de chèvre frais, au lait cru (type palet ou crottin frais)</t>
  </si>
  <si>
    <t>Fromage de chèvre frais, au lait pasteurisé ou cru (type crottin frais ou bûchette fraîche)</t>
  </si>
  <si>
    <t>Fromage de chèvre à tartiner, nature</t>
  </si>
  <si>
    <t>Spécialité fromagère non affinée à tartiner environ 30-40 % MG aromatisée (ex: ail et fines herbes)</t>
  </si>
  <si>
    <t>Mascarpone</t>
  </si>
  <si>
    <t>Ricotta</t>
  </si>
  <si>
    <t>Mozzarella au lait de vache</t>
  </si>
  <si>
    <t>Mozzarella au lait de bufflonne ou buflesse ("di bufala")</t>
  </si>
  <si>
    <t>Spécialité végétale type fromage, à la noix de cajou, préemballée</t>
  </si>
  <si>
    <t>Spécialité végétale type fromage en tranche ou râpé, sans soja, préemballée</t>
  </si>
  <si>
    <t>Crème de lait ou spécialité à base de crème légère, teneur en matière grasse inconnue (aliment moyen)</t>
  </si>
  <si>
    <t>Crème de lait, 30% MG, épaisse, rayon frais</t>
  </si>
  <si>
    <t>Crème d'Isigny AOP, &gt;= 35% MG</t>
  </si>
  <si>
    <t>Crème de lait, 30% MG, semi-épaisse, UHT</t>
  </si>
  <si>
    <t>Crème de lait, 15 à 20% MG, légère, semi-épaisse, UHT</t>
  </si>
  <si>
    <t>Crème de lait, 15 à 20% MG, légère, épaisse, rayon frais</t>
  </si>
  <si>
    <t>Spécialité à base de crème légère 8% MG, fluide ou épaisse</t>
  </si>
  <si>
    <t>Crème de lait, 15 à 20% MG, légère, fluide, rayon frais</t>
  </si>
  <si>
    <t>Eau de source, embouteillée (aliment moyen)</t>
  </si>
  <si>
    <t>Eau minérale, embouteillée, faiblement minéralisée (aliment moyen)</t>
  </si>
  <si>
    <t>Eau minérale (aliment moyen)</t>
  </si>
  <si>
    <t>Eau minérale, plate (aliment moyen)</t>
  </si>
  <si>
    <t>Eau minérale, gazeuse (aliment moyen)</t>
  </si>
  <si>
    <t>Eau du robinet</t>
  </si>
  <si>
    <t>Eau embouteillée de source</t>
  </si>
  <si>
    <t>Eau minérale Abatilles, embouteillée, non gazeuse, faiblement minéralisée (Arcachon, 33)</t>
  </si>
  <si>
    <t>Eau minérale Aix-les-Bains, embouteillée, non gazeuse, faiblement minéralisée (Aix-les-Bains, 73)</t>
  </si>
  <si>
    <t>Eau minérale Aizac, embouteillée, gazeuse, faiblement minéralisée (Aizac, 07)</t>
  </si>
  <si>
    <t>Eau minérale Amanda, embouteillée, non gazeuse, fortement minéralisée (St-Amand, 59)</t>
  </si>
  <si>
    <t>Eau minérale Arcens, embouteillée, gazeuse, moyennement minéralisée (Arcens, 07)</t>
  </si>
  <si>
    <t>Eau minérale Ardesy, embouteillée, gazeuse, fortement minéralisée (Ardes, 63)</t>
  </si>
  <si>
    <t>Eau minérale Celtic, embouteillée, gazeuse ou non gazeuse, très faiblement minéralisée (Niederbronn, 67)</t>
  </si>
  <si>
    <t>Eau minérale Chambon, embouteillée, non gazeuse, faiblement minéralisée (Chambon, 45)</t>
  </si>
  <si>
    <t>Eau minérale Chantemerle, embouteillée, non gazeuse, faiblement minéralisée (Le Pestrin, 07)</t>
  </si>
  <si>
    <t>Eau minérale Chateauneuf, embouteillée, gazeuse, fortement minéralisée (Chateauneuf, 63)</t>
  </si>
  <si>
    <t>Eau minérale Chateldon, embouteillée, gazeuse, fortement minéralisée (Chateldon, 63)</t>
  </si>
  <si>
    <t>Eau minérale Clos de l'Abbaye, embouteillée, non gazeuse, moyennement minéralisée (St-Amand, 59)</t>
  </si>
  <si>
    <t>Eau minérale Contrex, embouteillée, non gazeuse, fortement minéralisée (Contrexéville, 88)</t>
  </si>
  <si>
    <t>Eau minérale Dax, embouteillée, non gazeuse, moyennement minéralisée (Dax, 40)</t>
  </si>
  <si>
    <t>Eau minérale Didier, embouteillée, gazeuse, fortement minéralisée (Martinique)</t>
  </si>
  <si>
    <t>Eau minérale Didier, embouteillée non gazeuse, fortement minéralisée (Martinique)</t>
  </si>
  <si>
    <t>Eau minérale Hépar, embouteillée, non gazeuse, fortement minéralisée (Vittel, 88)</t>
  </si>
  <si>
    <t>Eau minérale Hydroxydase, embouteillée, gazeuse, fortement minéralisée (Le Breuil sur Couze, 63)</t>
  </si>
  <si>
    <t>Eau minérale Vernière, embouteillée, gazeuse, moyennement minéralisée (Les Aires, 34)</t>
  </si>
  <si>
    <t>Eau minérale Luchon, embouteillée, non gazeuse, faiblement minéralisée (Luchon, 31)</t>
  </si>
  <si>
    <t>Eau minérale Mont-Roucous, embouteillée, très faiblement minéralisée (Lacaune, 81)</t>
  </si>
  <si>
    <t>Eau de source Ogeu, embouteillée, faiblement minéralisée (Ogeu, 64)</t>
  </si>
  <si>
    <t>Eau minérale Orée du bois, embouteillée, non gazeuse, moyennement minéralisée (St-Amand, 59)</t>
  </si>
  <si>
    <t>Eau minérale Orezza, embouteillée, gazeuse, moyennement minéralisée (Rapaggio, 20B)</t>
  </si>
  <si>
    <t>Eau minérale Parot, embouteillée, gazeuse, moyennement minéralisée (St-Romain-le-Puy, 42)</t>
  </si>
  <si>
    <t>Eau minérale Plancoet, embouteillée, gazeuse ou non gazeuse, faiblement minéralisée (Plancoet, 22)</t>
  </si>
  <si>
    <t>Eau minérale Propiac, embouteillée, non gazeuse, fortement minéralisée (Propiac, 26)</t>
  </si>
  <si>
    <t>Eau minérale Puits St-Georges, embouteillée, gazeuse, moyennement minéralisée (St-Romain-le-Puy, 42)</t>
  </si>
  <si>
    <t>Eau minérale Quézac, embouteillée, gazeuse, moyennement minéralisée (Quézac, 48)</t>
  </si>
  <si>
    <t>Eau minérale Reine des basaltes, embouteillée, gazeuse, moyennement minéralisée (Asperjoc, 07)</t>
  </si>
  <si>
    <t>Eau minérale Rozana, embouteillée, gazeuse, fortement minéralisée (Beauregard, 63)</t>
  </si>
  <si>
    <t>Eau minérale Sail-les-Bains, embouteillée, non gazeuse, faiblement minéralisée (Sail-les-Bains, 42)</t>
  </si>
  <si>
    <t>Eau minérale Salvetat, embouteillée, gazeuse, moyennement minéralisée (La Salvetat, 34)</t>
  </si>
  <si>
    <t>Eau minérale St-Amand, embouteillée, gazeuse ou non gazeuse, moyennement minéralisée (St-Amand, 59)</t>
  </si>
  <si>
    <t>Eau minérale St-Antonin, embouteillée, non gazeuse, fortement minéralisée (St-Antonin-Noble-Val, 82)</t>
  </si>
  <si>
    <t>Eau minérale St-Diéry, embouteillée, gazeuse, fortement minéralisée (St-Diéry, 63)</t>
  </si>
  <si>
    <t>Eau minérale Ste-Marguerite, embouteillée, gazeuse, moyennement minéralisée (St-Maurice, 63)</t>
  </si>
  <si>
    <t>Eau minérale St-Yorre, embouteillée, gazeuse, fortement minéralisée (Saint-Yorre, 03)</t>
  </si>
  <si>
    <t>Eau minérale Thonon, embouteillée, non gazeuse, faiblement minéralisée (Thonon, 74)</t>
  </si>
  <si>
    <t>Eau minérale Ventadour, embouteillée, gazeuse, faiblement minéralisée (Le Pestrin, 07)</t>
  </si>
  <si>
    <t>Eau minérale Vernet, embouteillée, gazeuse, faiblement minéralisée (Prades, 07)</t>
  </si>
  <si>
    <t>Eau minérale Vichy Célestins, embouteillée, gazeuse, fortement minéralisée (Saint-Yorre, 03)</t>
  </si>
  <si>
    <t>Eau minérale Vittel, embouteillée, non gazeuse, moyennement minéralisée (Vittel, 88)</t>
  </si>
  <si>
    <t>Eau minérale Volvic, embouteillée, non gazeuse, faiblement minéralisée (Volvic, 63)</t>
  </si>
  <si>
    <t>Eau minérale Volvic active, embouteillée, gazeuse, faiblement minéralisée (Volvic, 63)</t>
  </si>
  <si>
    <t>Eau minérale Wattwiller, embouteillée, gazeuse ou non gazeuse, faiblement minéraliséee (Wattwiller, 68)</t>
  </si>
  <si>
    <t>Eau minérale Perrier, embouteillée, gazeuse, faiblement minéralisée (Vergèse, 30)</t>
  </si>
  <si>
    <t>Eau minérale Badoit, embouteillée, gazeuse, moyennement minéralisée (St-Galmier, 42)</t>
  </si>
  <si>
    <t>Eau minérale Avra, embouteillée, non gazeuse, faiblement minéralisée (Grèce)</t>
  </si>
  <si>
    <t>Eau minérale Beckerich, embouteillée, non gazeuse, faiblement minéralisée (Luxembourg)</t>
  </si>
  <si>
    <t>Eau minérale Chaudfontaine, embouteillée, non gazeuse, faiblement minéralisée (Belgique)</t>
  </si>
  <si>
    <t>Eau minérale Christinen Brunnen, embouteillée, non gazeuse, moyennement minéralisée (Allemagne)</t>
  </si>
  <si>
    <t>Eau minérale Courmayeur, embouteillée, non gazeuse, fortement minéralisée (Italie)</t>
  </si>
  <si>
    <t>Eau minérale Levissima, embouteillée, non gazeuse, faiblement minéralisée (Italie)</t>
  </si>
  <si>
    <t>Eau minérale Luso, embouteillée, non gazeuse, très faiblement minéralisée (Portugal)</t>
  </si>
  <si>
    <t>Eau minérale Néro, embouteillée, non gazeuse, faiblement minéralisée (Grèce)</t>
  </si>
  <si>
    <t>Eau minérale Penacova, embouteillée, non gazeuse, très faiblement minéralisée (Portugal)</t>
  </si>
  <si>
    <t>Eau minérale San Bernardo, embouteillée, très faiblement minéralisée (Italie)</t>
  </si>
  <si>
    <t>Eau minérale San Pellegrino, embouteillée, gazeuse, moyennement minéralisée (Italie)</t>
  </si>
  <si>
    <t>Eau minérale Spa-Reine, embouteillée, gazeuse ou non non gazeuse, moyennement minéralisée (Belgique)</t>
  </si>
  <si>
    <t>Eau minérale Valvert, embouteillée, non gazeuse, faiblement minéralisée (Belgique)</t>
  </si>
  <si>
    <t>Eau minérale Appollinaris, embouteillée, non gazeuse, fortement minéralisée (Allemagne)</t>
  </si>
  <si>
    <t>Eau de source Cristaline, embouteillée, non gazeuse</t>
  </si>
  <si>
    <t>Eau minérale Biovive, embouteillée, non gazeuse, faiblement minéralisée (Dax, 40)</t>
  </si>
  <si>
    <t>Eau minérale La Cairolle, embouteillée, non gazeuse, fortement minéralisée (Les Aires, 34)</t>
  </si>
  <si>
    <t>Eau minérale Cilaos, embouteillée, gazeuse, fortement minéralisée (Cilaos, 974)</t>
  </si>
  <si>
    <t>Eau minérale La Française, embouteillée, non gazeuse, fortement minéralisée (Propiac, 26)</t>
  </si>
  <si>
    <t>Eau minérale Montcalm, embouteillée, non gazeuse, très faiblement minéralisée (Auzat, 09)</t>
  </si>
  <si>
    <t>Eau minérale Montclar, embouteillée, non gazeuse, faiblement minéralisée (Montclar, 04)</t>
  </si>
  <si>
    <t>Eau minérale Nessel, embouteillée, gazeuse, moyennement minéralisée (Soultzmatt, 68)</t>
  </si>
  <si>
    <t>Eau minérale Ogeu, embouteillée, gazeuse, faiblement minéralisée (Ogeu-les-Bains, 64)</t>
  </si>
  <si>
    <t>Eau minérale Ogeu, embouteillée, non gazeuse, faiblement minéralisée (Ogeu-les-Bains, 64)</t>
  </si>
  <si>
    <t>Eau minérale Prince Noir, embouteillée, non gazeuse, fortement minéralisée (St-Antonin-Noble-Val, 82)</t>
  </si>
  <si>
    <t>Eau minérale St-Alban, embouteillée, gazeuse, moyennement minéralisée (St-Alban, 42)</t>
  </si>
  <si>
    <t>Eau minérale St-Géron, embouteillée, gazeuse, moyennement minéralisée (St-Géron, 43)</t>
  </si>
  <si>
    <t>Eau minérale St-Michel-de-Mourcairol, embouteillée, gazeuse, moyennement minéralisée (Les Aires, 34)</t>
  </si>
  <si>
    <t>Eau minérale Treignac, embouteillée, non gazeuse, très faiblement minéralisée (Treignac, 19)</t>
  </si>
  <si>
    <t>Eau minérale Vals, embouteillée, gazeuse, moyennement minéralisée (Vals-les-Bains, 07)</t>
  </si>
  <si>
    <t>Eau minérale Vauban, embouteillée, non gazeuse, moyennement minéralisée (St-Amand-les-Eaux, 59)</t>
  </si>
  <si>
    <t>Eau minérale Carola, embouteillée, gazeuse ou non gazeuse, moyennement minéralisée (Ribeauville, 68)</t>
  </si>
  <si>
    <t>Eau minérale Mont-Blanc, embouteillée, non gazeuse, faiblement minéralisée (Italie)</t>
  </si>
  <si>
    <t>Eau minérale Eden (La Goa), embouteillée, non gazeuse, faiblement minéralisée (Suisse)</t>
  </si>
  <si>
    <t>Jus de fruits (aliment moyen)</t>
  </si>
  <si>
    <t>Jus de carotte, pur jus</t>
  </si>
  <si>
    <t>Jus de citron, maison</t>
  </si>
  <si>
    <t>Jus d'orange, maison</t>
  </si>
  <si>
    <t>Jus de pomme, à base de concentré</t>
  </si>
  <si>
    <t>Jus de pamplemousse (pomélo), à base de concentré</t>
  </si>
  <si>
    <t>Jus de raisin, pur jus</t>
  </si>
  <si>
    <t>Jus de grenade, pur jus</t>
  </si>
  <si>
    <t>Jus de pruneau</t>
  </si>
  <si>
    <t>Jus de raisin, à base de concentré</t>
  </si>
  <si>
    <t>Jus de fruit de la passion ou maracudja, frais</t>
  </si>
  <si>
    <t>Jus de pamplemousse (pomélo), maison</t>
  </si>
  <si>
    <t>Jus de tomate, pur jus, salé à 3 g/L</t>
  </si>
  <si>
    <t>Jus de pamplemousse (pomelo), pur jus</t>
  </si>
  <si>
    <t>Jus de citron, pur jus</t>
  </si>
  <si>
    <t>Jus de citron vert, maison</t>
  </si>
  <si>
    <t>Jus de citron vert, pur jus</t>
  </si>
  <si>
    <t>Jus de tomate, pur jus, salé à 6g/L</t>
  </si>
  <si>
    <t>Jus multifruit, à base de jus et purée de fruits</t>
  </si>
  <si>
    <t>Jus de clémentine ou mandarine, pur jus</t>
  </si>
  <si>
    <t>Jus multifruit - base raisin, standard</t>
  </si>
  <si>
    <t>Jus multifruit - base orange, standard</t>
  </si>
  <si>
    <t>Jus de grenade, frais</t>
  </si>
  <si>
    <t>Jus multifruit - base pomme, multivitaminé</t>
  </si>
  <si>
    <t>Jus de fruit(s) et de légume(s), pur jus</t>
  </si>
  <si>
    <t>Jus de tomate, pur jus (aliment moyen)</t>
  </si>
  <si>
    <t>Jus d'orange, pur jus</t>
  </si>
  <si>
    <t>Jus multifruit, à base de concentré, multivitaminé</t>
  </si>
  <si>
    <t>Jus de fruits, pur jus (aliment moyen)</t>
  </si>
  <si>
    <t>Jus d'ananas, pur jus</t>
  </si>
  <si>
    <t>Jus de pomme, pur jus</t>
  </si>
  <si>
    <t>Jus de légumes, pur jus (aliment moyen)</t>
  </si>
  <si>
    <t>Jus de fruits, à base de concentré (aliment moyen)</t>
  </si>
  <si>
    <t>Jus d'orange sanguine, pur jus</t>
  </si>
  <si>
    <t>Nectar multifruit - base pomme, standard</t>
  </si>
  <si>
    <t>Nectar multifruit - base pomme, multivitaminé</t>
  </si>
  <si>
    <t>Nectar de papaye</t>
  </si>
  <si>
    <t>Nectar multifruit - base orange, multivitaminé</t>
  </si>
  <si>
    <t>Nectar multifruit - base orange, standard</t>
  </si>
  <si>
    <t>Nectar, avec édulcorants, allégé en sucres</t>
  </si>
  <si>
    <t>Nectar de pomme</t>
  </si>
  <si>
    <t>Nectar de fruit de la passion ou maracuja</t>
  </si>
  <si>
    <t>Nectar de goyave</t>
  </si>
  <si>
    <t>Nectar d'ananas</t>
  </si>
  <si>
    <t>Boisson gazeuse, sans jus de fruit, non sucrée, avec édulcorants</t>
  </si>
  <si>
    <t>Eau de coco</t>
  </si>
  <si>
    <t>Boisson plate aux fruits (10 à 50% de jus de jus), sucrée, avec édulcorants</t>
  </si>
  <si>
    <t>Kombucha, préemballé</t>
  </si>
  <si>
    <t>Boisson rafraîchissante sans alcool (aliment moyen)</t>
  </si>
  <si>
    <t>Boisson gazeuse aux fruits (de 10 à 50% de jus), sucrée, avec édulcorants</t>
  </si>
  <si>
    <t>Boisson gazeuse aux fruits (teneur en jus non spécifiée), sucrée (aliment moyen)</t>
  </si>
  <si>
    <t>Boisson gazeuse aux fruits (de 10 à 50% de jus), non sucrée, avec édulcorants</t>
  </si>
  <si>
    <t>Boisson préparée à partir de boisson concentrée à diluer, non sucrée, avec édulcorants, type "sirop 0%", diluée dans l'eau</t>
  </si>
  <si>
    <t>Boisson au thé, aromatisée, teneur en sucre et édulcorant inconnue (aliment moyen)</t>
  </si>
  <si>
    <t>Cola, teneur en sucre et édulcorant inconnue (aliment moyen)</t>
  </si>
  <si>
    <t>Boisson au thé, aromatisée, à teneur réduite en sucres</t>
  </si>
  <si>
    <t>Boisson gazeuse à la pomme (de 50 à 99% de fruits), non sucrée</t>
  </si>
  <si>
    <t>Boisson lactée aromatisée (arôme inconnu), sucrée, au lait partiellement écrémé, enrichie et/ou restaurée en vitamines et/ou minéraux (aliment moyen)</t>
  </si>
  <si>
    <t>Lait de coco ou Crème de coco</t>
  </si>
  <si>
    <t>Boisson à l'amande, nature, non sucrée, non enrichie, préemballée</t>
  </si>
  <si>
    <t>Boisson à l'amande, sucrée, enrichie en calcium, préemballée</t>
  </si>
  <si>
    <t>Boisson plate aux fruits (10 à 50% de jus), non sucrée, avec édulcorants</t>
  </si>
  <si>
    <t>Boisson au soja, nature, non enrichie, préemballée</t>
  </si>
  <si>
    <t>Boisson au soja, nature, enrichie en calcium, préemballée</t>
  </si>
  <si>
    <t>Boisson au soja, aromatisée, sucrée, non enrichie, préemballée</t>
  </si>
  <si>
    <t>Boisson au soja, aromatisée, sucrée, enrichie en calcium, préemballée</t>
  </si>
  <si>
    <t>Boisson au riz, nature, préemballée</t>
  </si>
  <si>
    <t>Boisson à base d'avoine, nature, préemballée</t>
  </si>
  <si>
    <t>Boisson à la châtaigne, nature, préemballée</t>
  </si>
  <si>
    <t>Boisson au soja et jus de fruits concentrés, préemballée</t>
  </si>
  <si>
    <t>Café, non instantané, non sucré, prêt à boire</t>
  </si>
  <si>
    <t>Thé infusé, non sucré</t>
  </si>
  <si>
    <t>Tisane infusée, non sucrée</t>
  </si>
  <si>
    <t>Café décaféiné, non instantané, non sucré, prêt à boire</t>
  </si>
  <si>
    <t>Café expresso, non instantané, non sucré, prêt à boire</t>
  </si>
  <si>
    <t>Café décaféiné, instantané, non sucré, prêt à boire</t>
  </si>
  <si>
    <t>Café, instantané, non sucré, prêt à boire</t>
  </si>
  <si>
    <t>Thé noir, infusé, non sucré</t>
  </si>
  <si>
    <t>Thé vert, infusé, non sucré</t>
  </si>
  <si>
    <t>Thé oolong, infusé, non sucré</t>
  </si>
  <si>
    <t>Café, moulu</t>
  </si>
  <si>
    <t>Café, poudre soluble</t>
  </si>
  <si>
    <t>Boisson concentrée à diluer, sans sucres ajoutés, avec édulcorants, type "sirop 0%"</t>
  </si>
  <si>
    <t>Café, décaféiné, poudre soluble</t>
  </si>
  <si>
    <t>Thé, feuille</t>
  </si>
  <si>
    <t>Cacao, non sucré, poudre soluble</t>
  </si>
  <si>
    <t>Poudre cacaotée ou au chocolat pour boisson, sucrée</t>
  </si>
  <si>
    <t>Poudre maltée, cacaotée ou au chocolat pour boisson, sucrée, enrichie en vitamines et minéraux</t>
  </si>
  <si>
    <t>Chicorée et café, poudre soluble</t>
  </si>
  <si>
    <t>Chicorée, poudre soluble</t>
  </si>
  <si>
    <t>Café au lait ou cappuccino, poudre soluble</t>
  </si>
  <si>
    <t>Poudre cacaotée ou au chocolat sucrée pour boisson, enrichie en vitamines et minéraux</t>
  </si>
  <si>
    <t>Poudre cacaotée ou au chocolat pour boisson, sucrée, enrichie en vitamines</t>
  </si>
  <si>
    <t>Vin doux</t>
  </si>
  <si>
    <t>Vin blanc mousseux</t>
  </si>
  <si>
    <t>Champagne</t>
  </si>
  <si>
    <t>Vin blanc mousseux aromatisé</t>
  </si>
  <si>
    <t>Vin (aliment moyen)</t>
  </si>
  <si>
    <t>Vin rouge</t>
  </si>
  <si>
    <t>Vin blanc (sec)</t>
  </si>
  <si>
    <t>Vin rosé</t>
  </si>
  <si>
    <t>Cidre (aliment moyen)</t>
  </si>
  <si>
    <t>Cidre brut</t>
  </si>
  <si>
    <t>Cidre doux</t>
  </si>
  <si>
    <t>Bière blanche</t>
  </si>
  <si>
    <t>Cidre traditionnel</t>
  </si>
  <si>
    <t>Cidre bouché demi-sec</t>
  </si>
  <si>
    <t>Cidre aromatisé (framboise)</t>
  </si>
  <si>
    <t>Gin</t>
  </si>
  <si>
    <t>Rhum</t>
  </si>
  <si>
    <t>Whisky</t>
  </si>
  <si>
    <t>Vodka</t>
  </si>
  <si>
    <t>Pastis, prêt à boire (1+ 5)</t>
  </si>
  <si>
    <t>Apéritif anisé sans alcool</t>
  </si>
  <si>
    <t>Alcool pur</t>
  </si>
  <si>
    <t>Marsala</t>
  </si>
  <si>
    <t>Marsala aux oeufs</t>
  </si>
  <si>
    <t>Eau de vie de vin, type armagnac, cognac</t>
  </si>
  <si>
    <t>Eau de vie, type calvados</t>
  </si>
  <si>
    <t>Saké ou Alcool de riz</t>
  </si>
  <si>
    <t>Édulcorant à l'aspartame, en pastilles</t>
  </si>
  <si>
    <t>Édulcorant à l'aspartame, en poudre</t>
  </si>
  <si>
    <t>Vermicelles multicolores</t>
  </si>
  <si>
    <t>Miel</t>
  </si>
  <si>
    <t>Sucre blanc</t>
  </si>
  <si>
    <t>Sucre roux</t>
  </si>
  <si>
    <t>Sirop d'érable</t>
  </si>
  <si>
    <t>Caramel liquide ou nappage caramel</t>
  </si>
  <si>
    <t>Édulcorant à la saccharine</t>
  </si>
  <si>
    <t>Mélasse de canne</t>
  </si>
  <si>
    <t>Sucre allégé à l'aspartame</t>
  </si>
  <si>
    <t>Fructose</t>
  </si>
  <si>
    <t>Édulcorant à base d'extrait de stévia</t>
  </si>
  <si>
    <t>Sirop d'agave</t>
  </si>
  <si>
    <t>Chocolat au lait fourré au praliné, tablette</t>
  </si>
  <si>
    <t>Chocolat, en tablette (aliment moyen)</t>
  </si>
  <si>
    <t>Chewing-gum, sucré</t>
  </si>
  <si>
    <t>Zeste d'orange confit</t>
  </si>
  <si>
    <t>Marron glacé</t>
  </si>
  <si>
    <t>Chewing-gum, sans sucre</t>
  </si>
  <si>
    <t>Guimauve ou marshmallow, enrobé de chocolat</t>
  </si>
  <si>
    <t>Bonbon dur au caramel</t>
  </si>
  <si>
    <t>Chewing-gum, teneur en sucre inconnue (aliment moyen)</t>
  </si>
  <si>
    <t>Confiture ou Marmelade, tout type de fruits, teneur en sucre inconnue (aliment moyen)</t>
  </si>
  <si>
    <t>Confiture ou Marmelade, tout type de fruits (aliment moyen)</t>
  </si>
  <si>
    <t>Confiture de prune (extra ou classique)</t>
  </si>
  <si>
    <t>Confiture de myrtilles (extra ou classique)</t>
  </si>
  <si>
    <t>Préparation de fruits divers (en taux de sucres : confitures allégées en sucres &lt; préparations de fruits &lt; confitures)</t>
  </si>
  <si>
    <t>Gelée de fruits divers (extra ou classique)</t>
  </si>
  <si>
    <t>Gelée de groseille (extra ou classique)</t>
  </si>
  <si>
    <t>Viennoiserie (aliment moyen)</t>
  </si>
  <si>
    <t>Brioche (ou briochettes) aux pépites de chocolat, préemballée</t>
  </si>
  <si>
    <t>Brioche fourrée aux fruits, préemballée</t>
  </si>
  <si>
    <t>Brioche pur beurre, préemballée</t>
  </si>
  <si>
    <t>Biscuit sec aux fruits hyposodé, sans sucres ajoutés</t>
  </si>
  <si>
    <t>Sablé pâtissier, artisanal</t>
  </si>
  <si>
    <t>Biscuit sec aux oeufs à la cuillère (cuiller) ou Boudoir</t>
  </si>
  <si>
    <t>Céréales pour petit déjeuner (aliment moyen)</t>
  </si>
  <si>
    <t>Muesli (aliment moyen)</t>
  </si>
  <si>
    <t>Riz soufflé nature, enrichi en vitamines et minéraux</t>
  </si>
  <si>
    <t>Riz soufflé chocolaté (non enrichi en vitamines et minéraux)</t>
  </si>
  <si>
    <t>Céréales pour petit déjeuner, enrichies en vitamines et minéraux (aliment moyen)</t>
  </si>
  <si>
    <t>Céréales pour petit déjeuner, non enrichies en vitamines et minéraux (aliment moyen)</t>
  </si>
  <si>
    <t>Blé khorasan complet soufflé</t>
  </si>
  <si>
    <t>Riz soufflé chocolaté, enrichi en vitamines et minéraux</t>
  </si>
  <si>
    <t>Muesli croustillant, au quinoa</t>
  </si>
  <si>
    <t>Muesli enrichi en vitamines et minéraux (aliment moyen)</t>
  </si>
  <si>
    <t>Flocon d'avoine précuit</t>
  </si>
  <si>
    <t>Muesli non enrichi en vitamines et minéraux (aliment moyen)</t>
  </si>
  <si>
    <t>Barre céréalière diététique hypocalorique</t>
  </si>
  <si>
    <t>Barre céréalière chocolatée aux fruits</t>
  </si>
  <si>
    <t>Gâteau (aliment moyen)</t>
  </si>
  <si>
    <t>Baba au rhum</t>
  </si>
  <si>
    <t>Brownie au chocolat, préemballé</t>
  </si>
  <si>
    <t>Quatre-quarts, fabrication artisanale</t>
  </si>
  <si>
    <t>Quatre-quarts, préemballé</t>
  </si>
  <si>
    <t>Barre pâtissière, préemballé</t>
  </si>
  <si>
    <t>Pain d'épices fourré ou nonette</t>
  </si>
  <si>
    <t>Chou à la crème chantilly, Saint-honoré</t>
  </si>
  <si>
    <t>Tarte normande aux pommes (garniture farine, oeufs, crème, sucre, calvados)</t>
  </si>
  <si>
    <t>Crêpe fourrée au sucre, préemballée</t>
  </si>
  <si>
    <t>Crêpe fourrée à la confiture, maison</t>
  </si>
  <si>
    <t>Crêpe fourrée au chocolat ou à la pâte à tartiner chocolat et noisettes, maison</t>
  </si>
  <si>
    <t>Crêpe fourrée chocolat, préemballée</t>
  </si>
  <si>
    <t>Crêpe fourrée fraise, préemballée</t>
  </si>
  <si>
    <t>Gaufre fine fourrée au miel, préemballée</t>
  </si>
  <si>
    <t>Gaufre bruxelloise ou liégeoise, préparation artisanale</t>
  </si>
  <si>
    <t>Pâtisserie (aliment moyen)</t>
  </si>
  <si>
    <t>Cake aux fruits, préemballé</t>
  </si>
  <si>
    <t>Gâteau marbré, prémballé</t>
  </si>
  <si>
    <t>Gâteau moelleux aux fruits, prémballé</t>
  </si>
  <si>
    <t>Gâteau moelleux aux fruits à coque, prémballé</t>
  </si>
  <si>
    <t>Gâteau moelleux fourré au chocolat ou aux pépites de chocolat ou au lait, prémballé</t>
  </si>
  <si>
    <t>Génoise fourrée et nappée au chocolat, prémballé</t>
  </si>
  <si>
    <t>Gâteau moelleux fourré aux fruits type mini-roulé ou mini-cake fourré, prémballé</t>
  </si>
  <si>
    <t>Madeleine, pur beurre, préemballée</t>
  </si>
  <si>
    <t>Madeleine au chocolat, préemballée</t>
  </si>
  <si>
    <t>Gâteau aux amandes, préemballé</t>
  </si>
  <si>
    <t>Sorbet, pot individuel</t>
  </si>
  <si>
    <t>Sorbet, cône</t>
  </si>
  <si>
    <t>Beurre à 82% MG, doux</t>
  </si>
  <si>
    <t>Huile de beurre ou Beurre concentré</t>
  </si>
  <si>
    <t>Beurre à 80% MG, demi-sel</t>
  </si>
  <si>
    <t>Beurre à 80% MG, salé</t>
  </si>
  <si>
    <t>Beurre à 82% MG, doux, tendre</t>
  </si>
  <si>
    <t>Beurre à 60-62% MG, à teneur réduite en matière grasse, doux</t>
  </si>
  <si>
    <t>Beurre à 60-62% MG, à teneur réduite en matière grasse, demi-sel</t>
  </si>
  <si>
    <t>Beurre ou assimilé allégé (léger ou à teneur reduite en matière grasse), doux (aliment moyen)</t>
  </si>
  <si>
    <t>Beurre à teneur en matière grasse inconnue (allégé ou non), demi-sel (aliment moyen)</t>
  </si>
  <si>
    <t>Beurre ou assimilé à teneur en matière grasse inconnue, doux (aliment moyen)</t>
  </si>
  <si>
    <t>Beurre à 39-41% MG, léger, doux</t>
  </si>
  <si>
    <t>Matière grasse laitière à 25% MG, légère, "à tartiner", doux</t>
  </si>
  <si>
    <t>Matière grasse laitière à 20% MG, légère, "à tartiner", doux</t>
  </si>
  <si>
    <t>Huile ou beurre de cacao</t>
  </si>
  <si>
    <t>Huile ou graisse de coco (coprah), sans précision</t>
  </si>
  <si>
    <t>Huile ou graisse de coco (coprah), raffinée</t>
  </si>
  <si>
    <t>Huile ou beurre de karité</t>
  </si>
  <si>
    <t>Huile pour friture, sans précision</t>
  </si>
  <si>
    <t>Huile de palme, sans précision</t>
  </si>
  <si>
    <t>Huile de palme raffinée</t>
  </si>
  <si>
    <t>Huile ou graisse de palmiste, sans précision</t>
  </si>
  <si>
    <t>Huile végétale (aliment moyen)</t>
  </si>
  <si>
    <t>Huile d'amandes d'abricot</t>
  </si>
  <si>
    <t>Huile d'amande</t>
  </si>
  <si>
    <t>Huile d'arachide</t>
  </si>
  <si>
    <t>Huile d'avocat</t>
  </si>
  <si>
    <t>Huile de germe de blé</t>
  </si>
  <si>
    <t>Huile de carthame</t>
  </si>
  <si>
    <t>Huile de colza</t>
  </si>
  <si>
    <t>Huile de coton</t>
  </si>
  <si>
    <t>Huile de lin</t>
  </si>
  <si>
    <t>Huile de maïs</t>
  </si>
  <si>
    <t>Huile de noisette</t>
  </si>
  <si>
    <t>Huile de noix</t>
  </si>
  <si>
    <t>Huile d'olive vierge extra</t>
  </si>
  <si>
    <t>Huile de pavot</t>
  </si>
  <si>
    <t>Huile de pépins de raisin</t>
  </si>
  <si>
    <t>Huile de son de riz</t>
  </si>
  <si>
    <t>Huile de sésame</t>
  </si>
  <si>
    <t>Huile de soja</t>
  </si>
  <si>
    <t>Huile de tournesol</t>
  </si>
  <si>
    <t>Huile d'argan ou d'argane</t>
  </si>
  <si>
    <t>Matière grasse végétale (type margarine) à 80% MG, salée</t>
  </si>
  <si>
    <t>Matière grasse végétale (type margarine), teneur en matière grasse inconue, doux (aliment moyen)</t>
  </si>
  <si>
    <t>Matière grasse végétale (type margarine), teneur réduite en matière grasse inconnue, doux (aliment moyen)</t>
  </si>
  <si>
    <t>Matière grasse mélangée (végétale et laitière) à 50-63% MG</t>
  </si>
  <si>
    <t>Matière grasse mélangée (végétale et laitière) à 50-63% MG, demi-sel</t>
  </si>
  <si>
    <t>Matière grasse mélangée (végétale et laitière), à tartiner, à 30-40% MG</t>
  </si>
  <si>
    <t>Matière grasse mélangée (végétale et laitière), à tartiner, à 30-40% MG, demi-sel</t>
  </si>
  <si>
    <t>Huile de foie de morue</t>
  </si>
  <si>
    <t>Huile de sardine</t>
  </si>
  <si>
    <t>Huile de saumon</t>
  </si>
  <si>
    <t>Huile de hareng</t>
  </si>
  <si>
    <t>Saindoux</t>
  </si>
  <si>
    <t>Lard gras, cru</t>
  </si>
  <si>
    <t>Graisse de poulet</t>
  </si>
  <si>
    <t>Graisse de canard</t>
  </si>
  <si>
    <t>Graisse d'oie</t>
  </si>
  <si>
    <t>Graisse de dinde</t>
  </si>
  <si>
    <t>Huile de paraffine</t>
  </si>
  <si>
    <t>Sauce (aliment moyen)</t>
  </si>
  <si>
    <t>Ketchup, préemballé</t>
  </si>
  <si>
    <t>Mayonnaise (70% MG min.), préemballée</t>
  </si>
  <si>
    <t>Ketchup allégé en sucres, préemballé</t>
  </si>
  <si>
    <t>Mayonnaise à teneur réduite en matière grasse ou Mayonnaise allégée, préemballée</t>
  </si>
  <si>
    <t>Sauce vinaigrette à l'huile d'olive (50 à 75% d'huile), préemballée</t>
  </si>
  <si>
    <t>Sauce vinaigrette allégée en MG (25 à 50% d'huile), préemballée</t>
  </si>
  <si>
    <t>Harissa (sauce condimentaire), préemballée</t>
  </si>
  <si>
    <t>Sauce froide (aliment moyen)</t>
  </si>
  <si>
    <t>Caviar de tomates</t>
  </si>
  <si>
    <t>Sauce soja sucrée, préemballée</t>
  </si>
  <si>
    <t>Sauce pour nems à base de nuoc-mam dilué, préemballée</t>
  </si>
  <si>
    <t>Sauce teriyaki, préemballée</t>
  </si>
  <si>
    <t>Tzatziki, à base yaourt, préemballé</t>
  </si>
  <si>
    <t>Tzatziki, à base fromage frais, préemballé</t>
  </si>
  <si>
    <t>Houmous, préemballé</t>
  </si>
  <si>
    <t>Caviar d'aubergine, préemballé</t>
  </si>
  <si>
    <t>Sauce chaude (aliment moyen)</t>
  </si>
  <si>
    <t>Sauce à l'oseille, préemballée</t>
  </si>
  <si>
    <t>Meloukhia, sauce, artisanale</t>
  </si>
  <si>
    <t>Sauce au chocolat, préemballée</t>
  </si>
  <si>
    <t>Cornichon, au vinaigre</t>
  </si>
  <si>
    <t>Vinaigre</t>
  </si>
  <si>
    <t>Câpres, au vinaigre</t>
  </si>
  <si>
    <t>Oignon au vinaigre</t>
  </si>
  <si>
    <t>Vinaigre de cidre</t>
  </si>
  <si>
    <t>Vinaigre balsamique</t>
  </si>
  <si>
    <t>Cornichon, aigre-doux</t>
  </si>
  <si>
    <t>Vinaigre de vin rouge</t>
  </si>
  <si>
    <t>Olive noire, en saumure, égouttée</t>
  </si>
  <si>
    <t>Olive verte, en saumure, égouttée</t>
  </si>
  <si>
    <t>Olive noire, à l'huile (à la grecque)</t>
  </si>
  <si>
    <t>Olive (aliment moyen)</t>
  </si>
  <si>
    <t>Olive noire (aliment moyen)</t>
  </si>
  <si>
    <t>Bouillon de boeuf, déshydraté</t>
  </si>
  <si>
    <t>Fond de veau pour sauces et cuisson, déshydraté</t>
  </si>
  <si>
    <t>Fond de volaille pour sauces et cuisson, déshydraté</t>
  </si>
  <si>
    <t>Bouillon de volaille, déshydraté</t>
  </si>
  <si>
    <t>Gelée au madère, déshydratée</t>
  </si>
  <si>
    <t>Gelée au madère</t>
  </si>
  <si>
    <t>Fond de veau, préemballé</t>
  </si>
  <si>
    <t>Bouillon de viande et légumes type pot-au-feu, déshydraté</t>
  </si>
  <si>
    <t>Bouillon de viande et légumes type pot-au-feu, non dégraissé, déshydraté</t>
  </si>
  <si>
    <t>Bouillon de viande et légumes type pot-au-feu, dégraissé, déshydraté</t>
  </si>
  <si>
    <t>Sel blanc alimentaire, non iodé, non fluoré (marin, ignigène ou gemme)</t>
  </si>
  <si>
    <t>Sel au céleri</t>
  </si>
  <si>
    <t>Sel blanc alimentaire, iodé, non fluoré (marin, ignigène ou gemme)</t>
  </si>
  <si>
    <t>Fleur de sel, non iodée, non fluorée</t>
  </si>
  <si>
    <t>Sel marin gris, non iodé, non fluoré</t>
  </si>
  <si>
    <t>Sel blanc alimentaire, iodé, fluoré à 25 mg /100 g (marin, ignigène ou gemme)</t>
  </si>
  <si>
    <t>Curry, poudre</t>
  </si>
  <si>
    <t>Gingembre, poudre</t>
  </si>
  <si>
    <t>Poivre noir, poudre</t>
  </si>
  <si>
    <t>Poivre blanc, poudre</t>
  </si>
  <si>
    <t>Cannelle, poudre</t>
  </si>
  <si>
    <t>Coriandre, graine</t>
  </si>
  <si>
    <t>Safran</t>
  </si>
  <si>
    <t>Cumin, graine</t>
  </si>
  <si>
    <t>Noix de muscade</t>
  </si>
  <si>
    <t>Paprika</t>
  </si>
  <si>
    <t>Clou de girofle</t>
  </si>
  <si>
    <t>Laurier, feuille</t>
  </si>
  <si>
    <t>Vanille, gousse</t>
  </si>
  <si>
    <t>Pavot, graine</t>
  </si>
  <si>
    <t>Carvi, graine</t>
  </si>
  <si>
    <t>Vanille, extrait alcoolique</t>
  </si>
  <si>
    <t>Fenouil, graine</t>
  </si>
  <si>
    <t>Gingembre, racine crue</t>
  </si>
  <si>
    <t>Cardamome, poudre</t>
  </si>
  <si>
    <t>Fenugrec, graine</t>
  </si>
  <si>
    <t>Epice (aliment moyen)</t>
  </si>
  <si>
    <t>Poivre de Cayenne ou piment de Cayenne</t>
  </si>
  <si>
    <t>Curcuma, poudre</t>
  </si>
  <si>
    <t>Vanille, extrait aqueux</t>
  </si>
  <si>
    <t>Ail, cru</t>
  </si>
  <si>
    <t>Cerfeuil, frais</t>
  </si>
  <si>
    <t>Ciboule ou Ciboulette, fraîche</t>
  </si>
  <si>
    <t>Persil, frais</t>
  </si>
  <si>
    <t>Raifort, cru</t>
  </si>
  <si>
    <t>Menthe, fraîche</t>
  </si>
  <si>
    <t>Basilic, frais</t>
  </si>
  <si>
    <t>Romarin, frais</t>
  </si>
  <si>
    <t>Sauge, fraîche</t>
  </si>
  <si>
    <t>Thym, frais</t>
  </si>
  <si>
    <t>Herbes aromatiques fraîches (aliment moyen)</t>
  </si>
  <si>
    <t>Estragon, frais</t>
  </si>
  <si>
    <t>Aneth, frais</t>
  </si>
  <si>
    <t>Coriandre, fraiche</t>
  </si>
  <si>
    <t>Ail, rôti/cuit au four</t>
  </si>
  <si>
    <t>Ail, sauté/poêlé, sans matière grasse</t>
  </si>
  <si>
    <t>Ail séché, poudre</t>
  </si>
  <si>
    <t>Persil, séché</t>
  </si>
  <si>
    <t>Menthe, séchée</t>
  </si>
  <si>
    <t>Basilic, séché</t>
  </si>
  <si>
    <t>Marjolaine, séchée</t>
  </si>
  <si>
    <t>Origan, séché</t>
  </si>
  <si>
    <t>Romarin, séché</t>
  </si>
  <si>
    <t>Sauge, séchée</t>
  </si>
  <si>
    <t>Thym, séché</t>
  </si>
  <si>
    <t>Sarriette, séchée</t>
  </si>
  <si>
    <t>Meloukhia, feuilles de corète séchées, en poudre</t>
  </si>
  <si>
    <t>Agar (algue), cru</t>
  </si>
  <si>
    <t>Agar (algue), séché</t>
  </si>
  <si>
    <t>Spiruline (Spirulina sp.), séchée ou déshydratée</t>
  </si>
  <si>
    <t>Wakamé (Undaria pinnatifida), séchée ou déshydratée</t>
  </si>
  <si>
    <t>Laitue de mer (Ulva sp.), séchée ou déshydratée</t>
  </si>
  <si>
    <t>Kombu royal (Saccharina latissima), séchée ou déshydratée</t>
  </si>
  <si>
    <t>Nori (Porphyra sp.), séchée ou déshydratée</t>
  </si>
  <si>
    <t>Dulse (Palmaria palmata), séchée ou déshydratée</t>
  </si>
  <si>
    <t>Kombu ou kombu japonais (Laminaria japonica), séchée ou déshydratée</t>
  </si>
  <si>
    <t>Kombu breton (Laminaria digitata), séchée ou déshydratée</t>
  </si>
  <si>
    <t>Haricot de mer (Himanthalia elongata), séchée ou déshydratée</t>
  </si>
  <si>
    <t>Gracilaire ou ogonori (Gracilaria verrucosa), séchée ou déshydratée</t>
  </si>
  <si>
    <t>Fucus vésiculeux (Fucus serratus ou Fucus vesiculosus), séché ou déshydraté</t>
  </si>
  <si>
    <t>Ao-nori (Enteromorpha sp.), séchée ou déshydratée</t>
  </si>
  <si>
    <t>Lichen de mer ou pioca ou goémon rouge (Chondrus crispus), séché ou déshydraté</t>
  </si>
  <si>
    <t>Ascophylle noueux ou goémon noir (Ascophyllum nodosum), séché ou déshydraté</t>
  </si>
  <si>
    <t>Wakamé atlantique (Alaria esculenta), séchée ou déshydratée</t>
  </si>
  <si>
    <t>Boisson diététique pour le sport</t>
  </si>
  <si>
    <t>Son de blé</t>
  </si>
  <si>
    <t>Son d'avoine</t>
  </si>
  <si>
    <t>Son de maïs</t>
  </si>
  <si>
    <t>Son de riz</t>
  </si>
  <si>
    <t>Son (aliment moyen)</t>
  </si>
  <si>
    <t>Germe de blé</t>
  </si>
  <si>
    <t>Gélatine, sèche</t>
  </si>
  <si>
    <t>Levure alimentaire</t>
  </si>
  <si>
    <t>Levure de boulanger, compressée</t>
  </si>
  <si>
    <t>Levure de boulanger, déshydratée</t>
  </si>
  <si>
    <t>Bicarbonate de soude</t>
  </si>
  <si>
    <t>Tofu soyeux, préemballé</t>
  </si>
  <si>
    <t>Sirop pour fruits appertisés au sirop</t>
  </si>
  <si>
    <t>Sirop léger pour fruits appertisés au sirop</t>
  </si>
  <si>
    <t>Jus d'ananas pour ananas appertisé au jus</t>
  </si>
  <si>
    <t>Sirop léger pour poire appertisée</t>
  </si>
  <si>
    <t>Gélifiant pour confitures</t>
  </si>
  <si>
    <t>Gelée royale</t>
  </si>
  <si>
    <t>Pollen, partiellement séché</t>
  </si>
  <si>
    <t>Pollen,frais</t>
  </si>
  <si>
    <t>Lécithine de soja</t>
  </si>
  <si>
    <t>Boisson à base de plantes pour bébé</t>
  </si>
  <si>
    <t>Boisson infantile lactées aux fruits pour le goûter dès 4/6 mois (sans céréales)</t>
  </si>
  <si>
    <t>Boisson infantile céréales lactées aux légumes pour diner dès 12 mois</t>
  </si>
  <si>
    <t>Boisson infantile céréales lactées (aliment moyen)</t>
  </si>
  <si>
    <t>Lait infantile pour prématurés, prêt à consommer</t>
  </si>
  <si>
    <t>Poudre cacaotée pour bébé</t>
  </si>
  <si>
    <t>Type of dataset</t>
  </si>
  <si>
    <t>Name</t>
  </si>
  <si>
    <t>Gate to gate dummy processes</t>
  </si>
  <si>
    <t>[Dummy] Breadcrumbs, at plant {FR} U</t>
  </si>
  <si>
    <t xml:space="preserve">Processes (including raw material production)  needed for recipes. Enter in small proportions into the recipes. </t>
  </si>
  <si>
    <t>[Dummy] Breakfast cereals, corn flakes, sugar iced, fortified with vitamins and chemical elements, at plant {FR} U</t>
  </si>
  <si>
    <t>[Dummy] Breakfast cereals, sweet (average), at plant {FR} U</t>
  </si>
  <si>
    <t>[Dummy] Capers, pickled in vinegar, at plant {FR} U</t>
  </si>
  <si>
    <t>[Dummy] Caramel, at plant {FR} U</t>
  </si>
  <si>
    <t>[Dummy] Cereal grain flour, other than wheat, french production mix, at plant {FR} U</t>
  </si>
  <si>
    <t>[Dummy] Cod roe, smoked, semi-preserved, at plant {FR} U</t>
  </si>
  <si>
    <t>[Dummy] Cola, with sugar, at plant {FR} U</t>
  </si>
  <si>
    <t>[Dummy] Crouton with garlic, herbs or onions, prepacked, at plant {FR} U</t>
  </si>
  <si>
    <t>[Dummy] Fish, cooked (average), at plant {FR} U</t>
  </si>
  <si>
    <t>[Dummy] Foie gras, duck's liver, whole, cooked, at plant {FR} U</t>
  </si>
  <si>
    <t>[Dummy] Gherkin, pickled in vinegar, at plant {FR} U</t>
  </si>
  <si>
    <t>[Dummy] Grapeseed, consumption mix {FR} U</t>
  </si>
  <si>
    <t>[Dummy] Packaged cheeses, at plant {FR} U</t>
  </si>
  <si>
    <t>[Dummy] Piquette, for brandy production, at plant {FR} U</t>
  </si>
  <si>
    <t>[Dummy] Pork gut, at plant {RER} U</t>
  </si>
  <si>
    <t>[Dummy] Seafood, consumption mix {FR} U</t>
  </si>
  <si>
    <t>[Dummy] Sodium citrate, at plant {RER} U</t>
  </si>
  <si>
    <t>[Dummy] Spices and salt, at plant {RER} U</t>
  </si>
  <si>
    <t>[Dummy] Spices, at plant {RER} U</t>
  </si>
  <si>
    <t>[Dummy] Unripened salted cheese, at plant {FR} U</t>
  </si>
  <si>
    <t>[Dummy] Veal stock for sauce and cooking, dehydrated, at plant {FR} U</t>
  </si>
  <si>
    <t>[Dummy] Yeast {FR} U</t>
  </si>
  <si>
    <t>[Dummy] Duck fat, from in-house processes {FR} U</t>
  </si>
  <si>
    <t xml:space="preserve">Cradle to gate dummy “industrial” processes and raw materials </t>
  </si>
  <si>
    <t>[Dummy] Fish filleting, processing, at plant {FR} U</t>
  </si>
  <si>
    <t>[Dummy] Mixing, processing, at plant {FR} U</t>
  </si>
  <si>
    <t>[Dummy] Peeling, processing, at plant {FR} U</t>
  </si>
  <si>
    <t>[Dummy] Pitting fruits, processing, at plant {FR} U</t>
  </si>
  <si>
    <t>[Dummy] Smoking fish, processing, at plant {FR} U</t>
  </si>
  <si>
    <t>[Dummy] Sun drying, at processing {FR} U</t>
  </si>
  <si>
    <t>[Dummy] Unshelling eggs, processing, at plant {FR} U</t>
  </si>
  <si>
    <t>[Dummy] Unshelling nuts and grains, processing, at plant {FR} U</t>
  </si>
  <si>
    <t>[Dummy] Unshelling shellfish, processing, at plant {FR}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</si>
</sst>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1"/>
      <color rgb="FF006100"/>
      <name val="Calibri"/>
      <family val="2"/>
      <scheme val="minor"/>
    </font>
    <font>
      <sz val="11"/>
      <color rgb="FF9C5700"/>
      <name val="Calibri"/>
      <family val="2"/>
      <scheme val="minor"/>
    </font>
    <font>
      <sz val="10"/>
      <name val="MS Sans Serif"/>
      <family val="2"/>
    </font>
    <font>
      <u/>
      <sz val="11"/>
      <color theme="10"/>
      <name val="Calibri"/>
      <family val="2"/>
      <scheme val="minor"/>
    </font>
    <font>
      <u/>
      <sz val="11"/>
      <color theme="11"/>
      <name val="Calibri"/>
      <family val="2"/>
      <scheme val="minor"/>
    </font>
    <font>
      <b/>
      <sz val="11"/>
      <color theme="1"/>
      <name val="Calibri"/>
      <family val="2"/>
      <scheme val="minor"/>
    </font>
    <font>
      <sz val="11"/>
      <color theme="1"/>
      <name val="Calibri"/>
      <family val="2"/>
    </font>
    <font>
      <sz val="11"/>
      <color theme="1"/>
      <name val="Calibri"/>
      <family val="2"/>
      <scheme val="minor"/>
    </font>
    <font>
      <sz val="8"/>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8"/>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00"/>
        <bgColor indexed="64"/>
      </patternFill>
    </fill>
    <fill>
      <patternFill patternType="solid">
        <fgColor rgb="FFE1C3CF"/>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97">
    <xf numFmtId="0" fontId="0" fillId="0" borderId="0"/>
    <xf numFmtId="0" fontId="3" fillId="0" borderId="0"/>
    <xf numFmtId="0" fontId="2" fillId="3" borderId="0"/>
    <xf numFmtId="0" fontId="1" fillId="2"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7" fillId="0" borderId="0"/>
    <xf numFmtId="9" fontId="8" fillId="0" borderId="0" applyFont="0" applyFill="0" applyBorder="0" applyAlignment="0" applyProtection="0"/>
  </cellStyleXfs>
  <cellXfs count="50">
    <xf numFmtId="0" fontId="0" fillId="0" borderId="0" xfId="0"/>
    <xf numFmtId="0" fontId="4" fillId="0" borderId="0" xfId="194"/>
    <xf numFmtId="0" fontId="6" fillId="0" borderId="0" xfId="0" applyFont="1"/>
    <xf numFmtId="0" fontId="0" fillId="0" borderId="0" xfId="0" applyAlignment="1">
      <alignment horizontal="left" vertical="top"/>
    </xf>
    <xf numFmtId="0" fontId="0" fillId="0" borderId="1" xfId="0" applyBorder="1" applyAlignment="1">
      <alignment horizontal="left" vertical="top"/>
    </xf>
    <xf numFmtId="0" fontId="11" fillId="0" borderId="1" xfId="0" applyFont="1" applyBorder="1" applyAlignment="1">
      <alignment horizontal="left" vertical="top"/>
    </xf>
    <xf numFmtId="0" fontId="10" fillId="0" borderId="2" xfId="0" applyFont="1" applyBorder="1" applyAlignment="1">
      <alignment horizontal="left" vertical="top" wrapText="1"/>
    </xf>
    <xf numFmtId="0" fontId="0" fillId="0" borderId="0" xfId="0" applyAlignment="1">
      <alignment wrapText="1"/>
    </xf>
    <xf numFmtId="0" fontId="10"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9" fontId="0" fillId="0" borderId="0" xfId="0" applyNumberFormat="1" applyAlignment="1">
      <alignmen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0" fontId="6" fillId="0" borderId="3" xfId="0" applyFont="1" applyBorder="1" applyAlignment="1">
      <alignment vertical="top"/>
    </xf>
    <xf numFmtId="0" fontId="11" fillId="0" borderId="0" xfId="0" applyFont="1" applyAlignment="1">
      <alignment horizontal="left" vertical="top"/>
    </xf>
    <xf numFmtId="0" fontId="14" fillId="0" borderId="0" xfId="0" applyFont="1" applyAlignment="1">
      <alignment horizontal="left" vertical="top"/>
    </xf>
    <xf numFmtId="0" fontId="6" fillId="0" borderId="0" xfId="0" applyFont="1" applyAlignment="1">
      <alignment horizontal="left" vertical="top" wrapText="1"/>
    </xf>
    <xf numFmtId="16" fontId="0" fillId="0" borderId="0" xfId="0" applyNumberFormat="1" applyAlignment="1">
      <alignment horizontal="left" vertical="top" wrapText="1"/>
    </xf>
    <xf numFmtId="9" fontId="0" fillId="0" borderId="0" xfId="196" applyFont="1" applyAlignment="1">
      <alignment horizontal="center"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5" fillId="6" borderId="0" xfId="0" applyFont="1" applyFill="1"/>
    <xf numFmtId="0" fontId="15" fillId="6" borderId="0" xfId="0" applyFont="1" applyFill="1" applyAlignment="1">
      <alignment vertical="top"/>
    </xf>
    <xf numFmtId="0" fontId="0" fillId="0" borderId="0" xfId="0" applyAlignment="1">
      <alignment horizontal="center" vertical="top"/>
    </xf>
    <xf numFmtId="0" fontId="6" fillId="0" borderId="0" xfId="0" applyFont="1" applyAlignment="1">
      <alignment vertical="top" wrapText="1"/>
    </xf>
    <xf numFmtId="164" fontId="0" fillId="0" borderId="0" xfId="0" applyNumberFormat="1" applyAlignment="1">
      <alignment vertical="top"/>
    </xf>
    <xf numFmtId="0" fontId="6" fillId="0" borderId="4" xfId="0" applyFont="1" applyBorder="1" applyAlignment="1">
      <alignment vertical="top" wrapText="1"/>
    </xf>
    <xf numFmtId="0" fontId="6" fillId="0" borderId="5" xfId="0" applyFont="1" applyBorder="1" applyAlignment="1">
      <alignment vertical="top" wrapText="1"/>
    </xf>
    <xf numFmtId="0" fontId="0" fillId="0" borderId="6" xfId="0" applyBorder="1" applyAlignment="1">
      <alignment vertical="top"/>
    </xf>
    <xf numFmtId="9" fontId="0" fillId="0" borderId="7" xfId="196" applyFont="1" applyBorder="1" applyAlignment="1">
      <alignment vertical="top"/>
    </xf>
    <xf numFmtId="0" fontId="0" fillId="0" borderId="8" xfId="0" applyBorder="1" applyAlignment="1">
      <alignment vertical="top"/>
    </xf>
    <xf numFmtId="9" fontId="0" fillId="0" borderId="9" xfId="196" applyFont="1" applyBorder="1" applyAlignment="1">
      <alignment vertical="top"/>
    </xf>
    <xf numFmtId="0" fontId="6" fillId="5" borderId="0" xfId="0" applyFont="1" applyFill="1" applyAlignment="1">
      <alignment vertical="top"/>
    </xf>
    <xf numFmtId="164" fontId="6" fillId="5" borderId="0" xfId="0" applyNumberFormat="1" applyFont="1" applyFill="1" applyAlignment="1">
      <alignment vertical="top"/>
    </xf>
    <xf numFmtId="2" fontId="0" fillId="0" borderId="0" xfId="0" applyNumberFormat="1" applyAlignment="1">
      <alignment vertical="top"/>
    </xf>
    <xf numFmtId="9" fontId="0" fillId="0" borderId="0" xfId="0" applyNumberFormat="1" applyAlignment="1">
      <alignment vertical="top" wrapText="1"/>
    </xf>
    <xf numFmtId="0" fontId="0" fillId="0" borderId="10" xfId="0" applyBorder="1" applyAlignment="1">
      <alignment horizontal="right" vertical="top"/>
    </xf>
    <xf numFmtId="0" fontId="0" fillId="0" borderId="10" xfId="0" applyBorder="1" applyAlignment="1">
      <alignment horizontal="left" vertical="top" wrapText="1"/>
    </xf>
    <xf numFmtId="0" fontId="6"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left" wrapText="1"/>
    </xf>
  </cellXfs>
  <cellStyles count="197">
    <cellStyle name="Good 2" xfId="3" xr:uid="{00000000-0005-0000-0000-000000000000}"/>
    <cellStyle name="Lien hypertexte" xfId="178" builtinId="8" hidden="1"/>
    <cellStyle name="Lien hypertexte" xfId="170" builtinId="8" hidden="1"/>
    <cellStyle name="Lien hypertexte" xfId="162" builtinId="8" hidden="1"/>
    <cellStyle name="Lien hypertexte" xfId="154" builtinId="8" hidden="1"/>
    <cellStyle name="Lien hypertexte" xfId="146" builtinId="8" hidden="1"/>
    <cellStyle name="Lien hypertexte" xfId="138" builtinId="8" hidden="1"/>
    <cellStyle name="Lien hypertexte" xfId="130" builtinId="8" hidden="1"/>
    <cellStyle name="Lien hypertexte" xfId="122" builtinId="8" hidden="1"/>
    <cellStyle name="Lien hypertexte" xfId="114" builtinId="8" hidden="1"/>
    <cellStyle name="Lien hypertexte" xfId="106" builtinId="8" hidden="1"/>
    <cellStyle name="Lien hypertexte" xfId="98" builtinId="8" hidden="1"/>
    <cellStyle name="Lien hypertexte" xfId="90" builtinId="8" hidden="1"/>
    <cellStyle name="Lien hypertexte" xfId="82" builtinId="8" hidden="1"/>
    <cellStyle name="Lien hypertexte" xfId="74" builtinId="8" hidden="1"/>
    <cellStyle name="Lien hypertexte" xfId="26" builtinId="8" hidden="1"/>
    <cellStyle name="Lien hypertexte" xfId="32" builtinId="8" hidden="1"/>
    <cellStyle name="Lien hypertexte" xfId="36" builtinId="8" hidden="1"/>
    <cellStyle name="Lien hypertexte" xfId="42" builtinId="8" hidden="1"/>
    <cellStyle name="Lien hypertexte" xfId="48" builtinId="8" hidden="1"/>
    <cellStyle name="Lien hypertexte" xfId="52" builtinId="8" hidden="1"/>
    <cellStyle name="Lien hypertexte" xfId="58" builtinId="8" hidden="1"/>
    <cellStyle name="Lien hypertexte" xfId="64" builtinId="8" hidden="1"/>
    <cellStyle name="Lien hypertexte" xfId="68" builtinId="8" hidden="1"/>
    <cellStyle name="Lien hypertexte" xfId="54" builtinId="8" hidden="1"/>
    <cellStyle name="Lien hypertexte" xfId="38" builtinId="8" hidden="1"/>
    <cellStyle name="Lien hypertexte" xfId="12" builtinId="8" hidden="1"/>
    <cellStyle name="Lien hypertexte" xfId="18" builtinId="8" hidden="1"/>
    <cellStyle name="Lien hypertexte" xfId="22" builtinId="8" hidden="1"/>
    <cellStyle name="Lien hypertexte" xfId="14" builtinId="8" hidden="1"/>
    <cellStyle name="Lien hypertexte" xfId="10" builtinId="8" hidden="1"/>
    <cellStyle name="Lien hypertexte" xfId="4" builtinId="8" hidden="1"/>
    <cellStyle name="Lien hypertexte" xfId="6" builtinId="8" hidden="1"/>
    <cellStyle name="Lien hypertexte" xfId="8" builtinId="8" hidden="1"/>
    <cellStyle name="Lien hypertexte" xfId="24" builtinId="8" hidden="1"/>
    <cellStyle name="Lien hypertexte" xfId="20" builtinId="8" hidden="1"/>
    <cellStyle name="Lien hypertexte" xfId="16" builtinId="8" hidden="1"/>
    <cellStyle name="Lien hypertexte" xfId="30" builtinId="8" hidden="1"/>
    <cellStyle name="Lien hypertexte" xfId="46" builtinId="8" hidden="1"/>
    <cellStyle name="Lien hypertexte" xfId="62" builtinId="8" hidden="1"/>
    <cellStyle name="Lien hypertexte" xfId="66" builtinId="8" hidden="1"/>
    <cellStyle name="Lien hypertexte" xfId="60" builtinId="8" hidden="1"/>
    <cellStyle name="Lien hypertexte" xfId="56" builtinId="8" hidden="1"/>
    <cellStyle name="Lien hypertexte" xfId="50" builtinId="8" hidden="1"/>
    <cellStyle name="Lien hypertexte" xfId="44" builtinId="8" hidden="1"/>
    <cellStyle name="Lien hypertexte" xfId="40" builtinId="8" hidden="1"/>
    <cellStyle name="Lien hypertexte" xfId="34" builtinId="8" hidden="1"/>
    <cellStyle name="Lien hypertexte" xfId="28" builtinId="8" hidden="1"/>
    <cellStyle name="Lien hypertexte" xfId="70" builtinId="8" hidden="1"/>
    <cellStyle name="Lien hypertexte" xfId="78" builtinId="8" hidden="1"/>
    <cellStyle name="Lien hypertexte" xfId="86" builtinId="8" hidden="1"/>
    <cellStyle name="Lien hypertexte" xfId="94" builtinId="8" hidden="1"/>
    <cellStyle name="Lien hypertexte" xfId="102" builtinId="8" hidden="1"/>
    <cellStyle name="Lien hypertexte" xfId="110" builtinId="8" hidden="1"/>
    <cellStyle name="Lien hypertexte" xfId="118" builtinId="8" hidden="1"/>
    <cellStyle name="Lien hypertexte" xfId="126" builtinId="8" hidden="1"/>
    <cellStyle name="Lien hypertexte" xfId="134" builtinId="8" hidden="1"/>
    <cellStyle name="Lien hypertexte" xfId="142" builtinId="8" hidden="1"/>
    <cellStyle name="Lien hypertexte" xfId="150" builtinId="8" hidden="1"/>
    <cellStyle name="Lien hypertexte" xfId="158" builtinId="8" hidden="1"/>
    <cellStyle name="Lien hypertexte" xfId="166" builtinId="8" hidden="1"/>
    <cellStyle name="Lien hypertexte" xfId="174" builtinId="8" hidden="1"/>
    <cellStyle name="Lien hypertexte" xfId="182" builtinId="8" hidden="1"/>
    <cellStyle name="Lien hypertexte" xfId="116" builtinId="8" hidden="1"/>
    <cellStyle name="Lien hypertexte" xfId="120" builtinId="8" hidden="1"/>
    <cellStyle name="Lien hypertexte" xfId="128" builtinId="8" hidden="1"/>
    <cellStyle name="Lien hypertexte" xfId="132" builtinId="8" hidden="1"/>
    <cellStyle name="Lien hypertexte" xfId="136" builtinId="8" hidden="1"/>
    <cellStyle name="Lien hypertexte" xfId="144" builtinId="8" hidden="1"/>
    <cellStyle name="Lien hypertexte" xfId="148" builtinId="8" hidden="1"/>
    <cellStyle name="Lien hypertexte" xfId="152" builtinId="8" hidden="1"/>
    <cellStyle name="Lien hypertexte" xfId="160" builtinId="8" hidden="1"/>
    <cellStyle name="Lien hypertexte" xfId="164" builtinId="8" hidden="1"/>
    <cellStyle name="Lien hypertexte" xfId="168" builtinId="8" hidden="1"/>
    <cellStyle name="Lien hypertexte" xfId="176" builtinId="8" hidden="1"/>
    <cellStyle name="Lien hypertexte" xfId="180" builtinId="8" hidden="1"/>
    <cellStyle name="Lien hypertexte" xfId="184" builtinId="8" hidden="1"/>
    <cellStyle name="Lien hypertexte" xfId="192" builtinId="8" hidden="1"/>
    <cellStyle name="Lien hypertexte" xfId="190" builtinId="8" hidden="1"/>
    <cellStyle name="Lien hypertexte" xfId="186" builtinId="8" hidden="1"/>
    <cellStyle name="Lien hypertexte" xfId="188" builtinId="8" hidden="1"/>
    <cellStyle name="Lien hypertexte" xfId="172" builtinId="8" hidden="1"/>
    <cellStyle name="Lien hypertexte" xfId="156" builtinId="8" hidden="1"/>
    <cellStyle name="Lien hypertexte" xfId="140" builtinId="8" hidden="1"/>
    <cellStyle name="Lien hypertexte" xfId="124" builtinId="8" hidden="1"/>
    <cellStyle name="Lien hypertexte" xfId="88" builtinId="8" hidden="1"/>
    <cellStyle name="Lien hypertexte" xfId="96" builtinId="8" hidden="1"/>
    <cellStyle name="Lien hypertexte" xfId="100" builtinId="8" hidden="1"/>
    <cellStyle name="Lien hypertexte" xfId="104" builtinId="8" hidden="1"/>
    <cellStyle name="Lien hypertexte" xfId="108" builtinId="8" hidden="1"/>
    <cellStyle name="Lien hypertexte" xfId="112" builtinId="8" hidden="1"/>
    <cellStyle name="Lien hypertexte" xfId="92" builtinId="8" hidden="1"/>
    <cellStyle name="Lien hypertexte" xfId="80" builtinId="8" hidden="1"/>
    <cellStyle name="Lien hypertexte" xfId="84" builtinId="8" hidden="1"/>
    <cellStyle name="Lien hypertexte" xfId="76" builtinId="8" hidden="1"/>
    <cellStyle name="Lien hypertexte" xfId="72" builtinId="8" hidden="1"/>
    <cellStyle name="Lien hypertexte" xfId="194" builtinId="8"/>
    <cellStyle name="Lien hypertexte visité" xfId="159" builtinId="9" hidden="1"/>
    <cellStyle name="Lien hypertexte visité" xfId="151" builtinId="9" hidden="1"/>
    <cellStyle name="Lien hypertexte visité" xfId="135" builtinId="9" hidden="1"/>
    <cellStyle name="Lien hypertexte visité" xfId="127" builtinId="9" hidden="1"/>
    <cellStyle name="Lien hypertexte visité" xfId="119" builtinId="9" hidden="1"/>
    <cellStyle name="Lien hypertexte visité" xfId="103" builtinId="9" hidden="1"/>
    <cellStyle name="Lien hypertexte visité" xfId="95" builtinId="9" hidden="1"/>
    <cellStyle name="Lien hypertexte visité" xfId="41" builtinId="9" hidden="1"/>
    <cellStyle name="Lien hypertexte visité" xfId="45" builtinId="9" hidden="1"/>
    <cellStyle name="Lien hypertexte visité" xfId="49" builtinId="9" hidden="1"/>
    <cellStyle name="Lien hypertexte visité" xfId="51" builtinId="9" hidden="1"/>
    <cellStyle name="Lien hypertexte visité" xfId="55" builtinId="9" hidden="1"/>
    <cellStyle name="Lien hypertexte visité" xfId="57" builtinId="9" hidden="1"/>
    <cellStyle name="Lien hypertexte visité" xfId="59" builtinId="9" hidden="1"/>
    <cellStyle name="Lien hypertexte visité" xfId="65" builtinId="9" hidden="1"/>
    <cellStyle name="Lien hypertexte visité" xfId="67" builtinId="9" hidden="1"/>
    <cellStyle name="Lien hypertexte visité" xfId="69" builtinId="9" hidden="1"/>
    <cellStyle name="Lien hypertexte visité" xfId="73" builtinId="9" hidden="1"/>
    <cellStyle name="Lien hypertexte visité" xfId="75" builtinId="9" hidden="1"/>
    <cellStyle name="Lien hypertexte visité" xfId="77" builtinId="9" hidden="1"/>
    <cellStyle name="Lien hypertexte visité" xfId="83" builtinId="9" hidden="1"/>
    <cellStyle name="Lien hypertexte visité" xfId="85" builtinId="9" hidden="1"/>
    <cellStyle name="Lien hypertexte visité" xfId="87" builtinId="9" hidden="1"/>
    <cellStyle name="Lien hypertexte visité" xfId="79" builtinId="9" hidden="1"/>
    <cellStyle name="Lien hypertexte visité" xfId="63" builtinId="9" hidden="1"/>
    <cellStyle name="Lien hypertexte visité" xfId="47" builtinId="9" hidden="1"/>
    <cellStyle name="Lien hypertexte visité" xfId="23" builtinId="9" hidden="1"/>
    <cellStyle name="Lien hypertexte visité" xfId="25" builtinId="9" hidden="1"/>
    <cellStyle name="Lien hypertexte visité" xfId="27" builtinId="9" hidden="1"/>
    <cellStyle name="Lien hypertexte visité" xfId="33" builtinId="9" hidden="1"/>
    <cellStyle name="Lien hypertexte visité" xfId="35" builtinId="9" hidden="1"/>
    <cellStyle name="Lien hypertexte visité" xfId="37" builtinId="9" hidden="1"/>
    <cellStyle name="Lien hypertexte visité" xfId="31" builtinId="9" hidden="1"/>
    <cellStyle name="Lien hypertexte visité" xfId="13" builtinId="9" hidden="1"/>
    <cellStyle name="Lien hypertexte visité" xfId="15" builtinId="9" hidden="1"/>
    <cellStyle name="Lien hypertexte visité" xfId="19" builtinId="9" hidden="1"/>
    <cellStyle name="Lien hypertexte visité" xfId="9" builtinId="9" hidden="1"/>
    <cellStyle name="Lien hypertexte visité" xfId="11" builtinId="9" hidden="1"/>
    <cellStyle name="Lien hypertexte visité" xfId="5" builtinId="9" hidden="1"/>
    <cellStyle name="Lien hypertexte visité" xfId="7" builtinId="9" hidden="1"/>
    <cellStyle name="Lien hypertexte visité" xfId="17" builtinId="9" hidden="1"/>
    <cellStyle name="Lien hypertexte visité" xfId="39" builtinId="9" hidden="1"/>
    <cellStyle name="Lien hypertexte visité" xfId="29" builtinId="9" hidden="1"/>
    <cellStyle name="Lien hypertexte visité" xfId="21" builtinId="9" hidden="1"/>
    <cellStyle name="Lien hypertexte visité" xfId="89" builtinId="9" hidden="1"/>
    <cellStyle name="Lien hypertexte visité" xfId="81" builtinId="9" hidden="1"/>
    <cellStyle name="Lien hypertexte visité" xfId="71" builtinId="9" hidden="1"/>
    <cellStyle name="Lien hypertexte visité" xfId="61" builtinId="9" hidden="1"/>
    <cellStyle name="Lien hypertexte visité" xfId="53" builtinId="9" hidden="1"/>
    <cellStyle name="Lien hypertexte visité" xfId="43" builtinId="9" hidden="1"/>
    <cellStyle name="Lien hypertexte visité" xfId="111" builtinId="9" hidden="1"/>
    <cellStyle name="Lien hypertexte visité" xfId="143" builtinId="9" hidden="1"/>
    <cellStyle name="Lien hypertexte visité" xfId="139" builtinId="9" hidden="1"/>
    <cellStyle name="Lien hypertexte visité" xfId="141" builtinId="9" hidden="1"/>
    <cellStyle name="Lien hypertexte visité" xfId="145" builtinId="9" hidden="1"/>
    <cellStyle name="Lien hypertexte visité" xfId="149" builtinId="9" hidden="1"/>
    <cellStyle name="Lien hypertexte visité" xfId="153" builtinId="9" hidden="1"/>
    <cellStyle name="Lien hypertexte visité" xfId="155" builtinId="9" hidden="1"/>
    <cellStyle name="Lien hypertexte visité" xfId="157" builtinId="9" hidden="1"/>
    <cellStyle name="Lien hypertexte visité" xfId="161" builtinId="9" hidden="1"/>
    <cellStyle name="Lien hypertexte visité" xfId="163" builtinId="9" hidden="1"/>
    <cellStyle name="Lien hypertexte visité" xfId="165" builtinId="9" hidden="1"/>
    <cellStyle name="Lien hypertexte visité" xfId="171" builtinId="9" hidden="1"/>
    <cellStyle name="Lien hypertexte visité" xfId="173" builtinId="9" hidden="1"/>
    <cellStyle name="Lien hypertexte visité" xfId="177" builtinId="9" hidden="1"/>
    <cellStyle name="Lien hypertexte visité" xfId="179" builtinId="9" hidden="1"/>
    <cellStyle name="Lien hypertexte visité" xfId="181" builtinId="9" hidden="1"/>
    <cellStyle name="Lien hypertexte visité" xfId="185" builtinId="9" hidden="1"/>
    <cellStyle name="Lien hypertexte visité" xfId="187" builtinId="9" hidden="1"/>
    <cellStyle name="Lien hypertexte visité" xfId="193" builtinId="9" hidden="1"/>
    <cellStyle name="Lien hypertexte visité" xfId="191" builtinId="9" hidden="1"/>
    <cellStyle name="Lien hypertexte visité" xfId="183" builtinId="9" hidden="1"/>
    <cellStyle name="Lien hypertexte visité" xfId="175" builtinId="9" hidden="1"/>
    <cellStyle name="Lien hypertexte visité" xfId="167" builtinId="9" hidden="1"/>
    <cellStyle name="Lien hypertexte visité" xfId="189" builtinId="9" hidden="1"/>
    <cellStyle name="Lien hypertexte visité" xfId="169" builtinId="9" hidden="1"/>
    <cellStyle name="Lien hypertexte visité" xfId="147" builtinId="9" hidden="1"/>
    <cellStyle name="Lien hypertexte visité" xfId="113" builtinId="9" hidden="1"/>
    <cellStyle name="Lien hypertexte visité" xfId="115" builtinId="9" hidden="1"/>
    <cellStyle name="Lien hypertexte visité" xfId="117" builtinId="9" hidden="1"/>
    <cellStyle name="Lien hypertexte visité" xfId="121" builtinId="9" hidden="1"/>
    <cellStyle name="Lien hypertexte visité" xfId="123" builtinId="9" hidden="1"/>
    <cellStyle name="Lien hypertexte visité" xfId="129" builtinId="9" hidden="1"/>
    <cellStyle name="Lien hypertexte visité" xfId="131" builtinId="9" hidden="1"/>
    <cellStyle name="Lien hypertexte visité" xfId="133" builtinId="9" hidden="1"/>
    <cellStyle name="Lien hypertexte visité" xfId="137" builtinId="9" hidden="1"/>
    <cellStyle name="Lien hypertexte visité" xfId="125" builtinId="9" hidden="1"/>
    <cellStyle name="Lien hypertexte visité" xfId="101" builtinId="9" hidden="1"/>
    <cellStyle name="Lien hypertexte visité" xfId="105" builtinId="9" hidden="1"/>
    <cellStyle name="Lien hypertexte visité" xfId="107" builtinId="9" hidden="1"/>
    <cellStyle name="Lien hypertexte visité" xfId="109" builtinId="9" hidden="1"/>
    <cellStyle name="Lien hypertexte visité" xfId="97" builtinId="9" hidden="1"/>
    <cellStyle name="Lien hypertexte visité" xfId="99" builtinId="9" hidden="1"/>
    <cellStyle name="Lien hypertexte visité" xfId="93" builtinId="9" hidden="1"/>
    <cellStyle name="Lien hypertexte visité" xfId="91" builtinId="9" hidden="1"/>
    <cellStyle name="Neutral 2" xfId="2" xr:uid="{00000000-0005-0000-0000-0000C0000000}"/>
    <cellStyle name="Normal" xfId="0" builtinId="0"/>
    <cellStyle name="Normal 2" xfId="1" xr:uid="{00000000-0005-0000-0000-0000C2000000}"/>
    <cellStyle name="Normal 3" xfId="195" xr:uid="{F6B7D1AE-96B9-4D9C-A309-6BECAF88926F}"/>
    <cellStyle name="Pourcentage" xfId="196" builtinId="5"/>
  </cellStyles>
  <dxfs count="8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font>
        <b/>
      </font>
    </dxf>
    <dxf>
      <font>
        <b/>
      </font>
    </dxf>
    <dxf>
      <numFmt numFmtId="0" formatCode="General"/>
      <alignment horizontal="general" vertical="top" textRotation="0" indent="0" justifyLastLine="0" shrinkToFit="0" readingOrder="0"/>
    </dxf>
    <dxf>
      <font>
        <b/>
      </font>
      <alignment horizontal="general" vertical="top" textRotation="0" wrapText="1"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0" indent="0" justifyLastLine="0" shrinkToFit="0" readingOrder="0"/>
    </dxf>
    <dxf>
      <numFmt numFmtId="164" formatCode="0.0"/>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border diagonalUp="0" diagonalDown="0">
        <left/>
        <right style="medium">
          <color indexed="64"/>
        </right>
        <top/>
        <bottom/>
        <vertical/>
        <horizontal/>
      </border>
    </dxf>
    <dxf>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alignment horizontal="general"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font>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numFmt numFmtId="13" formatCode="0%"/>
      <fill>
        <patternFill patternType="none">
          <fgColor indexed="64"/>
          <bgColor auto="1"/>
        </patternFill>
      </fill>
      <alignment vertical="top" textRotation="0" indent="0" justifyLastLine="0" shrinkToFit="0" readingOrder="0"/>
    </dxf>
    <dxf>
      <font>
        <b/>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border outline="0">
        <left style="thin">
          <color auto="1"/>
        </left>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top style="thin">
          <color auto="1"/>
        </top>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bottom style="thin">
          <color auto="1"/>
        </bottom>
      </border>
    </dxf>
    <dxf>
      <font>
        <b/>
        <i val="0"/>
        <strike val="0"/>
        <condense val="0"/>
        <extend val="0"/>
        <outline val="0"/>
        <shadow val="0"/>
        <u val="none"/>
        <vertAlign val="baseline"/>
        <sz val="11"/>
        <color rgb="FFFFFFFF"/>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numFmt numFmtId="13" formatCode="0%"/>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numFmt numFmtId="164" formatCode="0.0"/>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font>
      <alignment horizontal="general" vertical="top" textRotation="0" wrapText="1" indent="0" justifyLastLine="0" shrinkToFit="0" readingOrder="0"/>
    </dxf>
    <dxf>
      <fill>
        <patternFill>
          <bgColor rgb="FFE1C3CF"/>
        </patternFill>
      </fill>
    </dxf>
    <dxf>
      <fill>
        <patternFill>
          <bgColor theme="0"/>
        </patternFill>
      </fill>
    </dxf>
    <dxf>
      <font>
        <color theme="0"/>
      </font>
      <fill>
        <patternFill>
          <bgColor rgb="FF810F3F"/>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Style de tableau 1" pivot="0" count="4" xr9:uid="{D5D127C0-7FF0-4777-B49A-79EC3B0CC1A7}">
      <tableStyleElement type="wholeTable" dxfId="84"/>
      <tableStyleElement type="headerRow" dxfId="83"/>
      <tableStyleElement type="firstRowStripe" dxfId="82"/>
      <tableStyleElement type="secondRowStripe" dxfId="81"/>
    </tableStyle>
  </tableStyles>
  <colors>
    <mruColors>
      <color rgb="FFE1C3CF"/>
      <color rgb="FF810F3F"/>
      <color rgb="FFF9E9A7"/>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268605</xdr:colOff>
      <xdr:row>0</xdr:row>
      <xdr:rowOff>80009</xdr:rowOff>
    </xdr:from>
    <xdr:to>
      <xdr:col>2</xdr:col>
      <xdr:colOff>1742250</xdr:colOff>
      <xdr:row>8</xdr:row>
      <xdr:rowOff>89988</xdr:rowOff>
    </xdr:to>
    <xdr:pic>
      <xdr:nvPicPr>
        <xdr:cNvPr id="2" name="Image 1">
          <a:extLst>
            <a:ext uri="{FF2B5EF4-FFF2-40B4-BE49-F238E27FC236}">
              <a16:creationId xmlns:a16="http://schemas.microsoft.com/office/drawing/2014/main" id="{C7FB57E5-26FE-4EB8-8637-22BB5C53A218}"/>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7459980" y="80009"/>
          <a:ext cx="1473645" cy="1533979"/>
        </a:xfrm>
        <a:prstGeom prst="rect">
          <a:avLst/>
        </a:prstGeom>
      </xdr:spPr>
    </xdr:pic>
    <xdr:clientData/>
  </xdr:twoCellAnchor>
  <xdr:twoCellAnchor editAs="oneCell">
    <xdr:from>
      <xdr:col>0</xdr:col>
      <xdr:colOff>53340</xdr:colOff>
      <xdr:row>5</xdr:row>
      <xdr:rowOff>114300</xdr:rowOff>
    </xdr:from>
    <xdr:to>
      <xdr:col>1</xdr:col>
      <xdr:colOff>624841</xdr:colOff>
      <xdr:row>11</xdr:row>
      <xdr:rowOff>27531</xdr:rowOff>
    </xdr:to>
    <xdr:pic>
      <xdr:nvPicPr>
        <xdr:cNvPr id="3" name="Image 2">
          <a:extLst>
            <a:ext uri="{FF2B5EF4-FFF2-40B4-BE49-F238E27FC236}">
              <a16:creationId xmlns:a16="http://schemas.microsoft.com/office/drawing/2014/main" id="{5F3270BC-D087-4070-9F03-6D984F787A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340" y="3185160"/>
          <a:ext cx="885826" cy="1010511"/>
        </a:xfrm>
        <a:prstGeom prst="rect">
          <a:avLst/>
        </a:prstGeom>
      </xdr:spPr>
    </xdr:pic>
    <xdr:clientData/>
  </xdr:twoCellAnchor>
  <xdr:twoCellAnchor editAs="oneCell">
    <xdr:from>
      <xdr:col>1</xdr:col>
      <xdr:colOff>3328035</xdr:colOff>
      <xdr:row>7</xdr:row>
      <xdr:rowOff>57944</xdr:rowOff>
    </xdr:from>
    <xdr:to>
      <xdr:col>1</xdr:col>
      <xdr:colOff>5090160</xdr:colOff>
      <xdr:row>9</xdr:row>
      <xdr:rowOff>156210</xdr:rowOff>
    </xdr:to>
    <xdr:pic>
      <xdr:nvPicPr>
        <xdr:cNvPr id="4" name="Image 3">
          <a:extLst>
            <a:ext uri="{FF2B5EF4-FFF2-40B4-BE49-F238E27FC236}">
              <a16:creationId xmlns:a16="http://schemas.microsoft.com/office/drawing/2014/main" id="{8CAF35AA-7A5E-4CC5-9FA3-4F533E984894}"/>
            </a:ext>
            <a:ext uri="{147F2762-F138-4A5C-976F-8EAC2B608ADB}">
              <a16:predDERef xmlns:a16="http://schemas.microsoft.com/office/drawing/2014/main" pred="{5F3270BC-D087-4070-9F03-6D984F787A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2360" y="1629569"/>
          <a:ext cx="1762125" cy="479266"/>
        </a:xfrm>
        <a:prstGeom prst="rect">
          <a:avLst/>
        </a:prstGeom>
      </xdr:spPr>
    </xdr:pic>
    <xdr:clientData/>
  </xdr:twoCellAnchor>
  <xdr:twoCellAnchor editAs="oneCell">
    <xdr:from>
      <xdr:col>1</xdr:col>
      <xdr:colOff>1712898</xdr:colOff>
      <xdr:row>6</xdr:row>
      <xdr:rowOff>99060</xdr:rowOff>
    </xdr:from>
    <xdr:to>
      <xdr:col>1</xdr:col>
      <xdr:colOff>3055283</xdr:colOff>
      <xdr:row>10</xdr:row>
      <xdr:rowOff>59674</xdr:rowOff>
    </xdr:to>
    <xdr:pic>
      <xdr:nvPicPr>
        <xdr:cNvPr id="5" name="Image 4">
          <a:extLst>
            <a:ext uri="{FF2B5EF4-FFF2-40B4-BE49-F238E27FC236}">
              <a16:creationId xmlns:a16="http://schemas.microsoft.com/office/drawing/2014/main" id="{9CB152B1-E114-4E26-9D6A-9F43625B0FB1}"/>
            </a:ext>
            <a:ext uri="{147F2762-F138-4A5C-976F-8EAC2B608ADB}">
              <a16:predDERef xmlns:a16="http://schemas.microsoft.com/office/drawing/2014/main" pred="{8CAF35AA-7A5E-4CC5-9FA3-4F533E984894}"/>
            </a:ext>
          </a:extLst>
        </xdr:cNvPr>
        <xdr:cNvPicPr>
          <a:picLocks noChangeAspect="1"/>
        </xdr:cNvPicPr>
      </xdr:nvPicPr>
      <xdr:blipFill>
        <a:blip xmlns:r="http://schemas.openxmlformats.org/officeDocument/2006/relationships" r:embed="rId4"/>
        <a:stretch>
          <a:fillRect/>
        </a:stretch>
      </xdr:blipFill>
      <xdr:spPr>
        <a:xfrm>
          <a:off x="2027223" y="1480185"/>
          <a:ext cx="1342385" cy="722614"/>
        </a:xfrm>
        <a:prstGeom prst="rect">
          <a:avLst/>
        </a:prstGeom>
      </xdr:spPr>
    </xdr:pic>
    <xdr:clientData/>
  </xdr:twoCellAnchor>
  <xdr:twoCellAnchor editAs="oneCell">
    <xdr:from>
      <xdr:col>1</xdr:col>
      <xdr:colOff>569616</xdr:colOff>
      <xdr:row>5</xdr:row>
      <xdr:rowOff>110490</xdr:rowOff>
    </xdr:from>
    <xdr:to>
      <xdr:col>1</xdr:col>
      <xdr:colOff>1540747</xdr:colOff>
      <xdr:row>10</xdr:row>
      <xdr:rowOff>172792</xdr:rowOff>
    </xdr:to>
    <xdr:pic>
      <xdr:nvPicPr>
        <xdr:cNvPr id="6" name="Image 5">
          <a:extLst>
            <a:ext uri="{FF2B5EF4-FFF2-40B4-BE49-F238E27FC236}">
              <a16:creationId xmlns:a16="http://schemas.microsoft.com/office/drawing/2014/main" id="{9B3B8BB6-93A1-4CB1-A476-BBC008266108}"/>
            </a:ext>
            <a:ext uri="{147F2762-F138-4A5C-976F-8EAC2B608ADB}">
              <a16:predDERef xmlns:a16="http://schemas.microsoft.com/office/drawing/2014/main" pred="{9CB152B1-E114-4E26-9D6A-9F43625B0FB1}"/>
            </a:ext>
          </a:extLst>
        </xdr:cNvPr>
        <xdr:cNvPicPr>
          <a:picLocks noChangeAspect="1"/>
        </xdr:cNvPicPr>
      </xdr:nvPicPr>
      <xdr:blipFill>
        <a:blip xmlns:r="http://schemas.openxmlformats.org/officeDocument/2006/relationships" r:embed="rId5"/>
        <a:stretch>
          <a:fillRect/>
        </a:stretch>
      </xdr:blipFill>
      <xdr:spPr>
        <a:xfrm>
          <a:off x="883941" y="1301115"/>
          <a:ext cx="971131" cy="10148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77A518-47D5-4BA0-BFF0-3D64CA2FCF1C}" name="Tableau9" displayName="Tableau9" ref="A3:F1534" totalsRowShown="0" headerRowDxfId="80" dataDxfId="79">
  <autoFilter ref="A3:F1534" xr:uid="{D5ED0569-158B-4F21-ABCC-6D128253AC54}"/>
  <sortState xmlns:xlrd2="http://schemas.microsoft.com/office/spreadsheetml/2017/richdata2" ref="A545:F1430">
    <sortCondition ref="C3:C1534"/>
  </sortState>
  <tableColumns count="6">
    <tableColumn id="1" xr3:uid="{D9EAB901-49B8-4155-9DE8-570961BD6A8E}" name="Input/Output" dataDxfId="78"/>
    <tableColumn id="2" xr3:uid="{E54DAF05-4A64-4E57-8E22-9407EBCD4CF0}" name="Name of consumption mix" dataDxfId="77"/>
    <tableColumn id="3" xr3:uid="{1A50299B-9A85-4EEF-8715-3604C49D32E5}" name="Name of input/output" dataDxfId="76"/>
    <tableColumn id="5" xr3:uid="{530DD444-C4C4-4D57-9D76-4F26C0174BF6}" name="Quantity" dataDxfId="75"/>
    <tableColumn id="6" xr3:uid="{70D22C6B-36A1-45E6-AD09-5C58B61899C9}" name="Unit" dataDxfId="74"/>
    <tableColumn id="7" xr3:uid="{81D248F1-2303-4BD8-B169-69ACC66A5CD7}" name="Comment on proxys / origins" dataDxfId="73"/>
  </tableColumns>
  <tableStyleInfo name="Style de tableau 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86F256-F270-4AF3-8BEC-CF1CEB203344}" name="Tableau11" displayName="Tableau11" ref="A3:E412" totalsRowShown="0" headerRowDxfId="6">
  <autoFilter ref="A3:E412" xr:uid="{1B86F256-F270-4AF3-8BEC-CF1CEB203344}"/>
  <tableColumns count="5">
    <tableColumn id="1" xr3:uid="{7BE413F8-5FB7-4992-9DA4-3214FB0F80B0}" name="CIQUAL Code"/>
    <tableColumn id="2" xr3:uid="{10C705D3-AB0D-4ED8-A26C-1DDA2DC32A73}" name="CIQUAL NAME EN"/>
    <tableColumn id="3" xr3:uid="{458EE555-803C-4083-8667-AA280155A22E}" name="CIQUAL NAME FR"/>
    <tableColumn id="5" xr3:uid="{10762524-D75E-4E11-8D8F-4C54C3D94A02}" name="PROXY USED EN (RECIPE OR CIQUAL)"/>
    <tableColumn id="6" xr3:uid="{D2F421F3-87F7-43BD-AC79-8722CAA95572}" name="PROXY USED FR (RECIPE OR CIQUAL)"/>
  </tableColumns>
  <tableStyleInfo name="Style de tableau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63AF827-F9A3-4B9D-B3CB-8013B4740394}" name="Tableau12" displayName="Tableau12" ref="A6:C3187" totalsRowShown="0" headerRowDxfId="5">
  <autoFilter ref="A6:C3187" xr:uid="{FD73D2D6-EDBA-43F0-80E3-88D2EFEB2E32}"/>
  <tableColumns count="3">
    <tableColumn id="1" xr3:uid="{34D60FEC-0CF6-4CA6-8971-1C3419E3621A}" name="CIQUAL CODE 2020"/>
    <tableColumn id="2" xr3:uid="{A8DE25C6-66A1-4FD7-B766-787F90BB6049}" name="CIQUAL NAME 2020"/>
    <tableColumn id="3" xr3:uid="{BAE7C7F8-7F4F-4C21-AC40-C51CA6047BF6}" name="Present in Agribalyse 3.2"/>
  </tableColumns>
  <tableStyleInfo name="Style de tableau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A7C001-308B-4E6B-902B-C816A50ACC8A}" name="Tableau8" displayName="Tableau8" ref="A3:C36" totalsRowShown="0" headerRowDxfId="4" dataDxfId="3">
  <autoFilter ref="A3:C36" xr:uid="{9DA7C001-308B-4E6B-902B-C816A50ACC8A}"/>
  <tableColumns count="3">
    <tableColumn id="1" xr3:uid="{5745A835-7593-4B71-B802-B42E1C150D2C}" name="Type of dataset" dataDxfId="2"/>
    <tableColumn id="2" xr3:uid="{A7AFE310-DA01-4BFA-8CFF-C00F42AB31BC}" name="Name" dataDxfId="1"/>
    <tableColumn id="5" xr3:uid="{BBB1DFA7-63FE-4BC2-93B0-2D419227D44C}" name="Comment" dataDxfId="0"/>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916460-801F-4206-9694-AB16A40A8E6C}" name="Tableau3" displayName="Tableau3" ref="A3:G33" totalsRowShown="0" headerRowDxfId="72" dataDxfId="71">
  <autoFilter ref="A3:G33" xr:uid="{11916460-801F-4206-9694-AB16A40A8E6C}"/>
  <tableColumns count="7">
    <tableColumn id="1" xr3:uid="{6A83EF81-8657-4141-AF61-B486C4566CFE}" name="Product" dataDxfId="70"/>
    <tableColumn id="2" xr3:uid="{847A4296-27CC-4826-8136-713853E4F9BC}" name="Production quantities FR" dataDxfId="69"/>
    <tableColumn id="3" xr3:uid="{8BDDD9B2-4CAB-4E42-9060-1747433F5710}" name="Imports quantities" dataDxfId="68"/>
    <tableColumn id="4" xr3:uid="{68B139AF-D75F-47C6-82FA-197C9E8A74C3}" name="Origin of Imports" dataDxfId="67"/>
    <tableColumn id="5" xr3:uid="{E870C74D-D455-46ED-B61A-41DD4CED3B7A}" name="Years" dataDxfId="66"/>
    <tableColumn id="6" xr3:uid="{46EBA634-ADF2-4741-87BC-353DE0E02A12}" name="Consumption Mix prior to Normalization - from France" dataDxfId="65"/>
    <tableColumn id="7" xr3:uid="{C65F8ED6-8D3F-46DF-8A45-CA36C9A8F96B}" name="Consumption Mix prior to Normalization - from Imports" dataDxfId="64"/>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F2128-C8DB-47F3-9134-7A0CB99AEB9A}" name="Tableau2" displayName="Tableau2" ref="A4:D76" totalsRowShown="0" headerRowDxfId="63" dataDxfId="61" headerRowBorderDxfId="62" tableBorderDxfId="60">
  <autoFilter ref="A4:D76" xr:uid="{048F2128-C8DB-47F3-9134-7A0CB99AEB9A}"/>
  <tableColumns count="4">
    <tableColumn id="1" xr3:uid="{B1B39879-AB5B-4034-906F-A586B091B110}" name="Product category" dataDxfId="59"/>
    <tableColumn id="2" xr3:uid="{A278DF13-6C9E-4E80-97BC-3A2331D51DD4}" name="Product" dataDxfId="58"/>
    <tableColumn id="3" xr3:uid="{0516EC04-1BC5-4D81-B0A0-0F6F94CB1357}" name="Inedible part" dataDxfId="57"/>
    <tableColumn id="4" xr3:uid="{F927388E-4B7C-48C9-82D6-95A6E137E7A8}" name="Comment" dataDxfId="56"/>
  </tableColumns>
  <tableStyleInfo name="Style de tableau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AAA865-FB7D-4BCB-B607-6B0BFB64F556}" name="Tableau4" displayName="Tableau4" ref="A3:H94" totalsRowShown="0" headerRowDxfId="55" dataDxfId="54">
  <autoFilter ref="A3:H94" xr:uid="{61AAA865-FB7D-4BCB-B607-6B0BFB64F556}"/>
  <tableColumns count="8">
    <tableColumn id="1" xr3:uid="{C75CB0B3-3AE5-4EC6-B14A-4AF5C2623194}" name="ENG name" dataDxfId="53"/>
    <tableColumn id="2" xr3:uid="{00FB858B-793A-4302-8581-31FCC5D10865}" name="FR name" dataDxfId="52"/>
    <tableColumn id="3" xr3:uid="{B96D2215-5D84-42A5-9BD5-7D7AC8823551}" name="Existing data set - Dataset name" dataDxfId="51"/>
    <tableColumn id="4" xr3:uid="{C9726A84-7642-4883-9312-F0D18C7E29B4}" name="Existing data set - Database" dataDxfId="50"/>
    <tableColumn id="5" xr3:uid="{6051A33F-61F2-49F2-933B-1D873B204F95}" name="Proxy proposal - Dataset name" dataDxfId="49"/>
    <tableColumn id="6" xr3:uid="{F83E93D5-C137-4A14-99D6-467B56A015FF}" name="Proxy proposal - Database" dataDxfId="48"/>
    <tableColumn id="7" xr3:uid="{8D4098CB-AC2D-49DA-909F-234196A1CD23}" name="Quality of mapping - 1 very bad to 5 very good" dataDxfId="47"/>
    <tableColumn id="8" xr3:uid="{3DEC583C-057D-4543-8036-2927DE02EDD3}" name="Edible part (Inedible part = 1 - edible part)" dataDxfId="46" dataCellStyle="Pourcentage"/>
  </tableColumns>
  <tableStyleInfo name="Style de tableau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BF6E3B-A6D4-466F-9AC1-045126CFBA8A}" name="Tableau5" displayName="Tableau5" ref="A4:C20" totalsRowShown="0" headerRowDxfId="45" dataDxfId="44">
  <autoFilter ref="A4:C20" xr:uid="{7FBF6E3B-A6D4-466F-9AC1-045126CFBA8A}"/>
  <tableColumns count="3">
    <tableColumn id="1" xr3:uid="{42CBD0DA-FB62-4C77-95DB-C03C176AE7D2}" name="ENG name" dataDxfId="43"/>
    <tableColumn id="2" xr3:uid="{7E2B9DF6-67CE-4609-B19B-91718C77FD36}" name="FR name" dataDxfId="42"/>
    <tableColumn id="3" xr3:uid="{267ED493-0A88-438E-8846-7507C246EE2D}" name="New created dataset for Agribalyse" dataDxfId="41"/>
  </tableColumns>
  <tableStyleInfo name="Style de tableau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6909B-0B7F-4D55-82FC-E1B9F7D9CBF2}" name="Tableau1" displayName="Tableau1" ref="A3:D16" totalsRowShown="0" headerRowDxfId="40" dataDxfId="39">
  <autoFilter ref="A3:D16" xr:uid="{EE66909B-0B7F-4D55-82FC-E1B9F7D9CBF2}"/>
  <tableColumns count="4">
    <tableColumn id="1" xr3:uid="{14E242C9-E954-4651-8BA7-58B57E807D0D}" name="Product category" dataDxfId="38"/>
    <tableColumn id="2" xr3:uid="{E81522D5-326D-424D-9C1F-6A6F01B759CC}" name="Product" dataDxfId="37"/>
    <tableColumn id="3" xr3:uid="{7DCF63DC-5BC9-475F-A6A7-D9D13C944585}" name="Bulk density (kg/L)" dataDxfId="36"/>
    <tableColumn id="4" xr3:uid="{4853FC3D-CB33-42BC-87DE-C39683F132CC}" name="Comment (FAO source item)" dataDxfId="35"/>
  </tableColumns>
  <tableStyleInfo name="Style de tableau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455085-C5CD-4697-97C6-F1711065B9A0}" name="Tableau17" displayName="Tableau17" ref="A3:G30" totalsRowShown="0" headerRowDxfId="34" dataDxfId="33">
  <autoFilter ref="A3:G30" xr:uid="{12455085-C5CD-4697-97C6-F1711065B9A0}"/>
  <tableColumns count="7">
    <tableColumn id="2" xr3:uid="{D57DCE0E-99A0-49B5-B0E8-5BDBB78E81A4}" name="Product category" dataDxfId="32"/>
    <tableColumn id="1" xr3:uid="{A970E56B-6C70-4773-89FA-31B0FBE97EDE}" name="Product name" dataDxfId="31"/>
    <tableColumn id="8" xr3:uid="{F8D8E771-23D7-425C-BC53-11CFFBC350E1}" name="FRESH n° ciqual" dataDxfId="30"/>
    <tableColumn id="9" xr3:uid="{6D81E0D4-8014-4D52-AF9C-A4CA566361A4}" name="FRESH water content" dataDxfId="29" dataCellStyle="Pourcentage"/>
    <tableColumn id="6" xr3:uid="{ADB336B0-8EB3-49CD-8475-F4BC7173B073}" name="DRIED n° ciqual" dataDxfId="28" dataCellStyle="Pourcentage"/>
    <tableColumn id="7" xr3:uid="{9012063D-70A0-4169-A426-BCD593B25151}" name="DRIED water content" dataDxfId="27" dataCellStyle="Pourcentage"/>
    <tableColumn id="10" xr3:uid="{9C71D9C4-A970-4185-87A2-344AE8AA1888}" name="Kg of fresh fruit for 1kg dried fruit" dataDxfId="26">
      <calculatedColumnFormula>(1-Tableau17[[#This Row],[DRIED water content]])*1/(1-Tableau17[[#This Row],[FRESH water content]])</calculatedColumnFormula>
    </tableColumn>
  </tableColumns>
  <tableStyleInfo name="Style de tableau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3CD3E6-0496-4134-9238-4C64106897BE}" name="Tableau7" displayName="Tableau7" ref="A3:E121" totalsRowShown="0" headerRowDxfId="25" dataDxfId="24">
  <autoFilter ref="A3:E121" xr:uid="{443CD3E6-0496-4134-9238-4C64106897BE}"/>
  <sortState xmlns:xlrd2="http://schemas.microsoft.com/office/spreadsheetml/2017/richdata2" ref="A4:E121">
    <sortCondition ref="E3:E121"/>
  </sortState>
  <tableColumns count="5">
    <tableColumn id="1" xr3:uid="{07FAF753-1672-434B-A8D7-C81CB9A30785}" name="Cheese name" dataDxfId="23"/>
    <tableColumn id="2" xr3:uid="{4B41F843-A302-4111-92A5-F2085A4C156A}" name="CIQUAL" dataDxfId="22"/>
    <tableColumn id="3" xr3:uid="{D8706401-76A1-4E08-BB5C-1CF1B5A6C128}" name="Milk type" dataDxfId="21"/>
    <tableColumn id="4" xr3:uid="{3273210B-D73C-4A1E-B244-B4F364C2A6DF}" name="Yield (ACTALIA 2022)" dataDxfId="20"/>
    <tableColumn id="5" xr3:uid="{0361E30E-131F-4C9A-A40A-6F08EA5F7A51}" name="ACYVIA process used as proxy" dataDxfId="19"/>
  </tableColumns>
  <tableStyleInfo name="Style de tableau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A60E9E-698A-4815-BBA1-211D3E1600A7}" name="Tableau10" displayName="Tableau10" ref="A4:J1104" totalsRowShown="0" headerRowDxfId="18" dataDxfId="17">
  <autoFilter ref="A4:J1104" xr:uid="{7F277D5A-C939-4A49-A902-80DE08234E24}"/>
  <tableColumns count="10">
    <tableColumn id="5" xr3:uid="{653E2762-5961-49C2-A265-DEBC8A6B1F53}" name="Category" dataDxfId="16"/>
    <tableColumn id="6" xr3:uid="{59B4391A-7234-441D-9926-09F5F7093B86}" name="Category 2" dataDxfId="15"/>
    <tableColumn id="1" xr3:uid="{EB02D859-EF51-4427-99B8-BDF851DE1E79}" name="AGB Code" dataDxfId="14"/>
    <tableColumn id="2" xr3:uid="{8F9D650A-99E7-45AB-9B78-818B0CAC9E3D}" name="CIQUAL Code" dataDxfId="13"/>
    <tableColumn id="4" xr3:uid="{E69D102A-7EF7-4D1A-AAF5-C600ED87E62C}" name="French name" dataDxfId="12"/>
    <tableColumn id="3" xr3:uid="{B77F1D90-2D8E-4B48-B2C7-95511426AE00}" name="English name" dataDxfId="11"/>
    <tableColumn id="8" xr3:uid="{F53AF81D-A9E0-43F8-BE3D-4A5824728B9D}" name="Recipe name" dataDxfId="10"/>
    <tableColumn id="7" xr3:uid="{FABA14D3-1160-4A28-B46B-456DADA8843C}" name="Recipe LCI name" dataDxfId="9"/>
    <tableColumn id="9" xr3:uid="{67958E3A-3843-4EA0-B087-B8CF27474312}" name="Recipe origin" dataDxfId="8"/>
    <tableColumn id="10" xr3:uid="{7CE5092F-8E25-4A26-957A-5A8F1EBF8396}" name="Proxy from another recipe" dataDxfId="7"/>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agribalyse.fr/documentation/nous-contactez/contribuer-aux-travaux-agribalyse-r" TargetMode="External"/><Relationship Id="rId1" Type="http://schemas.openxmlformats.org/officeDocument/2006/relationships/hyperlink" Target="http://www.agribalyse.f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0163-70CB-4E5C-830A-7402156C9AAE}">
  <sheetPr codeName="Feuil1"/>
  <dimension ref="A1:C25"/>
  <sheetViews>
    <sheetView showGridLines="0" workbookViewId="0">
      <selection sqref="A1:B1"/>
    </sheetView>
  </sheetViews>
  <sheetFormatPr baseColWidth="10" defaultColWidth="11.44140625" defaultRowHeight="14.4" x14ac:dyDescent="0.3"/>
  <cols>
    <col min="1" max="1" width="4.6640625" customWidth="1"/>
    <col min="2" max="2" width="103.109375" customWidth="1"/>
    <col min="3" max="3" width="87.6640625" customWidth="1"/>
    <col min="4" max="4" width="30.33203125" customWidth="1"/>
  </cols>
  <sheetData>
    <row r="1" spans="1:3" x14ac:dyDescent="0.3">
      <c r="A1" s="47" t="s">
        <v>0</v>
      </c>
      <c r="B1" s="48"/>
    </row>
    <row r="3" spans="1:3" x14ac:dyDescent="0.3">
      <c r="A3" s="1" t="s">
        <v>1</v>
      </c>
    </row>
    <row r="5" spans="1:3" x14ac:dyDescent="0.3">
      <c r="A5" s="1" t="s">
        <v>2</v>
      </c>
    </row>
    <row r="13" spans="1:3" x14ac:dyDescent="0.3">
      <c r="A13" s="2" t="s">
        <v>3</v>
      </c>
      <c r="C13" s="2" t="s">
        <v>4</v>
      </c>
    </row>
    <row r="14" spans="1:3" x14ac:dyDescent="0.3">
      <c r="A14" s="45">
        <v>1</v>
      </c>
      <c r="B14" s="46" t="s">
        <v>5</v>
      </c>
      <c r="C14" s="46" t="s">
        <v>6</v>
      </c>
    </row>
    <row r="15" spans="1:3" ht="28.8" x14ac:dyDescent="0.3">
      <c r="A15" s="45">
        <v>2</v>
      </c>
      <c r="B15" s="46" t="s">
        <v>7</v>
      </c>
      <c r="C15" s="46" t="s">
        <v>8</v>
      </c>
    </row>
    <row r="16" spans="1:3" x14ac:dyDescent="0.3">
      <c r="A16" s="45">
        <v>3</v>
      </c>
      <c r="B16" s="46" t="s">
        <v>9</v>
      </c>
      <c r="C16" s="46" t="s">
        <v>10</v>
      </c>
    </row>
    <row r="17" spans="1:3" x14ac:dyDescent="0.3">
      <c r="A17" s="45">
        <v>4</v>
      </c>
      <c r="B17" s="46" t="s">
        <v>11</v>
      </c>
      <c r="C17" s="46" t="s">
        <v>12</v>
      </c>
    </row>
    <row r="18" spans="1:3" x14ac:dyDescent="0.3">
      <c r="A18" s="45">
        <v>5</v>
      </c>
      <c r="B18" s="46" t="s">
        <v>13</v>
      </c>
      <c r="C18" s="46" t="s">
        <v>14</v>
      </c>
    </row>
    <row r="19" spans="1:3" x14ac:dyDescent="0.3">
      <c r="A19" s="45">
        <v>6</v>
      </c>
      <c r="B19" s="46" t="s">
        <v>15</v>
      </c>
      <c r="C19" s="46" t="s">
        <v>16</v>
      </c>
    </row>
    <row r="20" spans="1:3" x14ac:dyDescent="0.3">
      <c r="A20" s="45">
        <v>7</v>
      </c>
      <c r="B20" s="46" t="s">
        <v>17</v>
      </c>
      <c r="C20" s="46" t="s">
        <v>18</v>
      </c>
    </row>
    <row r="21" spans="1:3" x14ac:dyDescent="0.3">
      <c r="A21" s="45">
        <v>8</v>
      </c>
      <c r="B21" s="46" t="s">
        <v>19</v>
      </c>
      <c r="C21" s="46" t="s">
        <v>20</v>
      </c>
    </row>
    <row r="22" spans="1:3" x14ac:dyDescent="0.3">
      <c r="A22" s="45">
        <v>9</v>
      </c>
      <c r="B22" s="46" t="s">
        <v>21</v>
      </c>
      <c r="C22" s="46" t="s">
        <v>22</v>
      </c>
    </row>
    <row r="23" spans="1:3" x14ac:dyDescent="0.3">
      <c r="A23" s="45">
        <v>10</v>
      </c>
      <c r="B23" s="46" t="s">
        <v>23</v>
      </c>
      <c r="C23" s="46" t="s">
        <v>24</v>
      </c>
    </row>
    <row r="24" spans="1:3" x14ac:dyDescent="0.3">
      <c r="A24" s="45">
        <v>11</v>
      </c>
      <c r="B24" s="46" t="s">
        <v>25</v>
      </c>
      <c r="C24" s="46" t="s">
        <v>26</v>
      </c>
    </row>
    <row r="25" spans="1:3" x14ac:dyDescent="0.3">
      <c r="A25" s="45">
        <v>12</v>
      </c>
      <c r="B25" s="46" t="s">
        <v>27</v>
      </c>
      <c r="C25" s="46" t="s">
        <v>28</v>
      </c>
    </row>
  </sheetData>
  <mergeCells count="1">
    <mergeCell ref="A1:B1"/>
  </mergeCells>
  <hyperlinks>
    <hyperlink ref="A3" r:id="rId1" xr:uid="{56628937-9C89-4216-A69B-85CD4F3C365B}"/>
    <hyperlink ref="A5" r:id="rId2" display="La base de données est propriété de l'ADEME, elle est pilotée au sein du GIS Revalim." xr:uid="{6825E72B-EADC-4A7F-9F34-142BD921CB8B}"/>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7D5A-C939-4A49-A902-80DE08234E24}">
  <dimension ref="A1:J1104"/>
  <sheetViews>
    <sheetView workbookViewId="0"/>
  </sheetViews>
  <sheetFormatPr baseColWidth="10" defaultColWidth="11.44140625" defaultRowHeight="14.4" x14ac:dyDescent="0.3"/>
  <cols>
    <col min="1" max="1" width="12" style="16" customWidth="1"/>
    <col min="2" max="2" width="14.88671875" style="16" customWidth="1"/>
    <col min="3" max="3" width="12.5546875" style="16" customWidth="1"/>
    <col min="4" max="4" width="10.6640625" style="16" customWidth="1"/>
    <col min="5" max="5" width="31.5546875" style="16" customWidth="1"/>
    <col min="6" max="6" width="12.44140625" style="16" customWidth="1"/>
    <col min="7" max="7" width="31.88671875" style="16" customWidth="1"/>
    <col min="8" max="8" width="13.5546875" style="16" customWidth="1"/>
    <col min="9" max="9" width="130.44140625" style="16" customWidth="1"/>
    <col min="10" max="10" width="35.5546875" style="16" customWidth="1"/>
    <col min="11" max="16384" width="11.44140625" style="16"/>
  </cols>
  <sheetData>
    <row r="1" spans="1:10" s="31" customFormat="1" ht="23.4" x14ac:dyDescent="0.3">
      <c r="A1" s="31" t="s">
        <v>21</v>
      </c>
    </row>
    <row r="2" spans="1:10" x14ac:dyDescent="0.3">
      <c r="A2" s="16" t="s">
        <v>1879</v>
      </c>
    </row>
    <row r="4" spans="1:10" ht="28.8" x14ac:dyDescent="0.3">
      <c r="A4" s="33" t="s">
        <v>1880</v>
      </c>
      <c r="B4" s="33" t="s">
        <v>1881</v>
      </c>
      <c r="C4" s="33" t="s">
        <v>1882</v>
      </c>
      <c r="D4" s="33" t="s">
        <v>1883</v>
      </c>
      <c r="E4" s="33" t="s">
        <v>1884</v>
      </c>
      <c r="F4" s="33" t="s">
        <v>1885</v>
      </c>
      <c r="G4" s="33" t="s">
        <v>1886</v>
      </c>
      <c r="H4" s="33" t="s">
        <v>1887</v>
      </c>
      <c r="I4" s="33" t="s">
        <v>1888</v>
      </c>
      <c r="J4" s="33" t="s">
        <v>1889</v>
      </c>
    </row>
    <row r="5" spans="1:10" x14ac:dyDescent="0.3">
      <c r="A5" s="16" t="s">
        <v>1890</v>
      </c>
      <c r="B5" s="16" t="s">
        <v>1891</v>
      </c>
      <c r="C5" s="16" t="s">
        <v>1892</v>
      </c>
      <c r="D5" s="16" t="s">
        <v>1892</v>
      </c>
      <c r="E5" s="17" t="s">
        <v>1893</v>
      </c>
      <c r="F5" s="16" t="s">
        <v>1894</v>
      </c>
      <c r="G5" s="17" t="s">
        <v>1894</v>
      </c>
      <c r="H5" s="16" t="s">
        <v>1895</v>
      </c>
      <c r="I5" s="33" t="s">
        <v>1896</v>
      </c>
    </row>
    <row r="6" spans="1:10" x14ac:dyDescent="0.3">
      <c r="A6" s="16" t="s">
        <v>1897</v>
      </c>
      <c r="B6" s="16" t="s">
        <v>1898</v>
      </c>
      <c r="C6" s="16" t="s">
        <v>1899</v>
      </c>
      <c r="D6" s="16" t="s">
        <v>1899</v>
      </c>
      <c r="E6" s="17" t="s">
        <v>1900</v>
      </c>
      <c r="F6" s="16" t="s">
        <v>1901</v>
      </c>
      <c r="G6" s="17" t="s">
        <v>1901</v>
      </c>
      <c r="H6" s="16" t="s">
        <v>1902</v>
      </c>
      <c r="I6" s="33" t="s">
        <v>1896</v>
      </c>
    </row>
    <row r="7" spans="1:10" x14ac:dyDescent="0.3">
      <c r="A7" s="16" t="s">
        <v>1903</v>
      </c>
      <c r="B7" s="16" t="s">
        <v>1904</v>
      </c>
      <c r="C7" s="16" t="s">
        <v>1905</v>
      </c>
      <c r="D7" s="16" t="s">
        <v>1905</v>
      </c>
      <c r="E7" s="17" t="s">
        <v>1906</v>
      </c>
      <c r="F7" s="16" t="s">
        <v>1907</v>
      </c>
      <c r="G7" s="17" t="s">
        <v>1908</v>
      </c>
      <c r="H7" s="16" t="s">
        <v>1909</v>
      </c>
      <c r="I7" s="33" t="s">
        <v>1910</v>
      </c>
    </row>
    <row r="8" spans="1:10" x14ac:dyDescent="0.3">
      <c r="A8" s="16" t="s">
        <v>1911</v>
      </c>
      <c r="B8" s="16" t="s">
        <v>1912</v>
      </c>
      <c r="C8" s="16" t="s">
        <v>1913</v>
      </c>
      <c r="D8" s="16" t="s">
        <v>1913</v>
      </c>
      <c r="E8" s="17" t="s">
        <v>1914</v>
      </c>
      <c r="F8" s="16" t="s">
        <v>1915</v>
      </c>
      <c r="G8" s="17" t="s">
        <v>1915</v>
      </c>
      <c r="H8" s="16" t="s">
        <v>1916</v>
      </c>
      <c r="I8" s="33" t="s">
        <v>1896</v>
      </c>
    </row>
    <row r="9" spans="1:10" x14ac:dyDescent="0.3">
      <c r="A9" s="16" t="s">
        <v>1890</v>
      </c>
      <c r="B9" s="16" t="s">
        <v>1891</v>
      </c>
      <c r="C9" s="16" t="s">
        <v>1917</v>
      </c>
      <c r="D9" s="16" t="s">
        <v>1917</v>
      </c>
      <c r="E9" s="17" t="s">
        <v>1918</v>
      </c>
      <c r="F9" s="16" t="s">
        <v>1919</v>
      </c>
      <c r="G9" s="17" t="s">
        <v>1920</v>
      </c>
      <c r="H9" s="16" t="s">
        <v>1921</v>
      </c>
      <c r="I9" s="33" t="s">
        <v>1896</v>
      </c>
    </row>
    <row r="10" spans="1:10" x14ac:dyDescent="0.3">
      <c r="A10" s="16" t="s">
        <v>1922</v>
      </c>
      <c r="B10" s="16" t="s">
        <v>1923</v>
      </c>
      <c r="C10" s="16" t="s">
        <v>1924</v>
      </c>
      <c r="D10" s="16" t="s">
        <v>1924</v>
      </c>
      <c r="E10" s="17" t="s">
        <v>1925</v>
      </c>
      <c r="F10" s="16" t="s">
        <v>1926</v>
      </c>
      <c r="G10" s="17" t="s">
        <v>1927</v>
      </c>
      <c r="H10" s="16" t="s">
        <v>1928</v>
      </c>
      <c r="I10" s="33" t="s">
        <v>1929</v>
      </c>
    </row>
    <row r="11" spans="1:10" x14ac:dyDescent="0.3">
      <c r="A11" s="16" t="s">
        <v>1922</v>
      </c>
      <c r="B11" s="16" t="s">
        <v>1923</v>
      </c>
      <c r="C11" s="16" t="s">
        <v>1930</v>
      </c>
      <c r="D11" s="16" t="s">
        <v>1930</v>
      </c>
      <c r="E11" s="17" t="s">
        <v>1931</v>
      </c>
      <c r="F11" s="16" t="s">
        <v>1932</v>
      </c>
      <c r="G11" s="17" t="s">
        <v>1933</v>
      </c>
      <c r="H11" s="16" t="s">
        <v>1934</v>
      </c>
      <c r="I11" s="33" t="s">
        <v>1935</v>
      </c>
    </row>
    <row r="12" spans="1:10" x14ac:dyDescent="0.3">
      <c r="A12" s="16" t="s">
        <v>1911</v>
      </c>
      <c r="B12" s="16" t="s">
        <v>1936</v>
      </c>
      <c r="C12" s="16" t="s">
        <v>1937</v>
      </c>
      <c r="D12" s="16" t="s">
        <v>1937</v>
      </c>
      <c r="E12" s="17" t="s">
        <v>1938</v>
      </c>
      <c r="F12" s="16" t="s">
        <v>1939</v>
      </c>
      <c r="G12" s="17" t="s">
        <v>1939</v>
      </c>
      <c r="H12" s="16" t="s">
        <v>1940</v>
      </c>
      <c r="I12" s="33" t="s">
        <v>1896</v>
      </c>
    </row>
    <row r="13" spans="1:10" x14ac:dyDescent="0.3">
      <c r="A13" s="16" t="s">
        <v>1897</v>
      </c>
      <c r="B13" s="16" t="s">
        <v>1898</v>
      </c>
      <c r="C13" s="16" t="s">
        <v>1941</v>
      </c>
      <c r="D13" s="16" t="s">
        <v>1941</v>
      </c>
      <c r="E13" s="17" t="s">
        <v>1942</v>
      </c>
      <c r="F13" s="16" t="s">
        <v>1943</v>
      </c>
      <c r="G13" s="17" t="s">
        <v>1943</v>
      </c>
      <c r="H13" s="16" t="s">
        <v>1944</v>
      </c>
      <c r="I13" s="33" t="s">
        <v>1896</v>
      </c>
    </row>
    <row r="14" spans="1:10" x14ac:dyDescent="0.3">
      <c r="A14" s="16" t="s">
        <v>1897</v>
      </c>
      <c r="B14" s="16" t="s">
        <v>1898</v>
      </c>
      <c r="C14" s="16" t="s">
        <v>1945</v>
      </c>
      <c r="D14" s="16" t="s">
        <v>1945</v>
      </c>
      <c r="E14" s="17" t="s">
        <v>1946</v>
      </c>
      <c r="F14" s="16" t="s">
        <v>1947</v>
      </c>
      <c r="G14" s="17" t="s">
        <v>1948</v>
      </c>
      <c r="H14" s="16" t="s">
        <v>1949</v>
      </c>
      <c r="I14" s="33" t="s">
        <v>1896</v>
      </c>
    </row>
    <row r="15" spans="1:10" x14ac:dyDescent="0.3">
      <c r="A15" s="16" t="s">
        <v>1897</v>
      </c>
      <c r="B15" s="16" t="s">
        <v>1898</v>
      </c>
      <c r="C15" s="16" t="s">
        <v>1950</v>
      </c>
      <c r="D15" s="16" t="s">
        <v>1950</v>
      </c>
      <c r="E15" s="17" t="s">
        <v>1951</v>
      </c>
      <c r="F15" s="16" t="s">
        <v>1952</v>
      </c>
      <c r="G15" s="17" t="s">
        <v>1952</v>
      </c>
      <c r="H15" s="16" t="s">
        <v>1953</v>
      </c>
      <c r="I15" s="33" t="s">
        <v>1896</v>
      </c>
    </row>
    <row r="16" spans="1:10" x14ac:dyDescent="0.3">
      <c r="A16" s="16" t="s">
        <v>1897</v>
      </c>
      <c r="B16" s="16" t="s">
        <v>1954</v>
      </c>
      <c r="C16" s="16" t="s">
        <v>1955</v>
      </c>
      <c r="D16" s="16" t="s">
        <v>1955</v>
      </c>
      <c r="E16" s="17" t="s">
        <v>1956</v>
      </c>
      <c r="F16" s="16" t="s">
        <v>1957</v>
      </c>
      <c r="G16" s="17" t="s">
        <v>1957</v>
      </c>
      <c r="H16" s="16" t="s">
        <v>1958</v>
      </c>
      <c r="I16" s="33" t="s">
        <v>1896</v>
      </c>
    </row>
    <row r="17" spans="1:9" x14ac:dyDescent="0.3">
      <c r="A17" s="16" t="s">
        <v>1903</v>
      </c>
      <c r="B17" s="16" t="s">
        <v>1904</v>
      </c>
      <c r="C17" s="16" t="s">
        <v>1959</v>
      </c>
      <c r="D17" s="16" t="s">
        <v>1959</v>
      </c>
      <c r="E17" s="17" t="s">
        <v>1960</v>
      </c>
      <c r="F17" s="16" t="s">
        <v>1961</v>
      </c>
      <c r="G17" s="17" t="s">
        <v>1961</v>
      </c>
      <c r="H17" s="16" t="s">
        <v>1962</v>
      </c>
      <c r="I17" s="33" t="s">
        <v>1910</v>
      </c>
    </row>
    <row r="18" spans="1:9" x14ac:dyDescent="0.3">
      <c r="A18" s="16" t="s">
        <v>1897</v>
      </c>
      <c r="B18" s="16" t="s">
        <v>1898</v>
      </c>
      <c r="C18" s="16" t="s">
        <v>1963</v>
      </c>
      <c r="D18" s="16" t="s">
        <v>1963</v>
      </c>
      <c r="E18" s="17" t="s">
        <v>1964</v>
      </c>
      <c r="F18" s="16" t="s">
        <v>1965</v>
      </c>
      <c r="G18" s="17" t="s">
        <v>1965</v>
      </c>
      <c r="H18" s="16" t="s">
        <v>1966</v>
      </c>
      <c r="I18" s="33" t="s">
        <v>1896</v>
      </c>
    </row>
    <row r="19" spans="1:9" x14ac:dyDescent="0.3">
      <c r="A19" s="16" t="s">
        <v>1890</v>
      </c>
      <c r="B19" s="16" t="s">
        <v>1891</v>
      </c>
      <c r="C19" s="16" t="s">
        <v>1967</v>
      </c>
      <c r="D19" s="16" t="s">
        <v>1967</v>
      </c>
      <c r="E19" s="17" t="s">
        <v>1968</v>
      </c>
      <c r="F19" s="16" t="s">
        <v>1920</v>
      </c>
      <c r="G19" s="17" t="s">
        <v>1920</v>
      </c>
      <c r="H19" s="16" t="s">
        <v>1921</v>
      </c>
      <c r="I19" s="33" t="s">
        <v>1896</v>
      </c>
    </row>
    <row r="20" spans="1:9" x14ac:dyDescent="0.3">
      <c r="A20" s="16" t="s">
        <v>1890</v>
      </c>
      <c r="B20" s="16" t="s">
        <v>1969</v>
      </c>
      <c r="C20" s="16" t="s">
        <v>1970</v>
      </c>
      <c r="D20" s="16" t="s">
        <v>1970</v>
      </c>
      <c r="E20" s="17" t="s">
        <v>1971</v>
      </c>
      <c r="F20" s="16" t="s">
        <v>1972</v>
      </c>
      <c r="G20" s="17" t="s">
        <v>1973</v>
      </c>
      <c r="H20" s="16" t="s">
        <v>1974</v>
      </c>
      <c r="I20" s="33" t="s">
        <v>1896</v>
      </c>
    </row>
    <row r="21" spans="1:9" x14ac:dyDescent="0.3">
      <c r="A21" s="16" t="s">
        <v>1897</v>
      </c>
      <c r="B21" s="16" t="s">
        <v>1975</v>
      </c>
      <c r="C21" s="16" t="s">
        <v>1976</v>
      </c>
      <c r="D21" s="16" t="s">
        <v>1976</v>
      </c>
      <c r="E21" s="17" t="s">
        <v>1977</v>
      </c>
      <c r="F21" s="16" t="s">
        <v>1978</v>
      </c>
      <c r="G21" s="17" t="s">
        <v>1978</v>
      </c>
      <c r="H21" s="16" t="s">
        <v>1979</v>
      </c>
      <c r="I21" s="33" t="s">
        <v>1896</v>
      </c>
    </row>
    <row r="22" spans="1:9" x14ac:dyDescent="0.3">
      <c r="A22" s="16" t="s">
        <v>1897</v>
      </c>
      <c r="B22" s="16" t="s">
        <v>1975</v>
      </c>
      <c r="C22" s="16" t="s">
        <v>1980</v>
      </c>
      <c r="D22" s="16" t="s">
        <v>1980</v>
      </c>
      <c r="E22" s="17" t="s">
        <v>1981</v>
      </c>
      <c r="F22" s="16" t="s">
        <v>1982</v>
      </c>
      <c r="G22" s="17" t="s">
        <v>1983</v>
      </c>
      <c r="H22" s="16" t="s">
        <v>1984</v>
      </c>
      <c r="I22" s="33" t="s">
        <v>1896</v>
      </c>
    </row>
    <row r="23" spans="1:9" x14ac:dyDescent="0.3">
      <c r="A23" s="16" t="s">
        <v>1897</v>
      </c>
      <c r="B23" s="16" t="s">
        <v>1975</v>
      </c>
      <c r="C23" s="16" t="s">
        <v>1985</v>
      </c>
      <c r="D23" s="16" t="s">
        <v>1985</v>
      </c>
      <c r="E23" s="17" t="s">
        <v>1986</v>
      </c>
      <c r="F23" s="16" t="s">
        <v>1987</v>
      </c>
      <c r="G23" s="17" t="s">
        <v>1987</v>
      </c>
      <c r="H23" s="16" t="s">
        <v>1988</v>
      </c>
      <c r="I23" s="33" t="s">
        <v>1896</v>
      </c>
    </row>
    <row r="24" spans="1:9" x14ac:dyDescent="0.3">
      <c r="A24" s="16" t="s">
        <v>1989</v>
      </c>
      <c r="B24" s="16" t="s">
        <v>1990</v>
      </c>
      <c r="C24" s="16" t="s">
        <v>1991</v>
      </c>
      <c r="D24" s="16" t="s">
        <v>1991</v>
      </c>
      <c r="E24" s="17" t="s">
        <v>1992</v>
      </c>
      <c r="F24" s="16" t="s">
        <v>1993</v>
      </c>
      <c r="G24" s="17" t="s">
        <v>1939</v>
      </c>
      <c r="H24" s="16" t="s">
        <v>1940</v>
      </c>
      <c r="I24" s="33" t="s">
        <v>1896</v>
      </c>
    </row>
    <row r="25" spans="1:9" x14ac:dyDescent="0.3">
      <c r="A25" s="16" t="s">
        <v>1989</v>
      </c>
      <c r="B25" s="16" t="s">
        <v>1994</v>
      </c>
      <c r="C25" s="16" t="s">
        <v>1995</v>
      </c>
      <c r="D25" s="16" t="s">
        <v>1995</v>
      </c>
      <c r="E25" s="17" t="s">
        <v>1996</v>
      </c>
      <c r="F25" s="16" t="s">
        <v>1997</v>
      </c>
      <c r="G25" s="17" t="s">
        <v>1998</v>
      </c>
      <c r="H25" s="16" t="s">
        <v>1999</v>
      </c>
      <c r="I25" s="33" t="s">
        <v>2000</v>
      </c>
    </row>
    <row r="26" spans="1:9" x14ac:dyDescent="0.3">
      <c r="A26" s="16" t="s">
        <v>1989</v>
      </c>
      <c r="B26" s="16" t="s">
        <v>1994</v>
      </c>
      <c r="C26" s="16" t="s">
        <v>2001</v>
      </c>
      <c r="D26" s="16" t="s">
        <v>2001</v>
      </c>
      <c r="E26" s="17" t="s">
        <v>2002</v>
      </c>
      <c r="F26" s="16" t="s">
        <v>2003</v>
      </c>
      <c r="G26" s="17" t="s">
        <v>1998</v>
      </c>
      <c r="H26" s="16" t="s">
        <v>1999</v>
      </c>
      <c r="I26" s="33" t="s">
        <v>2000</v>
      </c>
    </row>
    <row r="27" spans="1:9" x14ac:dyDescent="0.3">
      <c r="A27" s="16" t="s">
        <v>1989</v>
      </c>
      <c r="B27" s="16" t="s">
        <v>1990</v>
      </c>
      <c r="C27" s="16" t="s">
        <v>2004</v>
      </c>
      <c r="D27" s="16" t="s">
        <v>2004</v>
      </c>
      <c r="E27" s="17" t="s">
        <v>2005</v>
      </c>
      <c r="F27" s="16" t="s">
        <v>2006</v>
      </c>
      <c r="G27" s="17" t="s">
        <v>1939</v>
      </c>
      <c r="H27" s="16" t="s">
        <v>1940</v>
      </c>
      <c r="I27" s="33" t="s">
        <v>1896</v>
      </c>
    </row>
    <row r="28" spans="1:9" x14ac:dyDescent="0.3">
      <c r="A28" s="16" t="s">
        <v>1989</v>
      </c>
      <c r="B28" s="16" t="s">
        <v>2007</v>
      </c>
      <c r="C28" s="16" t="s">
        <v>2008</v>
      </c>
      <c r="D28" s="16">
        <v>3000</v>
      </c>
      <c r="E28" s="17" t="s">
        <v>2009</v>
      </c>
      <c r="F28" s="16" t="s">
        <v>2010</v>
      </c>
      <c r="G28" s="17" t="s">
        <v>2011</v>
      </c>
      <c r="H28" s="16" t="s">
        <v>2012</v>
      </c>
      <c r="I28" s="33" t="s">
        <v>2013</v>
      </c>
    </row>
    <row r="29" spans="1:9" x14ac:dyDescent="0.3">
      <c r="A29" s="16" t="s">
        <v>1989</v>
      </c>
      <c r="B29" s="16" t="s">
        <v>2007</v>
      </c>
      <c r="C29" s="16" t="s">
        <v>2014</v>
      </c>
      <c r="D29" s="16">
        <v>3000</v>
      </c>
      <c r="E29" s="17" t="s">
        <v>2015</v>
      </c>
      <c r="F29" s="16" t="s">
        <v>2016</v>
      </c>
      <c r="G29" s="17" t="s">
        <v>2011</v>
      </c>
      <c r="H29" s="16" t="s">
        <v>2012</v>
      </c>
      <c r="I29" s="33" t="s">
        <v>2013</v>
      </c>
    </row>
    <row r="30" spans="1:9" x14ac:dyDescent="0.3">
      <c r="A30" s="16" t="s">
        <v>1989</v>
      </c>
      <c r="B30" s="16" t="s">
        <v>2007</v>
      </c>
      <c r="C30" s="16" t="s">
        <v>2017</v>
      </c>
      <c r="D30" s="16" t="s">
        <v>2017</v>
      </c>
      <c r="E30" s="17" t="s">
        <v>2018</v>
      </c>
      <c r="F30" s="16" t="s">
        <v>2019</v>
      </c>
      <c r="G30" s="17" t="s">
        <v>2020</v>
      </c>
      <c r="H30" s="16" t="s">
        <v>2021</v>
      </c>
      <c r="I30" s="33" t="s">
        <v>2013</v>
      </c>
    </row>
    <row r="31" spans="1:9" x14ac:dyDescent="0.3">
      <c r="A31" s="16" t="s">
        <v>1989</v>
      </c>
      <c r="B31" s="16" t="s">
        <v>2007</v>
      </c>
      <c r="C31" s="16" t="s">
        <v>2022</v>
      </c>
      <c r="D31" s="16" t="s">
        <v>2022</v>
      </c>
      <c r="E31" s="17" t="s">
        <v>2023</v>
      </c>
      <c r="F31" s="16" t="s">
        <v>2024</v>
      </c>
      <c r="G31" s="17" t="s">
        <v>2020</v>
      </c>
      <c r="H31" s="16" t="s">
        <v>2021</v>
      </c>
      <c r="I31" s="33" t="s">
        <v>2013</v>
      </c>
    </row>
    <row r="32" spans="1:9" x14ac:dyDescent="0.3">
      <c r="A32" s="16" t="s">
        <v>1989</v>
      </c>
      <c r="B32" s="16" t="s">
        <v>2007</v>
      </c>
      <c r="C32" s="16" t="s">
        <v>2025</v>
      </c>
      <c r="D32" s="16">
        <v>19012</v>
      </c>
      <c r="E32" s="17" t="s">
        <v>2026</v>
      </c>
      <c r="F32" s="16" t="s">
        <v>2027</v>
      </c>
      <c r="G32" s="17" t="s">
        <v>2011</v>
      </c>
      <c r="H32" s="16" t="s">
        <v>2012</v>
      </c>
      <c r="I32" s="33" t="s">
        <v>2013</v>
      </c>
    </row>
    <row r="33" spans="1:9" x14ac:dyDescent="0.3">
      <c r="A33" s="16" t="s">
        <v>1989</v>
      </c>
      <c r="B33" s="16" t="s">
        <v>2007</v>
      </c>
      <c r="C33" s="16" t="s">
        <v>2028</v>
      </c>
      <c r="D33" s="16">
        <v>19012</v>
      </c>
      <c r="E33" s="17" t="s">
        <v>2029</v>
      </c>
      <c r="F33" s="16" t="s">
        <v>2030</v>
      </c>
      <c r="G33" s="17" t="s">
        <v>2020</v>
      </c>
      <c r="H33" s="16" t="s">
        <v>2021</v>
      </c>
      <c r="I33" s="33" t="s">
        <v>2013</v>
      </c>
    </row>
    <row r="34" spans="1:9" x14ac:dyDescent="0.3">
      <c r="A34" s="16" t="s">
        <v>1989</v>
      </c>
      <c r="B34" s="16" t="s">
        <v>2007</v>
      </c>
      <c r="C34" s="16" t="s">
        <v>2031</v>
      </c>
      <c r="D34" s="16">
        <v>3002</v>
      </c>
      <c r="E34" s="17" t="s">
        <v>2032</v>
      </c>
      <c r="F34" s="16" t="s">
        <v>2033</v>
      </c>
      <c r="G34" s="17" t="s">
        <v>2011</v>
      </c>
      <c r="H34" s="16" t="s">
        <v>2012</v>
      </c>
      <c r="I34" s="33" t="s">
        <v>2013</v>
      </c>
    </row>
    <row r="35" spans="1:9" x14ac:dyDescent="0.3">
      <c r="A35" s="16" t="s">
        <v>1989</v>
      </c>
      <c r="B35" s="16" t="s">
        <v>2007</v>
      </c>
      <c r="C35" s="16" t="s">
        <v>2034</v>
      </c>
      <c r="D35" s="16">
        <v>3002</v>
      </c>
      <c r="E35" s="17" t="s">
        <v>2035</v>
      </c>
      <c r="F35" s="16" t="s">
        <v>2036</v>
      </c>
      <c r="G35" s="17" t="s">
        <v>2011</v>
      </c>
      <c r="H35" s="16" t="s">
        <v>2012</v>
      </c>
      <c r="I35" s="33" t="s">
        <v>2013</v>
      </c>
    </row>
    <row r="36" spans="1:9" x14ac:dyDescent="0.3">
      <c r="A36" s="16" t="s">
        <v>1897</v>
      </c>
      <c r="B36" s="16" t="s">
        <v>1954</v>
      </c>
      <c r="C36" s="16" t="s">
        <v>2037</v>
      </c>
      <c r="D36" s="16" t="s">
        <v>2037</v>
      </c>
      <c r="E36" s="17" t="s">
        <v>2038</v>
      </c>
      <c r="F36" s="16" t="s">
        <v>2038</v>
      </c>
      <c r="G36" s="17" t="s">
        <v>2038</v>
      </c>
      <c r="H36" s="16" t="s">
        <v>2039</v>
      </c>
      <c r="I36" s="33" t="s">
        <v>1896</v>
      </c>
    </row>
    <row r="37" spans="1:9" x14ac:dyDescent="0.3">
      <c r="A37" s="16" t="s">
        <v>2040</v>
      </c>
      <c r="B37" s="16" t="s">
        <v>2041</v>
      </c>
      <c r="C37" s="16" t="s">
        <v>2042</v>
      </c>
      <c r="D37" s="16" t="s">
        <v>2042</v>
      </c>
      <c r="E37" s="17" t="s">
        <v>2043</v>
      </c>
      <c r="F37" s="16" t="s">
        <v>2044</v>
      </c>
      <c r="G37" s="17" t="s">
        <v>2045</v>
      </c>
      <c r="H37" s="16" t="s">
        <v>2046</v>
      </c>
      <c r="I37" s="33" t="s">
        <v>1896</v>
      </c>
    </row>
    <row r="38" spans="1:9" x14ac:dyDescent="0.3">
      <c r="A38" s="16" t="s">
        <v>1890</v>
      </c>
      <c r="B38" s="16" t="s">
        <v>2047</v>
      </c>
      <c r="C38" s="16" t="s">
        <v>2048</v>
      </c>
      <c r="D38" s="16" t="s">
        <v>2048</v>
      </c>
      <c r="E38" s="17" t="s">
        <v>2049</v>
      </c>
      <c r="F38" s="16" t="s">
        <v>2050</v>
      </c>
      <c r="G38" s="17" t="s">
        <v>2050</v>
      </c>
      <c r="H38" s="16" t="s">
        <v>2051</v>
      </c>
      <c r="I38" s="33" t="s">
        <v>2052</v>
      </c>
    </row>
    <row r="39" spans="1:9" x14ac:dyDescent="0.3">
      <c r="A39" s="16" t="s">
        <v>1897</v>
      </c>
      <c r="B39" s="16" t="s">
        <v>1898</v>
      </c>
      <c r="C39" s="16" t="s">
        <v>2053</v>
      </c>
      <c r="D39" s="16" t="s">
        <v>2053</v>
      </c>
      <c r="E39" s="17" t="s">
        <v>2054</v>
      </c>
      <c r="F39" s="16" t="s">
        <v>2055</v>
      </c>
      <c r="G39" s="17" t="s">
        <v>2055</v>
      </c>
      <c r="H39" s="16" t="s">
        <v>2056</v>
      </c>
      <c r="I39" s="33" t="s">
        <v>1896</v>
      </c>
    </row>
    <row r="40" spans="1:9" x14ac:dyDescent="0.3">
      <c r="A40" s="16" t="s">
        <v>1903</v>
      </c>
      <c r="B40" s="16" t="s">
        <v>1904</v>
      </c>
      <c r="C40" s="16" t="s">
        <v>2057</v>
      </c>
      <c r="D40" s="16" t="s">
        <v>2057</v>
      </c>
      <c r="E40" s="17" t="s">
        <v>2058</v>
      </c>
      <c r="F40" s="16" t="s">
        <v>2059</v>
      </c>
      <c r="G40" s="17" t="s">
        <v>2059</v>
      </c>
      <c r="H40" s="16" t="s">
        <v>2060</v>
      </c>
      <c r="I40" s="33" t="s">
        <v>1910</v>
      </c>
    </row>
    <row r="41" spans="1:9" x14ac:dyDescent="0.3">
      <c r="A41" s="16" t="s">
        <v>1890</v>
      </c>
      <c r="B41" s="16" t="s">
        <v>1891</v>
      </c>
      <c r="C41" s="16" t="s">
        <v>2061</v>
      </c>
      <c r="D41" s="16" t="s">
        <v>2061</v>
      </c>
      <c r="E41" s="17" t="s">
        <v>2062</v>
      </c>
      <c r="F41" s="16" t="s">
        <v>2063</v>
      </c>
      <c r="G41" s="17" t="s">
        <v>2063</v>
      </c>
      <c r="H41" s="16" t="s">
        <v>2064</v>
      </c>
      <c r="I41" s="33" t="s">
        <v>1896</v>
      </c>
    </row>
    <row r="42" spans="1:9" x14ac:dyDescent="0.3">
      <c r="A42" s="16" t="s">
        <v>1897</v>
      </c>
      <c r="B42" s="16" t="s">
        <v>1898</v>
      </c>
      <c r="C42" s="16" t="s">
        <v>2065</v>
      </c>
      <c r="D42" s="16" t="s">
        <v>2065</v>
      </c>
      <c r="E42" s="17" t="s">
        <v>2066</v>
      </c>
      <c r="F42" s="16" t="s">
        <v>2067</v>
      </c>
      <c r="G42" s="17" t="s">
        <v>2068</v>
      </c>
      <c r="H42" s="16" t="s">
        <v>2069</v>
      </c>
      <c r="I42" s="33" t="s">
        <v>1896</v>
      </c>
    </row>
    <row r="43" spans="1:9" x14ac:dyDescent="0.3">
      <c r="A43" s="16" t="s">
        <v>1897</v>
      </c>
      <c r="B43" s="16" t="s">
        <v>1898</v>
      </c>
      <c r="C43" s="16" t="s">
        <v>2070</v>
      </c>
      <c r="D43" s="16" t="s">
        <v>2070</v>
      </c>
      <c r="E43" s="17" t="s">
        <v>2071</v>
      </c>
      <c r="F43" s="16" t="s">
        <v>2068</v>
      </c>
      <c r="G43" s="17" t="s">
        <v>2068</v>
      </c>
      <c r="H43" s="16" t="s">
        <v>2069</v>
      </c>
      <c r="I43" s="33" t="s">
        <v>1896</v>
      </c>
    </row>
    <row r="44" spans="1:9" x14ac:dyDescent="0.3">
      <c r="A44" s="16" t="s">
        <v>1890</v>
      </c>
      <c r="B44" s="16" t="s">
        <v>1891</v>
      </c>
      <c r="C44" s="16" t="s">
        <v>2072</v>
      </c>
      <c r="D44" s="16" t="s">
        <v>2072</v>
      </c>
      <c r="E44" s="17" t="s">
        <v>2073</v>
      </c>
      <c r="F44" s="16" t="s">
        <v>2074</v>
      </c>
      <c r="G44" s="17" t="s">
        <v>2074</v>
      </c>
      <c r="H44" s="16" t="s">
        <v>2075</v>
      </c>
      <c r="I44" s="33" t="s">
        <v>1896</v>
      </c>
    </row>
    <row r="45" spans="1:9" x14ac:dyDescent="0.3">
      <c r="A45" s="16" t="s">
        <v>1890</v>
      </c>
      <c r="B45" s="16" t="s">
        <v>1891</v>
      </c>
      <c r="C45" s="16" t="s">
        <v>2076</v>
      </c>
      <c r="D45" s="16" t="s">
        <v>2076</v>
      </c>
      <c r="E45" s="17" t="s">
        <v>2077</v>
      </c>
      <c r="F45" s="16" t="s">
        <v>2078</v>
      </c>
      <c r="G45" s="17" t="s">
        <v>2078</v>
      </c>
      <c r="H45" s="16" t="s">
        <v>2079</v>
      </c>
      <c r="I45" s="33" t="s">
        <v>1896</v>
      </c>
    </row>
    <row r="46" spans="1:9" x14ac:dyDescent="0.3">
      <c r="A46" s="16" t="s">
        <v>1890</v>
      </c>
      <c r="B46" s="16" t="s">
        <v>1891</v>
      </c>
      <c r="C46" s="16" t="s">
        <v>2080</v>
      </c>
      <c r="D46" s="16" t="s">
        <v>2080</v>
      </c>
      <c r="E46" s="17" t="s">
        <v>2081</v>
      </c>
      <c r="F46" s="16" t="s">
        <v>2082</v>
      </c>
      <c r="G46" s="17" t="s">
        <v>2082</v>
      </c>
      <c r="H46" s="16" t="s">
        <v>2083</v>
      </c>
      <c r="I46" s="33" t="s">
        <v>1896</v>
      </c>
    </row>
    <row r="47" spans="1:9" x14ac:dyDescent="0.3">
      <c r="A47" s="16" t="s">
        <v>1890</v>
      </c>
      <c r="B47" s="16" t="s">
        <v>1891</v>
      </c>
      <c r="C47" s="16" t="s">
        <v>2084</v>
      </c>
      <c r="D47" s="16" t="s">
        <v>2084</v>
      </c>
      <c r="E47" s="17" t="s">
        <v>2085</v>
      </c>
      <c r="F47" s="16" t="s">
        <v>2086</v>
      </c>
      <c r="G47" s="17" t="s">
        <v>2086</v>
      </c>
      <c r="H47" s="16" t="s">
        <v>2087</v>
      </c>
      <c r="I47" s="33" t="s">
        <v>1896</v>
      </c>
    </row>
    <row r="48" spans="1:9" x14ac:dyDescent="0.3">
      <c r="A48" s="16" t="s">
        <v>2088</v>
      </c>
      <c r="B48" s="16" t="s">
        <v>2089</v>
      </c>
      <c r="C48" s="16" t="s">
        <v>2090</v>
      </c>
      <c r="D48" s="16" t="s">
        <v>2090</v>
      </c>
      <c r="E48" s="17" t="s">
        <v>2091</v>
      </c>
      <c r="F48" s="16" t="s">
        <v>2092</v>
      </c>
      <c r="G48" s="17" t="s">
        <v>2092</v>
      </c>
      <c r="H48" s="16" t="s">
        <v>2093</v>
      </c>
      <c r="I48" s="33" t="s">
        <v>1896</v>
      </c>
    </row>
    <row r="49" spans="1:9" x14ac:dyDescent="0.3">
      <c r="A49" s="16" t="s">
        <v>2088</v>
      </c>
      <c r="B49" s="16" t="s">
        <v>2094</v>
      </c>
      <c r="C49" s="16" t="s">
        <v>2095</v>
      </c>
      <c r="D49" s="16" t="s">
        <v>2095</v>
      </c>
      <c r="E49" s="17" t="s">
        <v>2096</v>
      </c>
      <c r="F49" s="16" t="s">
        <v>2097</v>
      </c>
      <c r="G49" s="17" t="s">
        <v>2097</v>
      </c>
      <c r="H49" s="16" t="s">
        <v>2098</v>
      </c>
      <c r="I49" s="33" t="s">
        <v>1896</v>
      </c>
    </row>
    <row r="50" spans="1:9" x14ac:dyDescent="0.3">
      <c r="A50" s="16" t="s">
        <v>1922</v>
      </c>
      <c r="B50" s="16" t="s">
        <v>2099</v>
      </c>
      <c r="C50" s="16" t="s">
        <v>2100</v>
      </c>
      <c r="D50" s="16" t="s">
        <v>2100</v>
      </c>
      <c r="E50" s="17" t="s">
        <v>2101</v>
      </c>
      <c r="F50" s="16" t="s">
        <v>2102</v>
      </c>
      <c r="G50" s="17" t="s">
        <v>2102</v>
      </c>
      <c r="H50" s="16" t="s">
        <v>2103</v>
      </c>
      <c r="I50" s="33" t="s">
        <v>2052</v>
      </c>
    </row>
    <row r="51" spans="1:9" x14ac:dyDescent="0.3">
      <c r="A51" s="16" t="s">
        <v>2040</v>
      </c>
      <c r="B51" s="16" t="s">
        <v>2041</v>
      </c>
      <c r="C51" s="16" t="s">
        <v>2104</v>
      </c>
      <c r="D51" s="16" t="s">
        <v>2104</v>
      </c>
      <c r="E51" s="17" t="s">
        <v>2105</v>
      </c>
      <c r="F51" s="16" t="s">
        <v>2106</v>
      </c>
      <c r="G51" s="17" t="s">
        <v>2045</v>
      </c>
      <c r="H51" s="16" t="s">
        <v>2046</v>
      </c>
      <c r="I51" s="33" t="s">
        <v>1896</v>
      </c>
    </row>
    <row r="52" spans="1:9" x14ac:dyDescent="0.3">
      <c r="A52" s="16" t="s">
        <v>1897</v>
      </c>
      <c r="B52" s="16" t="s">
        <v>2107</v>
      </c>
      <c r="C52" s="16" t="s">
        <v>2108</v>
      </c>
      <c r="D52" s="16" t="s">
        <v>2108</v>
      </c>
      <c r="E52" s="17" t="s">
        <v>2109</v>
      </c>
      <c r="F52" s="16" t="s">
        <v>2110</v>
      </c>
      <c r="G52" s="17" t="s">
        <v>2111</v>
      </c>
      <c r="H52" s="16" t="s">
        <v>2112</v>
      </c>
      <c r="I52" s="33" t="s">
        <v>1896</v>
      </c>
    </row>
    <row r="53" spans="1:9" x14ac:dyDescent="0.3">
      <c r="A53" s="16" t="s">
        <v>1897</v>
      </c>
      <c r="B53" s="16" t="s">
        <v>2107</v>
      </c>
      <c r="C53" s="16" t="s">
        <v>2113</v>
      </c>
      <c r="D53" s="16" t="s">
        <v>2113</v>
      </c>
      <c r="E53" s="17" t="s">
        <v>2114</v>
      </c>
      <c r="F53" s="16" t="s">
        <v>2115</v>
      </c>
      <c r="G53" s="17" t="s">
        <v>2111</v>
      </c>
      <c r="H53" s="16" t="s">
        <v>2112</v>
      </c>
      <c r="I53" s="33" t="s">
        <v>1896</v>
      </c>
    </row>
    <row r="54" spans="1:9" x14ac:dyDescent="0.3">
      <c r="A54" s="16" t="s">
        <v>1897</v>
      </c>
      <c r="B54" s="16" t="s">
        <v>2107</v>
      </c>
      <c r="C54" s="16" t="s">
        <v>2116</v>
      </c>
      <c r="D54" s="16" t="s">
        <v>2116</v>
      </c>
      <c r="E54" s="17" t="s">
        <v>2117</v>
      </c>
      <c r="F54" s="16" t="s">
        <v>2118</v>
      </c>
      <c r="G54" s="17" t="s">
        <v>2119</v>
      </c>
      <c r="H54" s="16" t="s">
        <v>2120</v>
      </c>
      <c r="I54" s="33" t="s">
        <v>1896</v>
      </c>
    </row>
    <row r="55" spans="1:9" x14ac:dyDescent="0.3">
      <c r="A55" s="16" t="s">
        <v>1897</v>
      </c>
      <c r="B55" s="16" t="s">
        <v>2107</v>
      </c>
      <c r="C55" s="16" t="s">
        <v>2121</v>
      </c>
      <c r="D55" s="16" t="s">
        <v>2121</v>
      </c>
      <c r="E55" s="17" t="s">
        <v>2122</v>
      </c>
      <c r="F55" s="16" t="s">
        <v>2123</v>
      </c>
      <c r="G55" s="17" t="s">
        <v>2124</v>
      </c>
      <c r="H55" s="16" t="s">
        <v>2125</v>
      </c>
      <c r="I55" s="33" t="s">
        <v>1896</v>
      </c>
    </row>
    <row r="56" spans="1:9" x14ac:dyDescent="0.3">
      <c r="A56" s="16" t="s">
        <v>1897</v>
      </c>
      <c r="B56" s="16" t="s">
        <v>2107</v>
      </c>
      <c r="C56" s="16" t="s">
        <v>2126</v>
      </c>
      <c r="D56" s="16" t="s">
        <v>2126</v>
      </c>
      <c r="E56" s="17" t="s">
        <v>2127</v>
      </c>
      <c r="F56" s="16" t="s">
        <v>2128</v>
      </c>
      <c r="G56" s="17" t="s">
        <v>2111</v>
      </c>
      <c r="H56" s="16" t="s">
        <v>2112</v>
      </c>
      <c r="I56" s="33" t="s">
        <v>1896</v>
      </c>
    </row>
    <row r="57" spans="1:9" x14ac:dyDescent="0.3">
      <c r="A57" s="16" t="s">
        <v>1897</v>
      </c>
      <c r="B57" s="16" t="s">
        <v>2107</v>
      </c>
      <c r="C57" s="16" t="s">
        <v>2129</v>
      </c>
      <c r="D57" s="16" t="s">
        <v>2129</v>
      </c>
      <c r="E57" s="17" t="s">
        <v>2130</v>
      </c>
      <c r="F57" s="16" t="s">
        <v>2131</v>
      </c>
      <c r="G57" s="17" t="s">
        <v>2132</v>
      </c>
      <c r="H57" s="16" t="s">
        <v>2133</v>
      </c>
      <c r="I57" s="33" t="s">
        <v>1896</v>
      </c>
    </row>
    <row r="58" spans="1:9" x14ac:dyDescent="0.3">
      <c r="A58" s="16" t="s">
        <v>1897</v>
      </c>
      <c r="B58" s="16" t="s">
        <v>2107</v>
      </c>
      <c r="C58" s="16" t="s">
        <v>2134</v>
      </c>
      <c r="D58" s="16" t="s">
        <v>2134</v>
      </c>
      <c r="E58" s="17" t="s">
        <v>2135</v>
      </c>
      <c r="F58" s="16" t="s">
        <v>2136</v>
      </c>
      <c r="G58" s="17" t="s">
        <v>2137</v>
      </c>
      <c r="H58" s="16" t="s">
        <v>2138</v>
      </c>
      <c r="I58" s="33" t="s">
        <v>1896</v>
      </c>
    </row>
    <row r="59" spans="1:9" x14ac:dyDescent="0.3">
      <c r="A59" s="16" t="s">
        <v>1897</v>
      </c>
      <c r="B59" s="16" t="s">
        <v>2107</v>
      </c>
      <c r="C59" s="16" t="s">
        <v>2139</v>
      </c>
      <c r="D59" s="16" t="s">
        <v>2139</v>
      </c>
      <c r="E59" s="17" t="s">
        <v>2140</v>
      </c>
      <c r="F59" s="16" t="s">
        <v>2137</v>
      </c>
      <c r="G59" s="17" t="s">
        <v>2137</v>
      </c>
      <c r="H59" s="16" t="s">
        <v>2138</v>
      </c>
      <c r="I59" s="33" t="s">
        <v>1896</v>
      </c>
    </row>
    <row r="60" spans="1:9" x14ac:dyDescent="0.3">
      <c r="A60" s="16" t="s">
        <v>1897</v>
      </c>
      <c r="B60" s="16" t="s">
        <v>2107</v>
      </c>
      <c r="C60" s="16" t="s">
        <v>2141</v>
      </c>
      <c r="D60" s="16" t="s">
        <v>2141</v>
      </c>
      <c r="E60" s="17" t="s">
        <v>2142</v>
      </c>
      <c r="F60" s="16" t="s">
        <v>2143</v>
      </c>
      <c r="G60" s="17" t="s">
        <v>2143</v>
      </c>
      <c r="H60" s="16" t="s">
        <v>2144</v>
      </c>
      <c r="I60" s="33" t="s">
        <v>1896</v>
      </c>
    </row>
    <row r="61" spans="1:9" x14ac:dyDescent="0.3">
      <c r="A61" s="16" t="s">
        <v>1897</v>
      </c>
      <c r="B61" s="16" t="s">
        <v>2107</v>
      </c>
      <c r="C61" s="16" t="s">
        <v>2145</v>
      </c>
      <c r="D61" s="16" t="s">
        <v>2145</v>
      </c>
      <c r="E61" s="17" t="s">
        <v>2146</v>
      </c>
      <c r="F61" s="16" t="s">
        <v>2147</v>
      </c>
      <c r="G61" s="17" t="s">
        <v>2143</v>
      </c>
      <c r="H61" s="16" t="s">
        <v>2144</v>
      </c>
      <c r="I61" s="33" t="s">
        <v>1896</v>
      </c>
    </row>
    <row r="62" spans="1:9" x14ac:dyDescent="0.3">
      <c r="A62" s="16" t="s">
        <v>1897</v>
      </c>
      <c r="B62" s="16" t="s">
        <v>2107</v>
      </c>
      <c r="C62" s="16" t="s">
        <v>2148</v>
      </c>
      <c r="D62" s="16" t="s">
        <v>2148</v>
      </c>
      <c r="E62" s="17" t="s">
        <v>2149</v>
      </c>
      <c r="F62" s="16" t="s">
        <v>2119</v>
      </c>
      <c r="G62" s="17" t="s">
        <v>2119</v>
      </c>
      <c r="H62" s="16" t="s">
        <v>2120</v>
      </c>
      <c r="I62" s="33" t="s">
        <v>1896</v>
      </c>
    </row>
    <row r="63" spans="1:9" x14ac:dyDescent="0.3">
      <c r="A63" s="16" t="s">
        <v>1897</v>
      </c>
      <c r="B63" s="16" t="s">
        <v>2107</v>
      </c>
      <c r="C63" s="16" t="s">
        <v>2150</v>
      </c>
      <c r="D63" s="16" t="s">
        <v>2150</v>
      </c>
      <c r="E63" s="17" t="s">
        <v>2151</v>
      </c>
      <c r="F63" s="16" t="s">
        <v>2152</v>
      </c>
      <c r="G63" s="17" t="s">
        <v>2152</v>
      </c>
      <c r="H63" s="16" t="s">
        <v>2153</v>
      </c>
      <c r="I63" s="33" t="s">
        <v>1896</v>
      </c>
    </row>
    <row r="64" spans="1:9" x14ac:dyDescent="0.3">
      <c r="A64" s="16" t="s">
        <v>1897</v>
      </c>
      <c r="B64" s="16" t="s">
        <v>2107</v>
      </c>
      <c r="C64" s="16" t="s">
        <v>2154</v>
      </c>
      <c r="D64" s="16" t="s">
        <v>2154</v>
      </c>
      <c r="E64" s="17" t="s">
        <v>2155</v>
      </c>
      <c r="F64" s="16" t="s">
        <v>2156</v>
      </c>
      <c r="G64" s="17" t="s">
        <v>2119</v>
      </c>
      <c r="H64" s="16" t="s">
        <v>2120</v>
      </c>
      <c r="I64" s="33" t="s">
        <v>1896</v>
      </c>
    </row>
    <row r="65" spans="1:10" x14ac:dyDescent="0.3">
      <c r="A65" s="16" t="s">
        <v>1897</v>
      </c>
      <c r="B65" s="16" t="s">
        <v>2107</v>
      </c>
      <c r="C65" s="16" t="s">
        <v>2157</v>
      </c>
      <c r="D65" s="16" t="s">
        <v>2157</v>
      </c>
      <c r="E65" s="17" t="s">
        <v>2158</v>
      </c>
      <c r="F65" s="16" t="s">
        <v>2159</v>
      </c>
      <c r="G65" s="17" t="s">
        <v>2159</v>
      </c>
      <c r="H65" s="16" t="s">
        <v>2160</v>
      </c>
      <c r="I65" s="33" t="s">
        <v>2161</v>
      </c>
    </row>
    <row r="66" spans="1:10" x14ac:dyDescent="0.3">
      <c r="A66" s="16" t="s">
        <v>1897</v>
      </c>
      <c r="B66" s="16" t="s">
        <v>2107</v>
      </c>
      <c r="C66" s="16" t="s">
        <v>2162</v>
      </c>
      <c r="D66" s="16" t="s">
        <v>2162</v>
      </c>
      <c r="E66" s="17" t="s">
        <v>2163</v>
      </c>
      <c r="F66" s="16" t="s">
        <v>2164</v>
      </c>
      <c r="G66" s="17" t="s">
        <v>2165</v>
      </c>
      <c r="H66" s="16" t="s">
        <v>2166</v>
      </c>
      <c r="I66" s="33" t="s">
        <v>1896</v>
      </c>
    </row>
    <row r="67" spans="1:10" x14ac:dyDescent="0.3">
      <c r="A67" s="16" t="s">
        <v>1897</v>
      </c>
      <c r="B67" s="16" t="s">
        <v>2107</v>
      </c>
      <c r="C67" s="16" t="s">
        <v>2167</v>
      </c>
      <c r="D67" s="16" t="s">
        <v>2167</v>
      </c>
      <c r="E67" s="17" t="s">
        <v>2168</v>
      </c>
      <c r="F67" s="16" t="s">
        <v>2169</v>
      </c>
      <c r="G67" s="17" t="s">
        <v>2111</v>
      </c>
      <c r="H67" s="16" t="s">
        <v>2112</v>
      </c>
      <c r="I67" s="33" t="s">
        <v>1896</v>
      </c>
    </row>
    <row r="68" spans="1:10" x14ac:dyDescent="0.3">
      <c r="A68" s="16" t="s">
        <v>1897</v>
      </c>
      <c r="B68" s="16" t="s">
        <v>2107</v>
      </c>
      <c r="C68" s="16" t="s">
        <v>2170</v>
      </c>
      <c r="D68" s="16" t="s">
        <v>2170</v>
      </c>
      <c r="E68" s="17" t="s">
        <v>2171</v>
      </c>
      <c r="F68" s="16" t="s">
        <v>2124</v>
      </c>
      <c r="G68" s="17" t="s">
        <v>2124</v>
      </c>
      <c r="H68" s="16" t="s">
        <v>2125</v>
      </c>
      <c r="I68" s="33" t="s">
        <v>1896</v>
      </c>
    </row>
    <row r="69" spans="1:10" x14ac:dyDescent="0.3">
      <c r="A69" s="16" t="s">
        <v>1897</v>
      </c>
      <c r="B69" s="16" t="s">
        <v>2107</v>
      </c>
      <c r="C69" s="16" t="s">
        <v>2172</v>
      </c>
      <c r="D69" s="16" t="s">
        <v>2172</v>
      </c>
      <c r="E69" s="17" t="s">
        <v>2173</v>
      </c>
      <c r="F69" s="16" t="s">
        <v>2132</v>
      </c>
      <c r="G69" s="17" t="s">
        <v>2132</v>
      </c>
      <c r="H69" s="16" t="s">
        <v>2133</v>
      </c>
      <c r="I69" s="33" t="s">
        <v>1896</v>
      </c>
    </row>
    <row r="70" spans="1:10" x14ac:dyDescent="0.3">
      <c r="A70" s="16" t="s">
        <v>1897</v>
      </c>
      <c r="B70" s="16" t="s">
        <v>2107</v>
      </c>
      <c r="C70" s="16" t="s">
        <v>2174</v>
      </c>
      <c r="D70" s="16" t="s">
        <v>2174</v>
      </c>
      <c r="E70" s="17" t="s">
        <v>2175</v>
      </c>
      <c r="F70" s="16" t="s">
        <v>2176</v>
      </c>
      <c r="G70" s="17" t="s">
        <v>2176</v>
      </c>
      <c r="H70" s="16" t="s">
        <v>2177</v>
      </c>
      <c r="I70" s="33" t="s">
        <v>1896</v>
      </c>
    </row>
    <row r="71" spans="1:10" x14ac:dyDescent="0.3">
      <c r="A71" s="16" t="s">
        <v>1897</v>
      </c>
      <c r="B71" s="16" t="s">
        <v>2107</v>
      </c>
      <c r="C71" s="16" t="s">
        <v>2178</v>
      </c>
      <c r="D71" s="16" t="s">
        <v>2178</v>
      </c>
      <c r="E71" s="17" t="s">
        <v>2179</v>
      </c>
      <c r="F71" s="16" t="s">
        <v>2180</v>
      </c>
      <c r="G71" s="17" t="s">
        <v>2180</v>
      </c>
      <c r="H71" s="16" t="s">
        <v>2181</v>
      </c>
      <c r="I71" s="33" t="s">
        <v>2161</v>
      </c>
    </row>
    <row r="72" spans="1:10" x14ac:dyDescent="0.3">
      <c r="A72" s="16" t="s">
        <v>1897</v>
      </c>
      <c r="B72" s="16" t="s">
        <v>2107</v>
      </c>
      <c r="C72" s="16" t="s">
        <v>2182</v>
      </c>
      <c r="D72" s="16" t="s">
        <v>2182</v>
      </c>
      <c r="E72" s="17" t="s">
        <v>2183</v>
      </c>
      <c r="F72" s="16" t="s">
        <v>2184</v>
      </c>
      <c r="G72" s="17" t="s">
        <v>2165</v>
      </c>
      <c r="H72" s="16" t="s">
        <v>2166</v>
      </c>
      <c r="I72" s="33" t="s">
        <v>1896</v>
      </c>
    </row>
    <row r="73" spans="1:10" x14ac:dyDescent="0.3">
      <c r="A73" s="16" t="s">
        <v>1897</v>
      </c>
      <c r="B73" s="16" t="s">
        <v>2107</v>
      </c>
      <c r="C73" s="16" t="s">
        <v>2185</v>
      </c>
      <c r="D73" s="16" t="s">
        <v>2185</v>
      </c>
      <c r="E73" s="17" t="s">
        <v>2186</v>
      </c>
      <c r="F73" s="16" t="s">
        <v>2187</v>
      </c>
      <c r="G73" s="17" t="s">
        <v>2188</v>
      </c>
      <c r="H73" s="16" t="s">
        <v>2189</v>
      </c>
      <c r="I73" s="33" t="s">
        <v>1896</v>
      </c>
    </row>
    <row r="74" spans="1:10" x14ac:dyDescent="0.3">
      <c r="A74" s="16" t="s">
        <v>1897</v>
      </c>
      <c r="B74" s="16" t="s">
        <v>2107</v>
      </c>
      <c r="C74" s="16" t="s">
        <v>2190</v>
      </c>
      <c r="D74" s="16" t="s">
        <v>2190</v>
      </c>
      <c r="E74" s="17" t="s">
        <v>2191</v>
      </c>
      <c r="F74" s="16" t="s">
        <v>2192</v>
      </c>
      <c r="G74" s="17" t="s">
        <v>2192</v>
      </c>
      <c r="H74" s="16" t="s">
        <v>2193</v>
      </c>
      <c r="I74" s="33" t="s">
        <v>1896</v>
      </c>
      <c r="J74" s="16" t="s">
        <v>2119</v>
      </c>
    </row>
    <row r="75" spans="1:10" x14ac:dyDescent="0.3">
      <c r="A75" s="16" t="s">
        <v>1897</v>
      </c>
      <c r="B75" s="16" t="s">
        <v>2107</v>
      </c>
      <c r="C75" s="16" t="s">
        <v>2194</v>
      </c>
      <c r="D75" s="16" t="s">
        <v>2194</v>
      </c>
      <c r="E75" s="17" t="s">
        <v>2195</v>
      </c>
      <c r="F75" s="16" t="s">
        <v>2196</v>
      </c>
      <c r="G75" s="17" t="s">
        <v>2196</v>
      </c>
      <c r="H75" s="16" t="s">
        <v>2197</v>
      </c>
      <c r="I75" s="33" t="s">
        <v>1896</v>
      </c>
    </row>
    <row r="76" spans="1:10" x14ac:dyDescent="0.3">
      <c r="A76" s="16" t="s">
        <v>1897</v>
      </c>
      <c r="B76" s="16" t="s">
        <v>2107</v>
      </c>
      <c r="C76" s="16" t="s">
        <v>2198</v>
      </c>
      <c r="D76" s="16" t="s">
        <v>2198</v>
      </c>
      <c r="E76" s="17" t="s">
        <v>2199</v>
      </c>
      <c r="F76" s="16" t="s">
        <v>2200</v>
      </c>
      <c r="G76" s="17" t="s">
        <v>2165</v>
      </c>
      <c r="H76" s="16" t="s">
        <v>2166</v>
      </c>
      <c r="I76" s="33" t="s">
        <v>1896</v>
      </c>
    </row>
    <row r="77" spans="1:10" x14ac:dyDescent="0.3">
      <c r="A77" s="16" t="s">
        <v>1897</v>
      </c>
      <c r="B77" s="16" t="s">
        <v>2107</v>
      </c>
      <c r="C77" s="16" t="s">
        <v>2201</v>
      </c>
      <c r="D77" s="16" t="s">
        <v>2201</v>
      </c>
      <c r="E77" s="17" t="s">
        <v>2202</v>
      </c>
      <c r="F77" s="16" t="s">
        <v>2111</v>
      </c>
      <c r="G77" s="17" t="s">
        <v>2111</v>
      </c>
      <c r="H77" s="16" t="s">
        <v>2112</v>
      </c>
      <c r="I77" s="33" t="s">
        <v>1896</v>
      </c>
    </row>
    <row r="78" spans="1:10" x14ac:dyDescent="0.3">
      <c r="A78" s="16" t="s">
        <v>1897</v>
      </c>
      <c r="B78" s="16" t="s">
        <v>2107</v>
      </c>
      <c r="C78" s="16" t="s">
        <v>2203</v>
      </c>
      <c r="D78" s="16" t="s">
        <v>2203</v>
      </c>
      <c r="E78" s="17" t="s">
        <v>2204</v>
      </c>
      <c r="F78" s="16" t="s">
        <v>2205</v>
      </c>
      <c r="G78" s="17" t="s">
        <v>2111</v>
      </c>
      <c r="H78" s="16" t="s">
        <v>2112</v>
      </c>
      <c r="I78" s="33" t="s">
        <v>1896</v>
      </c>
    </row>
    <row r="79" spans="1:10" x14ac:dyDescent="0.3">
      <c r="A79" s="16" t="s">
        <v>1989</v>
      </c>
      <c r="B79" s="16" t="s">
        <v>2206</v>
      </c>
      <c r="C79" s="16" t="s">
        <v>2207</v>
      </c>
      <c r="D79" s="16" t="s">
        <v>2207</v>
      </c>
      <c r="E79" s="17" t="s">
        <v>2208</v>
      </c>
      <c r="F79" s="16" t="s">
        <v>2209</v>
      </c>
      <c r="G79" s="17" t="s">
        <v>2124</v>
      </c>
      <c r="H79" s="16" t="s">
        <v>2125</v>
      </c>
      <c r="I79" s="33" t="s">
        <v>1896</v>
      </c>
    </row>
    <row r="80" spans="1:10" x14ac:dyDescent="0.3">
      <c r="A80" s="16" t="s">
        <v>1897</v>
      </c>
      <c r="B80" s="16" t="s">
        <v>2107</v>
      </c>
      <c r="C80" s="16" t="s">
        <v>2210</v>
      </c>
      <c r="D80" s="16" t="s">
        <v>2210</v>
      </c>
      <c r="E80" s="17" t="s">
        <v>2211</v>
      </c>
      <c r="F80" s="16" t="s">
        <v>2212</v>
      </c>
      <c r="G80" s="17" t="s">
        <v>2212</v>
      </c>
      <c r="H80" s="16" t="s">
        <v>2213</v>
      </c>
      <c r="I80" s="33" t="s">
        <v>1896</v>
      </c>
    </row>
    <row r="81" spans="1:9" x14ac:dyDescent="0.3">
      <c r="A81" s="16" t="s">
        <v>1897</v>
      </c>
      <c r="B81" s="16" t="s">
        <v>2107</v>
      </c>
      <c r="C81" s="16" t="s">
        <v>2214</v>
      </c>
      <c r="D81" s="16" t="s">
        <v>2214</v>
      </c>
      <c r="E81" s="17" t="s">
        <v>2215</v>
      </c>
      <c r="F81" s="16" t="s">
        <v>2165</v>
      </c>
      <c r="G81" s="17" t="s">
        <v>2165</v>
      </c>
      <c r="H81" s="16" t="s">
        <v>2166</v>
      </c>
      <c r="I81" s="33" t="s">
        <v>1896</v>
      </c>
    </row>
    <row r="82" spans="1:9" x14ac:dyDescent="0.3">
      <c r="A82" s="16" t="s">
        <v>1897</v>
      </c>
      <c r="B82" s="16" t="s">
        <v>2107</v>
      </c>
      <c r="C82" s="16" t="s">
        <v>2216</v>
      </c>
      <c r="D82" s="16" t="s">
        <v>2216</v>
      </c>
      <c r="E82" s="17" t="s">
        <v>2217</v>
      </c>
      <c r="F82" s="16" t="s">
        <v>2218</v>
      </c>
      <c r="G82" s="17" t="s">
        <v>2218</v>
      </c>
      <c r="H82" s="16" t="s">
        <v>2219</v>
      </c>
      <c r="I82" s="33" t="s">
        <v>1896</v>
      </c>
    </row>
    <row r="83" spans="1:9" x14ac:dyDescent="0.3">
      <c r="A83" s="16" t="s">
        <v>1897</v>
      </c>
      <c r="B83" s="16" t="s">
        <v>2107</v>
      </c>
      <c r="C83" s="16" t="s">
        <v>2220</v>
      </c>
      <c r="D83" s="16" t="s">
        <v>2220</v>
      </c>
      <c r="E83" s="17" t="s">
        <v>2221</v>
      </c>
      <c r="F83" s="16" t="s">
        <v>2222</v>
      </c>
      <c r="G83" s="17" t="s">
        <v>2165</v>
      </c>
      <c r="H83" s="16" t="s">
        <v>2166</v>
      </c>
      <c r="I83" s="33" t="s">
        <v>1896</v>
      </c>
    </row>
    <row r="84" spans="1:9" x14ac:dyDescent="0.3">
      <c r="A84" s="16" t="s">
        <v>1897</v>
      </c>
      <c r="B84" s="16" t="s">
        <v>2107</v>
      </c>
      <c r="C84" s="16" t="s">
        <v>2223</v>
      </c>
      <c r="D84" s="16" t="s">
        <v>2223</v>
      </c>
      <c r="E84" s="17" t="s">
        <v>2224</v>
      </c>
      <c r="F84" s="16" t="s">
        <v>2225</v>
      </c>
      <c r="G84" s="17" t="s">
        <v>2111</v>
      </c>
      <c r="H84" s="16" t="s">
        <v>2112</v>
      </c>
      <c r="I84" s="33" t="s">
        <v>1896</v>
      </c>
    </row>
    <row r="85" spans="1:9" x14ac:dyDescent="0.3">
      <c r="A85" s="16" t="s">
        <v>1897</v>
      </c>
      <c r="B85" s="16" t="s">
        <v>2107</v>
      </c>
      <c r="C85" s="16" t="s">
        <v>2226</v>
      </c>
      <c r="D85" s="16" t="s">
        <v>2226</v>
      </c>
      <c r="E85" s="17" t="s">
        <v>2227</v>
      </c>
      <c r="F85" s="16" t="s">
        <v>2228</v>
      </c>
      <c r="G85" s="17" t="s">
        <v>2111</v>
      </c>
      <c r="H85" s="16" t="s">
        <v>2112</v>
      </c>
      <c r="I85" s="33" t="s">
        <v>1896</v>
      </c>
    </row>
    <row r="86" spans="1:9" x14ac:dyDescent="0.3">
      <c r="A86" s="16" t="s">
        <v>1897</v>
      </c>
      <c r="B86" s="16" t="s">
        <v>2107</v>
      </c>
      <c r="C86" s="16" t="s">
        <v>2229</v>
      </c>
      <c r="D86" s="16" t="s">
        <v>2229</v>
      </c>
      <c r="E86" s="17" t="s">
        <v>2230</v>
      </c>
      <c r="F86" s="16" t="s">
        <v>2231</v>
      </c>
      <c r="G86" s="17" t="s">
        <v>2165</v>
      </c>
      <c r="H86" s="16" t="s">
        <v>2166</v>
      </c>
      <c r="I86" s="33" t="s">
        <v>1896</v>
      </c>
    </row>
    <row r="87" spans="1:9" x14ac:dyDescent="0.3">
      <c r="A87" s="16" t="s">
        <v>1897</v>
      </c>
      <c r="B87" s="16" t="s">
        <v>2107</v>
      </c>
      <c r="C87" s="16" t="s">
        <v>2232</v>
      </c>
      <c r="D87" s="16" t="s">
        <v>2232</v>
      </c>
      <c r="E87" s="17" t="s">
        <v>2233</v>
      </c>
      <c r="F87" s="16" t="s">
        <v>2234</v>
      </c>
      <c r="G87" s="17" t="s">
        <v>2235</v>
      </c>
      <c r="H87" s="16" t="s">
        <v>2236</v>
      </c>
      <c r="I87" s="33" t="s">
        <v>1935</v>
      </c>
    </row>
    <row r="88" spans="1:9" x14ac:dyDescent="0.3">
      <c r="A88" s="16" t="s">
        <v>1897</v>
      </c>
      <c r="B88" s="16" t="s">
        <v>2107</v>
      </c>
      <c r="C88" s="16" t="s">
        <v>2237</v>
      </c>
      <c r="D88" s="16" t="s">
        <v>2237</v>
      </c>
      <c r="E88" s="17" t="s">
        <v>2238</v>
      </c>
      <c r="F88" s="16" t="s">
        <v>2239</v>
      </c>
      <c r="G88" s="17" t="s">
        <v>2235</v>
      </c>
      <c r="H88" s="16" t="s">
        <v>2236</v>
      </c>
      <c r="I88" s="33" t="s">
        <v>1935</v>
      </c>
    </row>
    <row r="89" spans="1:9" x14ac:dyDescent="0.3">
      <c r="A89" s="16" t="s">
        <v>1922</v>
      </c>
      <c r="B89" s="16" t="s">
        <v>2240</v>
      </c>
      <c r="C89" s="16" t="s">
        <v>2241</v>
      </c>
      <c r="D89" s="16" t="s">
        <v>2241</v>
      </c>
      <c r="E89" s="17" t="s">
        <v>2242</v>
      </c>
      <c r="F89" s="16" t="s">
        <v>2243</v>
      </c>
      <c r="G89" s="17" t="s">
        <v>2243</v>
      </c>
      <c r="H89" s="16" t="s">
        <v>2244</v>
      </c>
      <c r="I89" s="33" t="s">
        <v>1896</v>
      </c>
    </row>
    <row r="90" spans="1:9" x14ac:dyDescent="0.3">
      <c r="A90" s="16" t="s">
        <v>1922</v>
      </c>
      <c r="B90" s="16" t="s">
        <v>2240</v>
      </c>
      <c r="C90" s="16" t="s">
        <v>2245</v>
      </c>
      <c r="D90" s="16" t="s">
        <v>2245</v>
      </c>
      <c r="E90" s="17" t="s">
        <v>2246</v>
      </c>
      <c r="F90" s="16" t="s">
        <v>2247</v>
      </c>
      <c r="G90" s="17" t="s">
        <v>2247</v>
      </c>
      <c r="H90" s="16" t="s">
        <v>2248</v>
      </c>
      <c r="I90" s="33" t="s">
        <v>1896</v>
      </c>
    </row>
    <row r="91" spans="1:9" x14ac:dyDescent="0.3">
      <c r="A91" s="16" t="s">
        <v>1903</v>
      </c>
      <c r="B91" s="16" t="s">
        <v>2249</v>
      </c>
      <c r="C91" s="16" t="s">
        <v>2250</v>
      </c>
      <c r="D91" s="16" t="s">
        <v>2250</v>
      </c>
      <c r="E91" s="17" t="s">
        <v>2251</v>
      </c>
      <c r="F91" s="16" t="s">
        <v>2252</v>
      </c>
      <c r="G91" s="17" t="s">
        <v>2252</v>
      </c>
      <c r="H91" s="16" t="s">
        <v>2253</v>
      </c>
      <c r="I91" s="33" t="s">
        <v>1896</v>
      </c>
    </row>
    <row r="92" spans="1:9" x14ac:dyDescent="0.3">
      <c r="A92" s="16" t="s">
        <v>1897</v>
      </c>
      <c r="B92" s="16" t="s">
        <v>1954</v>
      </c>
      <c r="C92" s="16" t="s">
        <v>2254</v>
      </c>
      <c r="D92" s="16" t="s">
        <v>2254</v>
      </c>
      <c r="E92" s="17" t="s">
        <v>2255</v>
      </c>
      <c r="F92" s="16" t="s">
        <v>2256</v>
      </c>
      <c r="G92" s="17" t="s">
        <v>2257</v>
      </c>
      <c r="H92" s="16" t="s">
        <v>2258</v>
      </c>
      <c r="I92" s="33" t="s">
        <v>1896</v>
      </c>
    </row>
    <row r="93" spans="1:9" x14ac:dyDescent="0.3">
      <c r="A93" s="16" t="s">
        <v>1922</v>
      </c>
      <c r="B93" s="16" t="s">
        <v>2240</v>
      </c>
      <c r="C93" s="16">
        <v>8331</v>
      </c>
      <c r="D93" s="16">
        <v>8331</v>
      </c>
      <c r="E93" s="17" t="s">
        <v>2259</v>
      </c>
      <c r="F93" s="16" t="s">
        <v>2260</v>
      </c>
      <c r="G93" s="17" t="s">
        <v>2260</v>
      </c>
      <c r="H93" s="16" t="s">
        <v>2261</v>
      </c>
      <c r="I93" s="33" t="s">
        <v>1929</v>
      </c>
    </row>
    <row r="94" spans="1:9" x14ac:dyDescent="0.3">
      <c r="A94" s="16" t="s">
        <v>2088</v>
      </c>
      <c r="B94" s="16" t="s">
        <v>2094</v>
      </c>
      <c r="C94" s="16" t="s">
        <v>2262</v>
      </c>
      <c r="D94" s="16" t="s">
        <v>2262</v>
      </c>
      <c r="E94" s="17" t="s">
        <v>2263</v>
      </c>
      <c r="F94" s="16" t="s">
        <v>2264</v>
      </c>
      <c r="G94" s="17" t="s">
        <v>2264</v>
      </c>
      <c r="H94" s="16" t="s">
        <v>2265</v>
      </c>
      <c r="I94" s="33" t="s">
        <v>2000</v>
      </c>
    </row>
    <row r="95" spans="1:9" ht="28.8" x14ac:dyDescent="0.3">
      <c r="A95" s="16" t="s">
        <v>2088</v>
      </c>
      <c r="B95" s="16" t="s">
        <v>2094</v>
      </c>
      <c r="C95" s="16" t="s">
        <v>2266</v>
      </c>
      <c r="D95" s="16" t="s">
        <v>2266</v>
      </c>
      <c r="E95" s="17" t="s">
        <v>2267</v>
      </c>
      <c r="F95" s="16" t="s">
        <v>2268</v>
      </c>
      <c r="G95" s="17" t="s">
        <v>2268</v>
      </c>
      <c r="H95" s="16" t="s">
        <v>2269</v>
      </c>
      <c r="I95" s="33" t="s">
        <v>2270</v>
      </c>
    </row>
    <row r="96" spans="1:9" x14ac:dyDescent="0.3">
      <c r="A96" s="16" t="s">
        <v>1897</v>
      </c>
      <c r="B96" s="16" t="s">
        <v>1954</v>
      </c>
      <c r="C96" s="16" t="s">
        <v>2271</v>
      </c>
      <c r="D96" s="16" t="s">
        <v>2271</v>
      </c>
      <c r="E96" s="17" t="s">
        <v>2272</v>
      </c>
      <c r="F96" s="16" t="s">
        <v>2273</v>
      </c>
      <c r="G96" s="17" t="s">
        <v>2273</v>
      </c>
      <c r="H96" s="16" t="s">
        <v>2274</v>
      </c>
      <c r="I96" s="33" t="s">
        <v>1896</v>
      </c>
    </row>
    <row r="97" spans="1:9" x14ac:dyDescent="0.3">
      <c r="A97" s="16" t="s">
        <v>1897</v>
      </c>
      <c r="B97" s="16" t="s">
        <v>1954</v>
      </c>
      <c r="C97" s="16" t="s">
        <v>2275</v>
      </c>
      <c r="D97" s="16" t="s">
        <v>2275</v>
      </c>
      <c r="E97" s="17" t="s">
        <v>2276</v>
      </c>
      <c r="F97" s="16" t="s">
        <v>2277</v>
      </c>
      <c r="G97" s="17" t="s">
        <v>2277</v>
      </c>
      <c r="H97" s="16" t="s">
        <v>2278</v>
      </c>
      <c r="I97" s="33" t="s">
        <v>1896</v>
      </c>
    </row>
    <row r="98" spans="1:9" x14ac:dyDescent="0.3">
      <c r="A98" s="16" t="s">
        <v>1897</v>
      </c>
      <c r="B98" s="16" t="s">
        <v>1954</v>
      </c>
      <c r="C98" s="16" t="s">
        <v>2279</v>
      </c>
      <c r="D98" s="16" t="s">
        <v>2279</v>
      </c>
      <c r="E98" s="17" t="s">
        <v>2280</v>
      </c>
      <c r="F98" s="16" t="s">
        <v>2281</v>
      </c>
      <c r="G98" s="17" t="s">
        <v>2281</v>
      </c>
      <c r="H98" s="16" t="s">
        <v>2282</v>
      </c>
      <c r="I98" s="33" t="s">
        <v>1896</v>
      </c>
    </row>
    <row r="99" spans="1:9" x14ac:dyDescent="0.3">
      <c r="A99" s="16" t="s">
        <v>1897</v>
      </c>
      <c r="B99" s="16" t="s">
        <v>1954</v>
      </c>
      <c r="C99" s="16" t="s">
        <v>2283</v>
      </c>
      <c r="D99" s="16" t="s">
        <v>2283</v>
      </c>
      <c r="E99" s="17" t="s">
        <v>2284</v>
      </c>
      <c r="F99" s="16" t="s">
        <v>2285</v>
      </c>
      <c r="G99" s="17" t="s">
        <v>2285</v>
      </c>
      <c r="H99" s="16" t="s">
        <v>2286</v>
      </c>
      <c r="I99" s="33" t="s">
        <v>1896</v>
      </c>
    </row>
    <row r="100" spans="1:9" x14ac:dyDescent="0.3">
      <c r="A100" s="16" t="s">
        <v>1897</v>
      </c>
      <c r="B100" s="16" t="s">
        <v>1954</v>
      </c>
      <c r="C100" s="16" t="s">
        <v>2287</v>
      </c>
      <c r="D100" s="16" t="s">
        <v>2287</v>
      </c>
      <c r="E100" s="17" t="s">
        <v>2288</v>
      </c>
      <c r="F100" s="16" t="s">
        <v>2289</v>
      </c>
      <c r="G100" s="17" t="s">
        <v>2289</v>
      </c>
      <c r="H100" s="16" t="s">
        <v>2290</v>
      </c>
      <c r="I100" s="33" t="s">
        <v>1896</v>
      </c>
    </row>
    <row r="101" spans="1:9" x14ac:dyDescent="0.3">
      <c r="A101" s="16" t="s">
        <v>1897</v>
      </c>
      <c r="B101" s="16" t="s">
        <v>1954</v>
      </c>
      <c r="C101" s="16" t="s">
        <v>2291</v>
      </c>
      <c r="D101" s="16" t="s">
        <v>2291</v>
      </c>
      <c r="E101" s="17" t="s">
        <v>2292</v>
      </c>
      <c r="F101" s="16" t="s">
        <v>2293</v>
      </c>
      <c r="G101" s="17" t="s">
        <v>2293</v>
      </c>
      <c r="H101" s="16" t="s">
        <v>2294</v>
      </c>
      <c r="I101" s="33" t="s">
        <v>1896</v>
      </c>
    </row>
    <row r="102" spans="1:9" x14ac:dyDescent="0.3">
      <c r="A102" s="16" t="s">
        <v>1897</v>
      </c>
      <c r="B102" s="16" t="s">
        <v>1954</v>
      </c>
      <c r="C102" s="16" t="s">
        <v>2295</v>
      </c>
      <c r="D102" s="16" t="s">
        <v>2295</v>
      </c>
      <c r="E102" s="17" t="s">
        <v>2296</v>
      </c>
      <c r="F102" s="16" t="s">
        <v>2297</v>
      </c>
      <c r="G102" s="17" t="s">
        <v>2297</v>
      </c>
      <c r="H102" s="16" t="s">
        <v>2298</v>
      </c>
      <c r="I102" s="33" t="s">
        <v>1896</v>
      </c>
    </row>
    <row r="103" spans="1:9" x14ac:dyDescent="0.3">
      <c r="A103" s="16" t="s">
        <v>1897</v>
      </c>
      <c r="B103" s="16" t="s">
        <v>1954</v>
      </c>
      <c r="C103" s="16" t="s">
        <v>2299</v>
      </c>
      <c r="D103" s="16" t="s">
        <v>2299</v>
      </c>
      <c r="E103" s="17" t="s">
        <v>2300</v>
      </c>
      <c r="F103" s="16" t="s">
        <v>2301</v>
      </c>
      <c r="G103" s="17" t="s">
        <v>2289</v>
      </c>
      <c r="H103" s="16" t="s">
        <v>2290</v>
      </c>
      <c r="I103" s="33" t="s">
        <v>1896</v>
      </c>
    </row>
    <row r="104" spans="1:9" x14ac:dyDescent="0.3">
      <c r="A104" s="16" t="s">
        <v>1897</v>
      </c>
      <c r="B104" s="16" t="s">
        <v>1954</v>
      </c>
      <c r="C104" s="16" t="s">
        <v>2302</v>
      </c>
      <c r="D104" s="16" t="s">
        <v>2302</v>
      </c>
      <c r="E104" s="17" t="s">
        <v>2303</v>
      </c>
      <c r="F104" s="16" t="s">
        <v>2304</v>
      </c>
      <c r="G104" s="17" t="s">
        <v>2304</v>
      </c>
      <c r="H104" s="16" t="s">
        <v>2305</v>
      </c>
      <c r="I104" s="33" t="s">
        <v>1910</v>
      </c>
    </row>
    <row r="105" spans="1:9" x14ac:dyDescent="0.3">
      <c r="A105" s="16" t="s">
        <v>1897</v>
      </c>
      <c r="B105" s="16" t="s">
        <v>1954</v>
      </c>
      <c r="C105" s="16" t="s">
        <v>2306</v>
      </c>
      <c r="D105" s="16" t="s">
        <v>2306</v>
      </c>
      <c r="E105" s="17" t="s">
        <v>2307</v>
      </c>
      <c r="F105" s="16" t="s">
        <v>2308</v>
      </c>
      <c r="G105" s="17" t="s">
        <v>2308</v>
      </c>
      <c r="H105" s="16" t="s">
        <v>2309</v>
      </c>
      <c r="I105" s="33" t="s">
        <v>1896</v>
      </c>
    </row>
    <row r="106" spans="1:9" x14ac:dyDescent="0.3">
      <c r="A106" s="16" t="s">
        <v>1897</v>
      </c>
      <c r="B106" s="16" t="s">
        <v>1954</v>
      </c>
      <c r="C106" s="16" t="s">
        <v>2310</v>
      </c>
      <c r="D106" s="16" t="s">
        <v>2310</v>
      </c>
      <c r="E106" s="17" t="s">
        <v>2311</v>
      </c>
      <c r="F106" s="16" t="s">
        <v>2312</v>
      </c>
      <c r="G106" s="17" t="s">
        <v>2312</v>
      </c>
      <c r="H106" s="16" t="s">
        <v>2313</v>
      </c>
      <c r="I106" s="33" t="s">
        <v>1896</v>
      </c>
    </row>
    <row r="107" spans="1:9" x14ac:dyDescent="0.3">
      <c r="A107" s="16" t="s">
        <v>1897</v>
      </c>
      <c r="B107" s="16" t="s">
        <v>2107</v>
      </c>
      <c r="C107" s="16" t="s">
        <v>2314</v>
      </c>
      <c r="D107" s="16" t="s">
        <v>2314</v>
      </c>
      <c r="E107" s="17" t="s">
        <v>2315</v>
      </c>
      <c r="F107" s="16" t="s">
        <v>2316</v>
      </c>
      <c r="G107" s="17" t="s">
        <v>2119</v>
      </c>
      <c r="H107" s="16" t="s">
        <v>2120</v>
      </c>
      <c r="I107" s="33" t="s">
        <v>1896</v>
      </c>
    </row>
    <row r="108" spans="1:9" x14ac:dyDescent="0.3">
      <c r="A108" s="16" t="s">
        <v>1897</v>
      </c>
      <c r="B108" s="16" t="s">
        <v>2107</v>
      </c>
      <c r="C108" s="16" t="s">
        <v>2317</v>
      </c>
      <c r="D108" s="16" t="s">
        <v>2317</v>
      </c>
      <c r="E108" s="17" t="s">
        <v>2318</v>
      </c>
      <c r="F108" s="16" t="s">
        <v>2319</v>
      </c>
      <c r="G108" s="17" t="s">
        <v>2119</v>
      </c>
      <c r="H108" s="16" t="s">
        <v>2120</v>
      </c>
      <c r="I108" s="33" t="s">
        <v>1896</v>
      </c>
    </row>
    <row r="109" spans="1:9" x14ac:dyDescent="0.3">
      <c r="A109" s="16" t="s">
        <v>1897</v>
      </c>
      <c r="B109" s="16" t="s">
        <v>2107</v>
      </c>
      <c r="C109" s="16" t="s">
        <v>2320</v>
      </c>
      <c r="D109" s="16" t="s">
        <v>2320</v>
      </c>
      <c r="E109" s="17" t="s">
        <v>2321</v>
      </c>
      <c r="F109" s="16" t="s">
        <v>2322</v>
      </c>
      <c r="G109" s="17" t="s">
        <v>2119</v>
      </c>
      <c r="H109" s="16" t="s">
        <v>2120</v>
      </c>
      <c r="I109" s="33" t="s">
        <v>1896</v>
      </c>
    </row>
    <row r="110" spans="1:9" x14ac:dyDescent="0.3">
      <c r="A110" s="16" t="s">
        <v>1897</v>
      </c>
      <c r="B110" s="16" t="s">
        <v>2107</v>
      </c>
      <c r="C110" s="16" t="s">
        <v>2323</v>
      </c>
      <c r="D110" s="16" t="s">
        <v>2323</v>
      </c>
      <c r="E110" s="17" t="s">
        <v>2324</v>
      </c>
      <c r="F110" s="16" t="s">
        <v>2325</v>
      </c>
      <c r="G110" s="17" t="s">
        <v>2165</v>
      </c>
      <c r="H110" s="16" t="s">
        <v>2166</v>
      </c>
      <c r="I110" s="33" t="s">
        <v>1896</v>
      </c>
    </row>
    <row r="111" spans="1:9" x14ac:dyDescent="0.3">
      <c r="A111" s="16" t="s">
        <v>1897</v>
      </c>
      <c r="B111" s="16" t="s">
        <v>2107</v>
      </c>
      <c r="C111" s="16" t="s">
        <v>2326</v>
      </c>
      <c r="D111" s="16" t="s">
        <v>2326</v>
      </c>
      <c r="E111" s="17" t="s">
        <v>2327</v>
      </c>
      <c r="F111" s="16" t="s">
        <v>2328</v>
      </c>
      <c r="G111" s="17" t="s">
        <v>2329</v>
      </c>
      <c r="H111" s="16" t="s">
        <v>2330</v>
      </c>
      <c r="I111" s="33" t="s">
        <v>1935</v>
      </c>
    </row>
    <row r="112" spans="1:9" x14ac:dyDescent="0.3">
      <c r="A112" s="16" t="s">
        <v>1897</v>
      </c>
      <c r="B112" s="16" t="s">
        <v>2107</v>
      </c>
      <c r="C112" s="16" t="s">
        <v>2331</v>
      </c>
      <c r="D112" s="16" t="s">
        <v>2331</v>
      </c>
      <c r="E112" s="17" t="s">
        <v>2332</v>
      </c>
      <c r="F112" s="16" t="s">
        <v>2333</v>
      </c>
      <c r="G112" s="17" t="s">
        <v>2329</v>
      </c>
      <c r="H112" s="16" t="s">
        <v>2330</v>
      </c>
      <c r="I112" s="33" t="s">
        <v>1935</v>
      </c>
    </row>
    <row r="113" spans="1:9" x14ac:dyDescent="0.3">
      <c r="A113" s="16" t="s">
        <v>1897</v>
      </c>
      <c r="B113" s="16" t="s">
        <v>2107</v>
      </c>
      <c r="C113" s="16" t="s">
        <v>2334</v>
      </c>
      <c r="D113" s="16" t="s">
        <v>2334</v>
      </c>
      <c r="E113" s="17" t="s">
        <v>2335</v>
      </c>
      <c r="F113" s="16" t="s">
        <v>2336</v>
      </c>
      <c r="G113" s="17" t="s">
        <v>2329</v>
      </c>
      <c r="H113" s="16" t="s">
        <v>2330</v>
      </c>
      <c r="I113" s="33" t="s">
        <v>1935</v>
      </c>
    </row>
    <row r="114" spans="1:9" x14ac:dyDescent="0.3">
      <c r="A114" s="16" t="s">
        <v>1897</v>
      </c>
      <c r="B114" s="16" t="s">
        <v>2107</v>
      </c>
      <c r="C114" s="16" t="s">
        <v>2337</v>
      </c>
      <c r="D114" s="16" t="s">
        <v>2337</v>
      </c>
      <c r="E114" s="17" t="s">
        <v>2338</v>
      </c>
      <c r="F114" s="16" t="s">
        <v>2339</v>
      </c>
      <c r="G114" s="17" t="s">
        <v>2329</v>
      </c>
      <c r="H114" s="16" t="s">
        <v>2330</v>
      </c>
      <c r="I114" s="33" t="s">
        <v>1935</v>
      </c>
    </row>
    <row r="115" spans="1:9" x14ac:dyDescent="0.3">
      <c r="A115" s="16" t="s">
        <v>1897</v>
      </c>
      <c r="B115" s="16" t="s">
        <v>2107</v>
      </c>
      <c r="C115" s="16" t="s">
        <v>2340</v>
      </c>
      <c r="D115" s="16" t="s">
        <v>2340</v>
      </c>
      <c r="E115" s="17" t="s">
        <v>2341</v>
      </c>
      <c r="F115" s="16" t="s">
        <v>2342</v>
      </c>
      <c r="G115" s="17" t="s">
        <v>2329</v>
      </c>
      <c r="H115" s="16" t="s">
        <v>2330</v>
      </c>
      <c r="I115" s="33" t="s">
        <v>1935</v>
      </c>
    </row>
    <row r="116" spans="1:9" x14ac:dyDescent="0.3">
      <c r="A116" s="16" t="s">
        <v>1897</v>
      </c>
      <c r="B116" s="16" t="s">
        <v>2107</v>
      </c>
      <c r="C116" s="16" t="s">
        <v>2343</v>
      </c>
      <c r="D116" s="16" t="s">
        <v>2343</v>
      </c>
      <c r="E116" s="17" t="s">
        <v>2344</v>
      </c>
      <c r="F116" s="16" t="s">
        <v>2345</v>
      </c>
      <c r="G116" s="17" t="s">
        <v>2329</v>
      </c>
      <c r="H116" s="16" t="s">
        <v>2330</v>
      </c>
      <c r="I116" s="33" t="s">
        <v>1935</v>
      </c>
    </row>
    <row r="117" spans="1:9" x14ac:dyDescent="0.3">
      <c r="A117" s="16" t="s">
        <v>1897</v>
      </c>
      <c r="B117" s="16" t="s">
        <v>2107</v>
      </c>
      <c r="C117" s="16" t="s">
        <v>2346</v>
      </c>
      <c r="D117" s="16" t="s">
        <v>2346</v>
      </c>
      <c r="E117" s="17" t="s">
        <v>2347</v>
      </c>
      <c r="F117" s="16" t="s">
        <v>2348</v>
      </c>
      <c r="G117" s="17" t="s">
        <v>2329</v>
      </c>
      <c r="H117" s="16" t="s">
        <v>2330</v>
      </c>
      <c r="I117" s="33" t="s">
        <v>1935</v>
      </c>
    </row>
    <row r="118" spans="1:9" x14ac:dyDescent="0.3">
      <c r="A118" s="16" t="s">
        <v>1897</v>
      </c>
      <c r="B118" s="16" t="s">
        <v>2107</v>
      </c>
      <c r="C118" s="16" t="s">
        <v>2349</v>
      </c>
      <c r="D118" s="16" t="s">
        <v>2349</v>
      </c>
      <c r="E118" s="17" t="s">
        <v>2350</v>
      </c>
      <c r="F118" s="16" t="s">
        <v>2351</v>
      </c>
      <c r="G118" s="17" t="s">
        <v>2329</v>
      </c>
      <c r="H118" s="16" t="s">
        <v>2330</v>
      </c>
      <c r="I118" s="33" t="s">
        <v>1935</v>
      </c>
    </row>
    <row r="119" spans="1:9" x14ac:dyDescent="0.3">
      <c r="A119" s="16" t="s">
        <v>1897</v>
      </c>
      <c r="B119" s="16" t="s">
        <v>2107</v>
      </c>
      <c r="C119" s="16" t="s">
        <v>2352</v>
      </c>
      <c r="D119" s="16" t="s">
        <v>2352</v>
      </c>
      <c r="E119" s="17" t="s">
        <v>2353</v>
      </c>
      <c r="F119" s="16" t="s">
        <v>2354</v>
      </c>
      <c r="G119" s="17" t="s">
        <v>2329</v>
      </c>
      <c r="H119" s="16" t="s">
        <v>2330</v>
      </c>
      <c r="I119" s="33" t="s">
        <v>1935</v>
      </c>
    </row>
    <row r="120" spans="1:9" x14ac:dyDescent="0.3">
      <c r="A120" s="16" t="s">
        <v>1897</v>
      </c>
      <c r="B120" s="16" t="s">
        <v>2107</v>
      </c>
      <c r="C120" s="16" t="s">
        <v>2355</v>
      </c>
      <c r="D120" s="16" t="s">
        <v>2355</v>
      </c>
      <c r="E120" s="17" t="s">
        <v>2356</v>
      </c>
      <c r="F120" s="16" t="s">
        <v>2357</v>
      </c>
      <c r="G120" s="17" t="s">
        <v>2329</v>
      </c>
      <c r="H120" s="16" t="s">
        <v>2330</v>
      </c>
      <c r="I120" s="33" t="s">
        <v>1935</v>
      </c>
    </row>
    <row r="121" spans="1:9" x14ac:dyDescent="0.3">
      <c r="A121" s="16" t="s">
        <v>1897</v>
      </c>
      <c r="B121" s="16" t="s">
        <v>2107</v>
      </c>
      <c r="C121" s="16" t="s">
        <v>2358</v>
      </c>
      <c r="D121" s="16" t="s">
        <v>2358</v>
      </c>
      <c r="E121" s="17" t="s">
        <v>2359</v>
      </c>
      <c r="F121" s="16" t="s">
        <v>2360</v>
      </c>
      <c r="G121" s="17" t="s">
        <v>2329</v>
      </c>
      <c r="H121" s="16" t="s">
        <v>2330</v>
      </c>
      <c r="I121" s="33" t="s">
        <v>1935</v>
      </c>
    </row>
    <row r="122" spans="1:9" x14ac:dyDescent="0.3">
      <c r="A122" s="16" t="s">
        <v>1897</v>
      </c>
      <c r="B122" s="16" t="s">
        <v>2107</v>
      </c>
      <c r="C122" s="16" t="s">
        <v>2361</v>
      </c>
      <c r="D122" s="16" t="s">
        <v>2361</v>
      </c>
      <c r="E122" s="17" t="s">
        <v>2362</v>
      </c>
      <c r="F122" s="16" t="s">
        <v>2363</v>
      </c>
      <c r="G122" s="17" t="s">
        <v>2329</v>
      </c>
      <c r="H122" s="16" t="s">
        <v>2330</v>
      </c>
      <c r="I122" s="33" t="s">
        <v>1935</v>
      </c>
    </row>
    <row r="123" spans="1:9" x14ac:dyDescent="0.3">
      <c r="A123" s="16" t="s">
        <v>1897</v>
      </c>
      <c r="B123" s="16" t="s">
        <v>2107</v>
      </c>
      <c r="C123" s="16" t="s">
        <v>2364</v>
      </c>
      <c r="D123" s="16" t="s">
        <v>2364</v>
      </c>
      <c r="E123" s="17" t="s">
        <v>2365</v>
      </c>
      <c r="F123" s="16" t="s">
        <v>2366</v>
      </c>
      <c r="G123" s="17" t="s">
        <v>2329</v>
      </c>
      <c r="H123" s="16" t="s">
        <v>2330</v>
      </c>
      <c r="I123" s="33" t="s">
        <v>1935</v>
      </c>
    </row>
    <row r="124" spans="1:9" x14ac:dyDescent="0.3">
      <c r="A124" s="16" t="s">
        <v>1897</v>
      </c>
      <c r="B124" s="16" t="s">
        <v>2107</v>
      </c>
      <c r="C124" s="16" t="s">
        <v>2367</v>
      </c>
      <c r="D124" s="16" t="s">
        <v>2367</v>
      </c>
      <c r="E124" s="17" t="s">
        <v>2368</v>
      </c>
      <c r="F124" s="16" t="s">
        <v>2369</v>
      </c>
      <c r="G124" s="17" t="s">
        <v>2329</v>
      </c>
      <c r="H124" s="16" t="s">
        <v>2330</v>
      </c>
      <c r="I124" s="33" t="s">
        <v>1935</v>
      </c>
    </row>
    <row r="125" spans="1:9" x14ac:dyDescent="0.3">
      <c r="A125" s="16" t="s">
        <v>1897</v>
      </c>
      <c r="B125" s="16" t="s">
        <v>2107</v>
      </c>
      <c r="C125" s="16" t="s">
        <v>2370</v>
      </c>
      <c r="D125" s="16" t="s">
        <v>2370</v>
      </c>
      <c r="E125" s="17" t="s">
        <v>2371</v>
      </c>
      <c r="F125" s="16" t="s">
        <v>2372</v>
      </c>
      <c r="G125" s="17" t="s">
        <v>2329</v>
      </c>
      <c r="H125" s="16" t="s">
        <v>2330</v>
      </c>
      <c r="I125" s="33" t="s">
        <v>1935</v>
      </c>
    </row>
    <row r="126" spans="1:9" x14ac:dyDescent="0.3">
      <c r="A126" s="16" t="s">
        <v>1897</v>
      </c>
      <c r="B126" s="16" t="s">
        <v>2107</v>
      </c>
      <c r="C126" s="16" t="s">
        <v>2373</v>
      </c>
      <c r="D126" s="16" t="s">
        <v>2373</v>
      </c>
      <c r="E126" s="17" t="s">
        <v>2374</v>
      </c>
      <c r="F126" s="16" t="s">
        <v>2375</v>
      </c>
      <c r="G126" s="17" t="s">
        <v>2329</v>
      </c>
      <c r="H126" s="16" t="s">
        <v>2330</v>
      </c>
      <c r="I126" s="33" t="s">
        <v>1935</v>
      </c>
    </row>
    <row r="127" spans="1:9" x14ac:dyDescent="0.3">
      <c r="A127" s="16" t="s">
        <v>1897</v>
      </c>
      <c r="B127" s="16" t="s">
        <v>2107</v>
      </c>
      <c r="C127" s="16" t="s">
        <v>2376</v>
      </c>
      <c r="D127" s="16" t="s">
        <v>2376</v>
      </c>
      <c r="E127" s="17" t="s">
        <v>2377</v>
      </c>
      <c r="F127" s="16" t="s">
        <v>2378</v>
      </c>
      <c r="G127" s="17" t="s">
        <v>2329</v>
      </c>
      <c r="H127" s="16" t="s">
        <v>2330</v>
      </c>
      <c r="I127" s="33" t="s">
        <v>1935</v>
      </c>
    </row>
    <row r="128" spans="1:9" x14ac:dyDescent="0.3">
      <c r="A128" s="16" t="s">
        <v>1897</v>
      </c>
      <c r="B128" s="16" t="s">
        <v>2107</v>
      </c>
      <c r="C128" s="16" t="s">
        <v>2379</v>
      </c>
      <c r="D128" s="16" t="s">
        <v>2379</v>
      </c>
      <c r="E128" s="17" t="s">
        <v>2380</v>
      </c>
      <c r="F128" s="16" t="s">
        <v>2381</v>
      </c>
      <c r="G128" s="17" t="s">
        <v>2329</v>
      </c>
      <c r="H128" s="16" t="s">
        <v>2330</v>
      </c>
      <c r="I128" s="33" t="s">
        <v>1935</v>
      </c>
    </row>
    <row r="129" spans="1:9" x14ac:dyDescent="0.3">
      <c r="A129" s="16" t="s">
        <v>1897</v>
      </c>
      <c r="B129" s="16" t="s">
        <v>2107</v>
      </c>
      <c r="C129" s="16" t="s">
        <v>2382</v>
      </c>
      <c r="D129" s="16" t="s">
        <v>2382</v>
      </c>
      <c r="E129" s="17" t="s">
        <v>2383</v>
      </c>
      <c r="F129" s="16" t="s">
        <v>2384</v>
      </c>
      <c r="G129" s="17" t="s">
        <v>2329</v>
      </c>
      <c r="H129" s="16" t="s">
        <v>2330</v>
      </c>
      <c r="I129" s="33" t="s">
        <v>1935</v>
      </c>
    </row>
    <row r="130" spans="1:9" x14ac:dyDescent="0.3">
      <c r="A130" s="16" t="s">
        <v>1897</v>
      </c>
      <c r="B130" s="16" t="s">
        <v>2107</v>
      </c>
      <c r="C130" s="16" t="s">
        <v>2385</v>
      </c>
      <c r="D130" s="16" t="s">
        <v>2385</v>
      </c>
      <c r="E130" s="17" t="s">
        <v>2386</v>
      </c>
      <c r="F130" s="16" t="s">
        <v>2387</v>
      </c>
      <c r="G130" s="17" t="s">
        <v>2329</v>
      </c>
      <c r="H130" s="16" t="s">
        <v>2330</v>
      </c>
      <c r="I130" s="33" t="s">
        <v>1935</v>
      </c>
    </row>
    <row r="131" spans="1:9" x14ac:dyDescent="0.3">
      <c r="A131" s="16" t="s">
        <v>1897</v>
      </c>
      <c r="B131" s="16" t="s">
        <v>2107</v>
      </c>
      <c r="C131" s="16" t="s">
        <v>2388</v>
      </c>
      <c r="D131" s="16" t="s">
        <v>2388</v>
      </c>
      <c r="E131" s="17" t="s">
        <v>2389</v>
      </c>
      <c r="F131" s="16" t="s">
        <v>2390</v>
      </c>
      <c r="G131" s="17" t="s">
        <v>2329</v>
      </c>
      <c r="H131" s="16" t="s">
        <v>2330</v>
      </c>
      <c r="I131" s="33" t="s">
        <v>1935</v>
      </c>
    </row>
    <row r="132" spans="1:9" x14ac:dyDescent="0.3">
      <c r="A132" s="16" t="s">
        <v>1897</v>
      </c>
      <c r="B132" s="16" t="s">
        <v>2107</v>
      </c>
      <c r="C132" s="16" t="s">
        <v>2391</v>
      </c>
      <c r="D132" s="16" t="s">
        <v>2391</v>
      </c>
      <c r="E132" s="17" t="s">
        <v>2392</v>
      </c>
      <c r="F132" s="16" t="s">
        <v>2393</v>
      </c>
      <c r="G132" s="17" t="s">
        <v>2329</v>
      </c>
      <c r="H132" s="16" t="s">
        <v>2330</v>
      </c>
      <c r="I132" s="33" t="s">
        <v>1935</v>
      </c>
    </row>
    <row r="133" spans="1:9" x14ac:dyDescent="0.3">
      <c r="A133" s="16" t="s">
        <v>1897</v>
      </c>
      <c r="B133" s="16" t="s">
        <v>2107</v>
      </c>
      <c r="C133" s="16" t="s">
        <v>2394</v>
      </c>
      <c r="D133" s="16" t="s">
        <v>2394</v>
      </c>
      <c r="E133" s="17" t="s">
        <v>2395</v>
      </c>
      <c r="F133" s="16" t="s">
        <v>2329</v>
      </c>
      <c r="G133" s="17" t="s">
        <v>2329</v>
      </c>
      <c r="H133" s="16" t="s">
        <v>2330</v>
      </c>
      <c r="I133" s="33" t="s">
        <v>1935</v>
      </c>
    </row>
    <row r="134" spans="1:9" x14ac:dyDescent="0.3">
      <c r="A134" s="16" t="s">
        <v>1897</v>
      </c>
      <c r="B134" s="16" t="s">
        <v>2107</v>
      </c>
      <c r="C134" s="16" t="s">
        <v>2396</v>
      </c>
      <c r="D134" s="16" t="s">
        <v>2396</v>
      </c>
      <c r="E134" s="17" t="s">
        <v>2397</v>
      </c>
      <c r="F134" s="16" t="s">
        <v>2398</v>
      </c>
      <c r="G134" s="17" t="s">
        <v>2329</v>
      </c>
      <c r="H134" s="16" t="s">
        <v>2330</v>
      </c>
      <c r="I134" s="33" t="s">
        <v>1935</v>
      </c>
    </row>
    <row r="135" spans="1:9" x14ac:dyDescent="0.3">
      <c r="A135" s="16" t="s">
        <v>1897</v>
      </c>
      <c r="B135" s="16" t="s">
        <v>2107</v>
      </c>
      <c r="C135" s="16" t="s">
        <v>2399</v>
      </c>
      <c r="D135" s="16" t="s">
        <v>2399</v>
      </c>
      <c r="E135" s="17" t="s">
        <v>2400</v>
      </c>
      <c r="F135" s="16" t="s">
        <v>2401</v>
      </c>
      <c r="G135" s="17" t="s">
        <v>2329</v>
      </c>
      <c r="H135" s="16" t="s">
        <v>2330</v>
      </c>
      <c r="I135" s="33" t="s">
        <v>1935</v>
      </c>
    </row>
    <row r="136" spans="1:9" x14ac:dyDescent="0.3">
      <c r="A136" s="16" t="s">
        <v>1897</v>
      </c>
      <c r="B136" s="16" t="s">
        <v>2107</v>
      </c>
      <c r="C136" s="16" t="s">
        <v>2402</v>
      </c>
      <c r="D136" s="16" t="s">
        <v>2402</v>
      </c>
      <c r="E136" s="17" t="s">
        <v>2403</v>
      </c>
      <c r="F136" s="16" t="s">
        <v>2404</v>
      </c>
      <c r="G136" s="17" t="s">
        <v>2329</v>
      </c>
      <c r="H136" s="16" t="s">
        <v>2330</v>
      </c>
      <c r="I136" s="33" t="s">
        <v>1935</v>
      </c>
    </row>
    <row r="137" spans="1:9" x14ac:dyDescent="0.3">
      <c r="A137" s="16" t="s">
        <v>1897</v>
      </c>
      <c r="B137" s="16" t="s">
        <v>2107</v>
      </c>
      <c r="C137" s="16" t="s">
        <v>2405</v>
      </c>
      <c r="D137" s="16" t="s">
        <v>2405</v>
      </c>
      <c r="E137" s="17" t="s">
        <v>2406</v>
      </c>
      <c r="F137" s="16" t="s">
        <v>2407</v>
      </c>
      <c r="G137" s="17" t="s">
        <v>2329</v>
      </c>
      <c r="H137" s="16" t="s">
        <v>2330</v>
      </c>
      <c r="I137" s="33" t="s">
        <v>1935</v>
      </c>
    </row>
    <row r="138" spans="1:9" x14ac:dyDescent="0.3">
      <c r="A138" s="16" t="s">
        <v>1897</v>
      </c>
      <c r="B138" s="16" t="s">
        <v>2107</v>
      </c>
      <c r="C138" s="16" t="s">
        <v>2408</v>
      </c>
      <c r="D138" s="16" t="s">
        <v>2408</v>
      </c>
      <c r="E138" s="17" t="s">
        <v>2409</v>
      </c>
      <c r="F138" s="16" t="s">
        <v>2410</v>
      </c>
      <c r="G138" s="17" t="s">
        <v>2329</v>
      </c>
      <c r="H138" s="16" t="s">
        <v>2330</v>
      </c>
      <c r="I138" s="33" t="s">
        <v>1935</v>
      </c>
    </row>
    <row r="139" spans="1:9" x14ac:dyDescent="0.3">
      <c r="A139" s="16" t="s">
        <v>1922</v>
      </c>
      <c r="B139" s="16" t="s">
        <v>2240</v>
      </c>
      <c r="C139" s="16" t="s">
        <v>2411</v>
      </c>
      <c r="D139" s="16" t="s">
        <v>2411</v>
      </c>
      <c r="E139" s="17" t="s">
        <v>2412</v>
      </c>
      <c r="F139" s="16" t="s">
        <v>2413</v>
      </c>
      <c r="G139" s="17" t="s">
        <v>2413</v>
      </c>
      <c r="H139" s="16" t="s">
        <v>2414</v>
      </c>
      <c r="I139" s="33" t="s">
        <v>1929</v>
      </c>
    </row>
    <row r="140" spans="1:9" x14ac:dyDescent="0.3">
      <c r="A140" s="16" t="s">
        <v>1897</v>
      </c>
      <c r="B140" s="16" t="s">
        <v>1898</v>
      </c>
      <c r="C140" s="16" t="s">
        <v>2415</v>
      </c>
      <c r="D140" s="16" t="s">
        <v>2415</v>
      </c>
      <c r="E140" s="17" t="s">
        <v>2416</v>
      </c>
      <c r="F140" s="16" t="s">
        <v>2417</v>
      </c>
      <c r="G140" s="17" t="s">
        <v>2417</v>
      </c>
      <c r="H140" s="16" t="s">
        <v>2418</v>
      </c>
      <c r="I140" s="33" t="s">
        <v>1896</v>
      </c>
    </row>
    <row r="141" spans="1:9" x14ac:dyDescent="0.3">
      <c r="A141" s="16" t="s">
        <v>1897</v>
      </c>
      <c r="B141" s="16" t="s">
        <v>1954</v>
      </c>
      <c r="C141" s="16" t="s">
        <v>2419</v>
      </c>
      <c r="D141" s="16" t="s">
        <v>2419</v>
      </c>
      <c r="E141" s="17" t="s">
        <v>2420</v>
      </c>
      <c r="F141" s="16" t="s">
        <v>2421</v>
      </c>
      <c r="G141" s="17" t="s">
        <v>2421</v>
      </c>
      <c r="H141" s="16" t="s">
        <v>2422</v>
      </c>
      <c r="I141" s="33" t="s">
        <v>1896</v>
      </c>
    </row>
    <row r="142" spans="1:9" x14ac:dyDescent="0.3">
      <c r="A142" s="16" t="s">
        <v>1897</v>
      </c>
      <c r="B142" s="16" t="s">
        <v>1954</v>
      </c>
      <c r="C142" s="16" t="s">
        <v>2423</v>
      </c>
      <c r="D142" s="16" t="s">
        <v>2423</v>
      </c>
      <c r="E142" s="17" t="s">
        <v>2424</v>
      </c>
      <c r="F142" s="16" t="s">
        <v>2425</v>
      </c>
      <c r="G142" s="17" t="s">
        <v>2425</v>
      </c>
      <c r="H142" s="16" t="s">
        <v>2426</v>
      </c>
      <c r="I142" s="33" t="s">
        <v>1896</v>
      </c>
    </row>
    <row r="143" spans="1:9" x14ac:dyDescent="0.3">
      <c r="A143" s="16" t="s">
        <v>1897</v>
      </c>
      <c r="B143" s="16" t="s">
        <v>1954</v>
      </c>
      <c r="C143" s="16" t="s">
        <v>2427</v>
      </c>
      <c r="D143" s="16" t="s">
        <v>2427</v>
      </c>
      <c r="E143" s="17" t="s">
        <v>2428</v>
      </c>
      <c r="F143" s="16" t="s">
        <v>2429</v>
      </c>
      <c r="G143" s="17" t="s">
        <v>2429</v>
      </c>
      <c r="H143" s="16" t="s">
        <v>2430</v>
      </c>
      <c r="I143" s="33" t="s">
        <v>1896</v>
      </c>
    </row>
    <row r="144" spans="1:9" x14ac:dyDescent="0.3">
      <c r="A144" s="16" t="s">
        <v>1897</v>
      </c>
      <c r="B144" s="16" t="s">
        <v>1954</v>
      </c>
      <c r="C144" s="16" t="s">
        <v>2431</v>
      </c>
      <c r="D144" s="16" t="s">
        <v>2431</v>
      </c>
      <c r="E144" s="17" t="s">
        <v>2432</v>
      </c>
      <c r="F144" s="16" t="s">
        <v>2433</v>
      </c>
      <c r="G144" s="17" t="s">
        <v>2433</v>
      </c>
      <c r="H144" s="16" t="s">
        <v>2434</v>
      </c>
      <c r="I144" s="33" t="s">
        <v>1896</v>
      </c>
    </row>
    <row r="145" spans="1:9" x14ac:dyDescent="0.3">
      <c r="A145" s="16" t="s">
        <v>1897</v>
      </c>
      <c r="B145" s="16" t="s">
        <v>1954</v>
      </c>
      <c r="C145" s="16" t="s">
        <v>2435</v>
      </c>
      <c r="D145" s="16" t="s">
        <v>2435</v>
      </c>
      <c r="E145" s="17" t="s">
        <v>2436</v>
      </c>
      <c r="F145" s="16" t="s">
        <v>2437</v>
      </c>
      <c r="G145" s="17" t="s">
        <v>2437</v>
      </c>
      <c r="H145" s="16" t="s">
        <v>2438</v>
      </c>
      <c r="I145" s="33" t="s">
        <v>1896</v>
      </c>
    </row>
    <row r="146" spans="1:9" x14ac:dyDescent="0.3">
      <c r="A146" s="16" t="s">
        <v>1897</v>
      </c>
      <c r="B146" s="16" t="s">
        <v>1954</v>
      </c>
      <c r="C146" s="16" t="s">
        <v>2439</v>
      </c>
      <c r="D146" s="16" t="s">
        <v>2439</v>
      </c>
      <c r="E146" s="17" t="s">
        <v>2440</v>
      </c>
      <c r="F146" s="16" t="s">
        <v>2441</v>
      </c>
      <c r="G146" s="17" t="s">
        <v>2433</v>
      </c>
      <c r="H146" s="16" t="s">
        <v>2434</v>
      </c>
      <c r="I146" s="33" t="s">
        <v>1896</v>
      </c>
    </row>
    <row r="147" spans="1:9" x14ac:dyDescent="0.3">
      <c r="A147" s="16" t="s">
        <v>1897</v>
      </c>
      <c r="B147" s="16" t="s">
        <v>1954</v>
      </c>
      <c r="C147" s="16" t="s">
        <v>2442</v>
      </c>
      <c r="D147" s="16" t="s">
        <v>2442</v>
      </c>
      <c r="E147" s="17" t="s">
        <v>2443</v>
      </c>
      <c r="F147" s="16" t="s">
        <v>2444</v>
      </c>
      <c r="G147" s="17" t="s">
        <v>2444</v>
      </c>
      <c r="H147" s="16" t="s">
        <v>2445</v>
      </c>
      <c r="I147" s="33" t="s">
        <v>1896</v>
      </c>
    </row>
    <row r="148" spans="1:9" x14ac:dyDescent="0.3">
      <c r="A148" s="16" t="s">
        <v>1897</v>
      </c>
      <c r="B148" s="16" t="s">
        <v>1954</v>
      </c>
      <c r="C148" s="16" t="s">
        <v>2446</v>
      </c>
      <c r="D148" s="16" t="s">
        <v>2446</v>
      </c>
      <c r="E148" s="17" t="s">
        <v>2447</v>
      </c>
      <c r="F148" s="16" t="s">
        <v>2448</v>
      </c>
      <c r="G148" s="17" t="s">
        <v>2448</v>
      </c>
      <c r="H148" s="16" t="s">
        <v>2449</v>
      </c>
      <c r="I148" s="33" t="s">
        <v>1896</v>
      </c>
    </row>
    <row r="149" spans="1:9" x14ac:dyDescent="0.3">
      <c r="A149" s="16" t="s">
        <v>1897</v>
      </c>
      <c r="B149" s="16" t="s">
        <v>1954</v>
      </c>
      <c r="C149" s="16" t="s">
        <v>2450</v>
      </c>
      <c r="D149" s="16" t="s">
        <v>2450</v>
      </c>
      <c r="E149" s="17" t="s">
        <v>2451</v>
      </c>
      <c r="F149" s="16" t="s">
        <v>2452</v>
      </c>
      <c r="G149" s="17" t="s">
        <v>2452</v>
      </c>
      <c r="H149" s="16" t="s">
        <v>2453</v>
      </c>
      <c r="I149" s="33" t="s">
        <v>1896</v>
      </c>
    </row>
    <row r="150" spans="1:9" x14ac:dyDescent="0.3">
      <c r="A150" s="16" t="s">
        <v>1897</v>
      </c>
      <c r="B150" s="16" t="s">
        <v>1954</v>
      </c>
      <c r="C150" s="16" t="s">
        <v>2454</v>
      </c>
      <c r="D150" s="16" t="s">
        <v>2454</v>
      </c>
      <c r="E150" s="17" t="s">
        <v>2455</v>
      </c>
      <c r="F150" s="16" t="s">
        <v>2456</v>
      </c>
      <c r="G150" s="17" t="s">
        <v>2456</v>
      </c>
      <c r="H150" s="16" t="s">
        <v>2457</v>
      </c>
      <c r="I150" s="33" t="s">
        <v>1896</v>
      </c>
    </row>
    <row r="151" spans="1:9" x14ac:dyDescent="0.3">
      <c r="A151" s="16" t="s">
        <v>2088</v>
      </c>
      <c r="B151" s="16" t="s">
        <v>2458</v>
      </c>
      <c r="C151" s="16" t="s">
        <v>2459</v>
      </c>
      <c r="D151" s="16" t="s">
        <v>2459</v>
      </c>
      <c r="E151" s="17" t="s">
        <v>2460</v>
      </c>
      <c r="F151" s="16" t="s">
        <v>2461</v>
      </c>
      <c r="G151" s="17" t="s">
        <v>2462</v>
      </c>
      <c r="H151" s="16" t="s">
        <v>2463</v>
      </c>
      <c r="I151" s="33" t="s">
        <v>1910</v>
      </c>
    </row>
    <row r="152" spans="1:9" x14ac:dyDescent="0.3">
      <c r="A152" s="16" t="s">
        <v>2088</v>
      </c>
      <c r="B152" s="16" t="s">
        <v>2458</v>
      </c>
      <c r="C152" s="16" t="s">
        <v>2464</v>
      </c>
      <c r="D152" s="16" t="s">
        <v>2464</v>
      </c>
      <c r="E152" s="17" t="s">
        <v>2465</v>
      </c>
      <c r="F152" s="16" t="s">
        <v>2466</v>
      </c>
      <c r="G152" s="17" t="s">
        <v>2467</v>
      </c>
      <c r="H152" s="16" t="s">
        <v>2468</v>
      </c>
      <c r="I152" s="33" t="s">
        <v>1910</v>
      </c>
    </row>
    <row r="153" spans="1:9" x14ac:dyDescent="0.3">
      <c r="A153" s="16" t="s">
        <v>2088</v>
      </c>
      <c r="B153" s="16" t="s">
        <v>2458</v>
      </c>
      <c r="C153" s="16" t="s">
        <v>2469</v>
      </c>
      <c r="D153" s="16" t="s">
        <v>2469</v>
      </c>
      <c r="E153" s="17" t="s">
        <v>2470</v>
      </c>
      <c r="F153" s="16" t="s">
        <v>2471</v>
      </c>
      <c r="G153" s="17" t="s">
        <v>2472</v>
      </c>
      <c r="H153" s="16" t="s">
        <v>2473</v>
      </c>
      <c r="I153" s="33" t="s">
        <v>1910</v>
      </c>
    </row>
    <row r="154" spans="1:9" x14ac:dyDescent="0.3">
      <c r="A154" s="16" t="s">
        <v>1897</v>
      </c>
      <c r="B154" s="16" t="s">
        <v>1954</v>
      </c>
      <c r="C154" s="16" t="s">
        <v>2474</v>
      </c>
      <c r="D154" s="16" t="s">
        <v>2474</v>
      </c>
      <c r="E154" s="17" t="s">
        <v>2475</v>
      </c>
      <c r="F154" s="16" t="s">
        <v>2476</v>
      </c>
      <c r="G154" s="17" t="s">
        <v>2289</v>
      </c>
      <c r="H154" s="16" t="s">
        <v>2290</v>
      </c>
      <c r="I154" s="33" t="s">
        <v>1896</v>
      </c>
    </row>
    <row r="155" spans="1:9" x14ac:dyDescent="0.3">
      <c r="A155" s="16" t="s">
        <v>1897</v>
      </c>
      <c r="B155" s="16" t="s">
        <v>1898</v>
      </c>
      <c r="C155" s="16" t="s">
        <v>2477</v>
      </c>
      <c r="D155" s="16" t="s">
        <v>2477</v>
      </c>
      <c r="E155" s="17" t="s">
        <v>2478</v>
      </c>
      <c r="F155" s="16" t="s">
        <v>2479</v>
      </c>
      <c r="G155" s="17" t="s">
        <v>2479</v>
      </c>
      <c r="H155" s="16" t="s">
        <v>2480</v>
      </c>
      <c r="I155" s="33" t="s">
        <v>1896</v>
      </c>
    </row>
    <row r="156" spans="1:9" x14ac:dyDescent="0.3">
      <c r="A156" s="16" t="s">
        <v>1897</v>
      </c>
      <c r="B156" s="16" t="s">
        <v>1898</v>
      </c>
      <c r="C156" s="16" t="s">
        <v>2481</v>
      </c>
      <c r="D156" s="16" t="s">
        <v>2481</v>
      </c>
      <c r="E156" s="17" t="s">
        <v>2482</v>
      </c>
      <c r="F156" s="16" t="s">
        <v>2483</v>
      </c>
      <c r="G156" s="17" t="s">
        <v>2483</v>
      </c>
      <c r="H156" s="16" t="s">
        <v>2484</v>
      </c>
      <c r="I156" s="33" t="s">
        <v>1896</v>
      </c>
    </row>
    <row r="157" spans="1:9" x14ac:dyDescent="0.3">
      <c r="A157" s="16" t="s">
        <v>1890</v>
      </c>
      <c r="B157" s="16" t="s">
        <v>1891</v>
      </c>
      <c r="C157" s="16" t="s">
        <v>2485</v>
      </c>
      <c r="D157" s="16" t="s">
        <v>2485</v>
      </c>
      <c r="E157" s="17" t="s">
        <v>2486</v>
      </c>
      <c r="F157" s="16" t="s">
        <v>2487</v>
      </c>
      <c r="G157" s="17" t="s">
        <v>2488</v>
      </c>
      <c r="H157" s="16" t="s">
        <v>2489</v>
      </c>
      <c r="I157" s="33" t="s">
        <v>1896</v>
      </c>
    </row>
    <row r="158" spans="1:9" x14ac:dyDescent="0.3">
      <c r="A158" s="16" t="s">
        <v>1922</v>
      </c>
      <c r="B158" s="16" t="s">
        <v>2099</v>
      </c>
      <c r="C158" s="16" t="s">
        <v>2490</v>
      </c>
      <c r="D158" s="16" t="s">
        <v>2490</v>
      </c>
      <c r="E158" s="17" t="s">
        <v>2491</v>
      </c>
      <c r="F158" s="16" t="s">
        <v>2492</v>
      </c>
      <c r="G158" s="17" t="s">
        <v>2492</v>
      </c>
      <c r="H158" s="16" t="s">
        <v>2493</v>
      </c>
      <c r="I158" s="33" t="s">
        <v>1896</v>
      </c>
    </row>
    <row r="159" spans="1:9" x14ac:dyDescent="0.3">
      <c r="A159" s="16" t="s">
        <v>2088</v>
      </c>
      <c r="B159" s="16" t="s">
        <v>2094</v>
      </c>
      <c r="C159" s="16" t="s">
        <v>2494</v>
      </c>
      <c r="D159" s="16" t="s">
        <v>2494</v>
      </c>
      <c r="E159" s="17" t="s">
        <v>2495</v>
      </c>
      <c r="F159" s="16" t="s">
        <v>2496</v>
      </c>
      <c r="G159" s="17" t="s">
        <v>2496</v>
      </c>
      <c r="H159" s="16" t="s">
        <v>2497</v>
      </c>
      <c r="I159" s="33" t="s">
        <v>1896</v>
      </c>
    </row>
    <row r="160" spans="1:9" x14ac:dyDescent="0.3">
      <c r="A160" s="16" t="s">
        <v>1890</v>
      </c>
      <c r="B160" s="16" t="s">
        <v>1891</v>
      </c>
      <c r="C160" s="16" t="s">
        <v>2498</v>
      </c>
      <c r="D160" s="16" t="s">
        <v>2498</v>
      </c>
      <c r="E160" s="17" t="s">
        <v>2499</v>
      </c>
      <c r="F160" s="16" t="s">
        <v>2500</v>
      </c>
      <c r="G160" s="17" t="s">
        <v>2500</v>
      </c>
      <c r="H160" s="16" t="s">
        <v>2501</v>
      </c>
      <c r="I160" s="33" t="s">
        <v>1896</v>
      </c>
    </row>
    <row r="161" spans="1:9" x14ac:dyDescent="0.3">
      <c r="A161" s="16" t="s">
        <v>2088</v>
      </c>
      <c r="B161" s="16" t="s">
        <v>2502</v>
      </c>
      <c r="C161" s="16" t="s">
        <v>2503</v>
      </c>
      <c r="D161" s="16" t="s">
        <v>2503</v>
      </c>
      <c r="E161" s="17" t="s">
        <v>2504</v>
      </c>
      <c r="F161" s="16" t="s">
        <v>2504</v>
      </c>
      <c r="G161" s="17" t="s">
        <v>2504</v>
      </c>
      <c r="H161" s="16" t="s">
        <v>2505</v>
      </c>
      <c r="I161" s="33" t="s">
        <v>1896</v>
      </c>
    </row>
    <row r="162" spans="1:9" x14ac:dyDescent="0.3">
      <c r="A162" s="16" t="s">
        <v>1897</v>
      </c>
      <c r="B162" s="16" t="s">
        <v>2107</v>
      </c>
      <c r="C162" s="16" t="s">
        <v>2506</v>
      </c>
      <c r="D162" s="16" t="s">
        <v>2506</v>
      </c>
      <c r="E162" s="17" t="s">
        <v>2507</v>
      </c>
      <c r="F162" s="16" t="s">
        <v>2188</v>
      </c>
      <c r="G162" s="17" t="s">
        <v>2188</v>
      </c>
      <c r="H162" s="16" t="s">
        <v>2189</v>
      </c>
      <c r="I162" s="33" t="s">
        <v>1896</v>
      </c>
    </row>
    <row r="163" spans="1:9" x14ac:dyDescent="0.3">
      <c r="A163" s="16" t="s">
        <v>1897</v>
      </c>
      <c r="B163" s="16" t="s">
        <v>2107</v>
      </c>
      <c r="C163" s="16" t="s">
        <v>2508</v>
      </c>
      <c r="D163" s="16" t="s">
        <v>2508</v>
      </c>
      <c r="E163" s="17" t="s">
        <v>2509</v>
      </c>
      <c r="F163" s="16" t="s">
        <v>2510</v>
      </c>
      <c r="G163" s="17" t="s">
        <v>2510</v>
      </c>
      <c r="H163" s="16" t="s">
        <v>2511</v>
      </c>
      <c r="I163" s="33" t="s">
        <v>2161</v>
      </c>
    </row>
    <row r="164" spans="1:9" x14ac:dyDescent="0.3">
      <c r="A164" s="16" t="s">
        <v>1897</v>
      </c>
      <c r="B164" s="16" t="s">
        <v>1898</v>
      </c>
      <c r="C164" s="16" t="s">
        <v>2512</v>
      </c>
      <c r="D164" s="16" t="s">
        <v>2512</v>
      </c>
      <c r="E164" s="17" t="s">
        <v>2513</v>
      </c>
      <c r="F164" s="16" t="s">
        <v>2514</v>
      </c>
      <c r="G164" s="17" t="s">
        <v>2514</v>
      </c>
      <c r="H164" s="16" t="s">
        <v>2515</v>
      </c>
      <c r="I164" s="33" t="s">
        <v>1896</v>
      </c>
    </row>
    <row r="165" spans="1:9" x14ac:dyDescent="0.3">
      <c r="A165" s="16" t="s">
        <v>2088</v>
      </c>
      <c r="B165" s="16" t="s">
        <v>2094</v>
      </c>
      <c r="C165" s="16" t="s">
        <v>2516</v>
      </c>
      <c r="D165" s="16" t="s">
        <v>2516</v>
      </c>
      <c r="E165" s="17" t="s">
        <v>2517</v>
      </c>
      <c r="F165" s="16" t="s">
        <v>2518</v>
      </c>
      <c r="G165" s="17" t="s">
        <v>2518</v>
      </c>
      <c r="H165" s="16" t="s">
        <v>2519</v>
      </c>
      <c r="I165" s="33" t="s">
        <v>1896</v>
      </c>
    </row>
    <row r="166" spans="1:9" x14ac:dyDescent="0.3">
      <c r="A166" s="16" t="s">
        <v>2088</v>
      </c>
      <c r="B166" s="16" t="s">
        <v>2094</v>
      </c>
      <c r="C166" s="16" t="s">
        <v>2520</v>
      </c>
      <c r="D166" s="16" t="s">
        <v>2520</v>
      </c>
      <c r="E166" s="17" t="s">
        <v>2521</v>
      </c>
      <c r="F166" s="16" t="s">
        <v>2522</v>
      </c>
      <c r="G166" s="17" t="s">
        <v>2522</v>
      </c>
      <c r="H166" s="16" t="s">
        <v>2523</v>
      </c>
      <c r="I166" s="33" t="s">
        <v>1896</v>
      </c>
    </row>
    <row r="167" spans="1:9" x14ac:dyDescent="0.3">
      <c r="A167" s="16" t="s">
        <v>2088</v>
      </c>
      <c r="B167" s="16" t="s">
        <v>2524</v>
      </c>
      <c r="C167" s="16" t="s">
        <v>2525</v>
      </c>
      <c r="D167" s="16" t="s">
        <v>2525</v>
      </c>
      <c r="E167" s="17" t="s">
        <v>2526</v>
      </c>
      <c r="F167" s="16" t="s">
        <v>2527</v>
      </c>
      <c r="G167" s="17" t="s">
        <v>2527</v>
      </c>
      <c r="H167" s="16" t="s">
        <v>2528</v>
      </c>
      <c r="I167" s="33" t="s">
        <v>1935</v>
      </c>
    </row>
    <row r="168" spans="1:9" x14ac:dyDescent="0.3">
      <c r="A168" s="16" t="s">
        <v>2088</v>
      </c>
      <c r="B168" s="16" t="s">
        <v>2529</v>
      </c>
      <c r="C168" s="16" t="s">
        <v>2530</v>
      </c>
      <c r="D168" s="16" t="s">
        <v>2530</v>
      </c>
      <c r="E168" s="17" t="s">
        <v>2531</v>
      </c>
      <c r="F168" s="16" t="s">
        <v>2532</v>
      </c>
      <c r="G168" s="17" t="s">
        <v>2533</v>
      </c>
      <c r="H168" s="16" t="s">
        <v>2534</v>
      </c>
      <c r="I168" s="33" t="s">
        <v>1896</v>
      </c>
    </row>
    <row r="169" spans="1:9" x14ac:dyDescent="0.3">
      <c r="A169" s="16" t="s">
        <v>2535</v>
      </c>
      <c r="B169" s="16" t="s">
        <v>2536</v>
      </c>
      <c r="C169" s="16" t="s">
        <v>2537</v>
      </c>
      <c r="D169" s="16" t="s">
        <v>2537</v>
      </c>
      <c r="E169" s="17" t="s">
        <v>2538</v>
      </c>
      <c r="F169" s="16" t="s">
        <v>2539</v>
      </c>
      <c r="G169" s="17" t="s">
        <v>2539</v>
      </c>
      <c r="H169" s="16" t="s">
        <v>2540</v>
      </c>
      <c r="I169" s="33" t="s">
        <v>2161</v>
      </c>
    </row>
    <row r="170" spans="1:9" x14ac:dyDescent="0.3">
      <c r="A170" s="16" t="s">
        <v>2535</v>
      </c>
      <c r="B170" s="16" t="s">
        <v>2536</v>
      </c>
      <c r="C170" s="16" t="s">
        <v>2541</v>
      </c>
      <c r="D170" s="16" t="s">
        <v>2541</v>
      </c>
      <c r="E170" s="17" t="s">
        <v>2542</v>
      </c>
      <c r="F170" s="16" t="s">
        <v>2543</v>
      </c>
      <c r="G170" s="17" t="s">
        <v>2543</v>
      </c>
      <c r="H170" s="16" t="s">
        <v>2544</v>
      </c>
      <c r="I170" s="33" t="s">
        <v>1910</v>
      </c>
    </row>
    <row r="171" spans="1:9" x14ac:dyDescent="0.3">
      <c r="A171" s="16" t="s">
        <v>1897</v>
      </c>
      <c r="B171" s="16" t="s">
        <v>1898</v>
      </c>
      <c r="C171" s="16" t="s">
        <v>2545</v>
      </c>
      <c r="D171" s="16" t="s">
        <v>2545</v>
      </c>
      <c r="E171" s="17" t="s">
        <v>2546</v>
      </c>
      <c r="F171" s="16" t="s">
        <v>2547</v>
      </c>
      <c r="G171" s="17" t="s">
        <v>2547</v>
      </c>
      <c r="H171" s="16" t="s">
        <v>2548</v>
      </c>
      <c r="I171" s="33" t="s">
        <v>1896</v>
      </c>
    </row>
    <row r="172" spans="1:9" x14ac:dyDescent="0.3">
      <c r="A172" s="16" t="s">
        <v>2088</v>
      </c>
      <c r="B172" s="16" t="s">
        <v>2094</v>
      </c>
      <c r="C172" s="16" t="s">
        <v>2549</v>
      </c>
      <c r="D172" s="16" t="s">
        <v>2549</v>
      </c>
      <c r="E172" s="17" t="s">
        <v>2550</v>
      </c>
      <c r="F172" s="16" t="s">
        <v>2551</v>
      </c>
      <c r="G172" s="17" t="s">
        <v>2551</v>
      </c>
      <c r="H172" s="16" t="s">
        <v>2552</v>
      </c>
      <c r="I172" s="33" t="s">
        <v>1896</v>
      </c>
    </row>
    <row r="173" spans="1:9" x14ac:dyDescent="0.3">
      <c r="A173" s="16" t="s">
        <v>2553</v>
      </c>
      <c r="B173" s="16" t="s">
        <v>2554</v>
      </c>
      <c r="C173" s="16" t="s">
        <v>2555</v>
      </c>
      <c r="D173" s="16" t="s">
        <v>2555</v>
      </c>
      <c r="E173" s="17" t="s">
        <v>2556</v>
      </c>
      <c r="F173" s="16" t="s">
        <v>2557</v>
      </c>
      <c r="G173" s="17" t="s">
        <v>2557</v>
      </c>
      <c r="H173" s="16" t="s">
        <v>2558</v>
      </c>
      <c r="I173" s="33" t="s">
        <v>1896</v>
      </c>
    </row>
    <row r="174" spans="1:9" x14ac:dyDescent="0.3">
      <c r="A174" s="16" t="s">
        <v>1890</v>
      </c>
      <c r="B174" s="16" t="s">
        <v>1891</v>
      </c>
      <c r="C174" s="16" t="s">
        <v>2559</v>
      </c>
      <c r="D174" s="16" t="s">
        <v>2559</v>
      </c>
      <c r="E174" s="17" t="s">
        <v>2560</v>
      </c>
      <c r="F174" s="16" t="s">
        <v>2561</v>
      </c>
      <c r="G174" s="17" t="s">
        <v>2561</v>
      </c>
      <c r="H174" s="16" t="s">
        <v>2562</v>
      </c>
      <c r="I174" s="33" t="s">
        <v>1896</v>
      </c>
    </row>
    <row r="175" spans="1:9" x14ac:dyDescent="0.3">
      <c r="A175" s="16" t="s">
        <v>2088</v>
      </c>
      <c r="B175" s="16" t="s">
        <v>2094</v>
      </c>
      <c r="C175" s="16" t="s">
        <v>2563</v>
      </c>
      <c r="D175" s="16" t="s">
        <v>2563</v>
      </c>
      <c r="E175" s="17" t="s">
        <v>2564</v>
      </c>
      <c r="F175" s="16" t="s">
        <v>2565</v>
      </c>
      <c r="G175" s="17" t="s">
        <v>2565</v>
      </c>
      <c r="H175" s="16" t="s">
        <v>2566</v>
      </c>
      <c r="I175" s="33" t="s">
        <v>1896</v>
      </c>
    </row>
    <row r="176" spans="1:9" x14ac:dyDescent="0.3">
      <c r="A176" s="16" t="s">
        <v>1922</v>
      </c>
      <c r="B176" s="16" t="s">
        <v>1923</v>
      </c>
      <c r="C176" s="16" t="s">
        <v>2567</v>
      </c>
      <c r="D176" s="16" t="s">
        <v>2567</v>
      </c>
      <c r="E176" s="17" t="s">
        <v>2568</v>
      </c>
      <c r="F176" s="16" t="s">
        <v>2569</v>
      </c>
      <c r="G176" s="17" t="s">
        <v>2569</v>
      </c>
      <c r="H176" s="16" t="s">
        <v>2570</v>
      </c>
      <c r="I176" s="33" t="s">
        <v>1896</v>
      </c>
    </row>
    <row r="177" spans="1:9" x14ac:dyDescent="0.3">
      <c r="A177" s="16" t="s">
        <v>2088</v>
      </c>
      <c r="B177" s="16" t="s">
        <v>2094</v>
      </c>
      <c r="C177" s="16" t="s">
        <v>2571</v>
      </c>
      <c r="D177" s="16" t="s">
        <v>2571</v>
      </c>
      <c r="E177" s="17" t="s">
        <v>2572</v>
      </c>
      <c r="F177" s="16" t="s">
        <v>2573</v>
      </c>
      <c r="G177" s="17" t="s">
        <v>2573</v>
      </c>
      <c r="H177" s="16" t="s">
        <v>2574</v>
      </c>
      <c r="I177" s="33" t="s">
        <v>1896</v>
      </c>
    </row>
    <row r="178" spans="1:9" x14ac:dyDescent="0.3">
      <c r="A178" s="16" t="s">
        <v>2088</v>
      </c>
      <c r="B178" s="16" t="s">
        <v>2524</v>
      </c>
      <c r="C178" s="16" t="s">
        <v>2575</v>
      </c>
      <c r="D178" s="16" t="s">
        <v>2575</v>
      </c>
      <c r="E178" s="17" t="s">
        <v>2576</v>
      </c>
      <c r="F178" s="16" t="s">
        <v>2577</v>
      </c>
      <c r="G178" s="17" t="s">
        <v>2577</v>
      </c>
      <c r="H178" s="16" t="s">
        <v>2578</v>
      </c>
      <c r="I178" s="33" t="s">
        <v>1896</v>
      </c>
    </row>
    <row r="179" spans="1:9" x14ac:dyDescent="0.3">
      <c r="A179" s="16" t="s">
        <v>1897</v>
      </c>
      <c r="B179" s="16" t="s">
        <v>2107</v>
      </c>
      <c r="C179" s="16" t="s">
        <v>2579</v>
      </c>
      <c r="D179" s="16" t="s">
        <v>2579</v>
      </c>
      <c r="E179" s="17" t="s">
        <v>2580</v>
      </c>
      <c r="F179" s="16" t="s">
        <v>2581</v>
      </c>
      <c r="G179" s="17" t="s">
        <v>2111</v>
      </c>
      <c r="H179" s="16" t="s">
        <v>2112</v>
      </c>
      <c r="I179" s="33" t="s">
        <v>1896</v>
      </c>
    </row>
    <row r="180" spans="1:9" x14ac:dyDescent="0.3">
      <c r="A180" s="16" t="s">
        <v>1897</v>
      </c>
      <c r="B180" s="16" t="s">
        <v>2107</v>
      </c>
      <c r="C180" s="16" t="s">
        <v>2582</v>
      </c>
      <c r="D180" s="16" t="s">
        <v>2582</v>
      </c>
      <c r="E180" s="17" t="s">
        <v>2583</v>
      </c>
      <c r="F180" s="16" t="s">
        <v>2584</v>
      </c>
      <c r="G180" s="17" t="s">
        <v>2132</v>
      </c>
      <c r="H180" s="16" t="s">
        <v>2133</v>
      </c>
      <c r="I180" s="33" t="s">
        <v>1896</v>
      </c>
    </row>
    <row r="181" spans="1:9" x14ac:dyDescent="0.3">
      <c r="A181" s="16" t="s">
        <v>1897</v>
      </c>
      <c r="B181" s="16" t="s">
        <v>2107</v>
      </c>
      <c r="C181" s="16" t="s">
        <v>2585</v>
      </c>
      <c r="D181" s="16" t="s">
        <v>2585</v>
      </c>
      <c r="E181" s="17" t="s">
        <v>2586</v>
      </c>
      <c r="F181" s="16" t="s">
        <v>2587</v>
      </c>
      <c r="G181" s="17" t="s">
        <v>2165</v>
      </c>
      <c r="H181" s="16" t="s">
        <v>2166</v>
      </c>
      <c r="I181" s="33" t="s">
        <v>1896</v>
      </c>
    </row>
    <row r="182" spans="1:9" x14ac:dyDescent="0.3">
      <c r="A182" s="16" t="s">
        <v>1897</v>
      </c>
      <c r="B182" s="16" t="s">
        <v>2107</v>
      </c>
      <c r="C182" s="16" t="s">
        <v>2588</v>
      </c>
      <c r="D182" s="16" t="s">
        <v>2588</v>
      </c>
      <c r="E182" s="17" t="s">
        <v>2589</v>
      </c>
      <c r="F182" s="16" t="s">
        <v>2590</v>
      </c>
      <c r="G182" s="17" t="s">
        <v>2111</v>
      </c>
      <c r="H182" s="16" t="s">
        <v>2112</v>
      </c>
      <c r="I182" s="33" t="s">
        <v>1896</v>
      </c>
    </row>
    <row r="183" spans="1:9" ht="28.8" x14ac:dyDescent="0.3">
      <c r="A183" s="16" t="s">
        <v>2088</v>
      </c>
      <c r="B183" s="16" t="s">
        <v>2591</v>
      </c>
      <c r="C183" s="16" t="s">
        <v>2592</v>
      </c>
      <c r="D183" s="16">
        <v>25233</v>
      </c>
      <c r="E183" s="17" t="s">
        <v>2593</v>
      </c>
      <c r="F183" s="16" t="s">
        <v>2594</v>
      </c>
      <c r="G183" s="17" t="s">
        <v>2594</v>
      </c>
      <c r="H183" s="16" t="s">
        <v>2595</v>
      </c>
      <c r="I183" s="33" t="s">
        <v>2596</v>
      </c>
    </row>
    <row r="184" spans="1:9" ht="28.8" x14ac:dyDescent="0.3">
      <c r="A184" s="16" t="s">
        <v>2088</v>
      </c>
      <c r="B184" s="16" t="s">
        <v>2591</v>
      </c>
      <c r="C184" s="16" t="s">
        <v>2597</v>
      </c>
      <c r="D184" s="16">
        <v>25233</v>
      </c>
      <c r="E184" s="17" t="s">
        <v>2598</v>
      </c>
      <c r="F184" s="16" t="s">
        <v>2599</v>
      </c>
      <c r="G184" s="17" t="s">
        <v>2599</v>
      </c>
      <c r="H184" s="16" t="s">
        <v>2600</v>
      </c>
      <c r="I184" s="33" t="s">
        <v>2596</v>
      </c>
    </row>
    <row r="185" spans="1:9" ht="28.8" x14ac:dyDescent="0.3">
      <c r="A185" s="16" t="s">
        <v>2088</v>
      </c>
      <c r="B185" s="16" t="s">
        <v>2591</v>
      </c>
      <c r="C185" s="16">
        <v>25234</v>
      </c>
      <c r="D185" s="16">
        <v>25234</v>
      </c>
      <c r="E185" s="17" t="s">
        <v>2593</v>
      </c>
      <c r="F185" s="16" t="s">
        <v>2601</v>
      </c>
      <c r="G185" s="17" t="s">
        <v>2601</v>
      </c>
      <c r="H185" s="16" t="s">
        <v>2602</v>
      </c>
      <c r="I185" s="33" t="s">
        <v>2596</v>
      </c>
    </row>
    <row r="186" spans="1:9" x14ac:dyDescent="0.3">
      <c r="A186" s="16" t="s">
        <v>1903</v>
      </c>
      <c r="B186" s="16" t="s">
        <v>2249</v>
      </c>
      <c r="C186" s="16" t="s">
        <v>2603</v>
      </c>
      <c r="D186" s="16" t="s">
        <v>2603</v>
      </c>
      <c r="E186" s="17" t="s">
        <v>2604</v>
      </c>
      <c r="F186" s="16" t="s">
        <v>2605</v>
      </c>
      <c r="G186" s="17" t="s">
        <v>2605</v>
      </c>
      <c r="H186" s="16" t="s">
        <v>2606</v>
      </c>
      <c r="I186" s="33" t="s">
        <v>1896</v>
      </c>
    </row>
    <row r="187" spans="1:9" x14ac:dyDescent="0.3">
      <c r="A187" s="16" t="s">
        <v>2088</v>
      </c>
      <c r="B187" s="16" t="s">
        <v>2094</v>
      </c>
      <c r="C187" s="16" t="s">
        <v>2607</v>
      </c>
      <c r="D187" s="16" t="s">
        <v>2607</v>
      </c>
      <c r="E187" s="17" t="s">
        <v>2608</v>
      </c>
      <c r="F187" s="16" t="s">
        <v>2609</v>
      </c>
      <c r="G187" s="17" t="s">
        <v>2609</v>
      </c>
      <c r="H187" s="16" t="s">
        <v>2610</v>
      </c>
      <c r="I187" s="33" t="s">
        <v>1896</v>
      </c>
    </row>
    <row r="188" spans="1:9" x14ac:dyDescent="0.3">
      <c r="A188" s="16" t="s">
        <v>2088</v>
      </c>
      <c r="B188" s="16" t="s">
        <v>2089</v>
      </c>
      <c r="C188" s="16" t="s">
        <v>2611</v>
      </c>
      <c r="D188" s="16" t="s">
        <v>2611</v>
      </c>
      <c r="E188" s="17" t="s">
        <v>2612</v>
      </c>
      <c r="F188" s="16" t="s">
        <v>2613</v>
      </c>
      <c r="G188" s="17" t="s">
        <v>2613</v>
      </c>
      <c r="H188" s="16" t="s">
        <v>2614</v>
      </c>
      <c r="I188" s="33" t="s">
        <v>1896</v>
      </c>
    </row>
    <row r="189" spans="1:9" x14ac:dyDescent="0.3">
      <c r="A189" s="16" t="s">
        <v>1890</v>
      </c>
      <c r="B189" s="16" t="s">
        <v>1891</v>
      </c>
      <c r="C189" s="16" t="s">
        <v>2615</v>
      </c>
      <c r="D189" s="16" t="s">
        <v>2615</v>
      </c>
      <c r="E189" s="17" t="s">
        <v>2616</v>
      </c>
      <c r="F189" s="16" t="s">
        <v>2617</v>
      </c>
      <c r="G189" s="17" t="s">
        <v>2617</v>
      </c>
      <c r="H189" s="16" t="s">
        <v>2618</v>
      </c>
      <c r="I189" s="33" t="s">
        <v>1896</v>
      </c>
    </row>
    <row r="190" spans="1:9" x14ac:dyDescent="0.3">
      <c r="A190" s="16" t="s">
        <v>2088</v>
      </c>
      <c r="B190" s="16" t="s">
        <v>2094</v>
      </c>
      <c r="C190" s="16" t="s">
        <v>2619</v>
      </c>
      <c r="D190" s="16" t="s">
        <v>2619</v>
      </c>
      <c r="E190" s="17" t="s">
        <v>2620</v>
      </c>
      <c r="F190" s="16" t="s">
        <v>2621</v>
      </c>
      <c r="G190" s="17" t="s">
        <v>2621</v>
      </c>
      <c r="H190" s="16" t="s">
        <v>2622</v>
      </c>
      <c r="I190" s="33" t="s">
        <v>1896</v>
      </c>
    </row>
    <row r="191" spans="1:9" x14ac:dyDescent="0.3">
      <c r="A191" s="16" t="s">
        <v>2088</v>
      </c>
      <c r="B191" s="16" t="s">
        <v>2502</v>
      </c>
      <c r="C191" s="16" t="s">
        <v>2623</v>
      </c>
      <c r="D191" s="16" t="s">
        <v>2623</v>
      </c>
      <c r="E191" s="17" t="s">
        <v>2624</v>
      </c>
      <c r="F191" s="16" t="s">
        <v>2625</v>
      </c>
      <c r="G191" s="17" t="s">
        <v>2625</v>
      </c>
      <c r="H191" s="16" t="s">
        <v>2626</v>
      </c>
      <c r="I191" s="33" t="s">
        <v>1896</v>
      </c>
    </row>
    <row r="192" spans="1:9" x14ac:dyDescent="0.3">
      <c r="A192" s="16" t="s">
        <v>2088</v>
      </c>
      <c r="B192" s="16" t="s">
        <v>2529</v>
      </c>
      <c r="C192" s="16" t="s">
        <v>2627</v>
      </c>
      <c r="D192" s="16">
        <v>25415</v>
      </c>
      <c r="E192" s="17" t="s">
        <v>2628</v>
      </c>
      <c r="F192" s="16" t="s">
        <v>2629</v>
      </c>
      <c r="G192" s="17" t="s">
        <v>2629</v>
      </c>
      <c r="H192" s="16" t="s">
        <v>2630</v>
      </c>
      <c r="I192" s="33" t="s">
        <v>1896</v>
      </c>
    </row>
    <row r="193" spans="1:10" x14ac:dyDescent="0.3">
      <c r="A193" s="16" t="s">
        <v>2088</v>
      </c>
      <c r="B193" s="16" t="s">
        <v>2529</v>
      </c>
      <c r="C193" s="16" t="s">
        <v>2631</v>
      </c>
      <c r="D193" s="16" t="s">
        <v>2631</v>
      </c>
      <c r="E193" s="17" t="s">
        <v>2632</v>
      </c>
      <c r="F193" s="16" t="s">
        <v>2633</v>
      </c>
      <c r="G193" s="17" t="s">
        <v>2633</v>
      </c>
      <c r="H193" s="16" t="s">
        <v>2634</v>
      </c>
      <c r="I193" s="33" t="s">
        <v>1896</v>
      </c>
    </row>
    <row r="194" spans="1:10" x14ac:dyDescent="0.3">
      <c r="A194" s="16" t="s">
        <v>2553</v>
      </c>
      <c r="B194" s="16" t="s">
        <v>2554</v>
      </c>
      <c r="C194" s="16" t="s">
        <v>2635</v>
      </c>
      <c r="D194" s="16" t="s">
        <v>2635</v>
      </c>
      <c r="E194" s="17" t="s">
        <v>2636</v>
      </c>
      <c r="F194" s="16" t="s">
        <v>2637</v>
      </c>
      <c r="G194" s="17" t="s">
        <v>2637</v>
      </c>
      <c r="H194" s="16" t="s">
        <v>2638</v>
      </c>
      <c r="I194" s="33" t="s">
        <v>1896</v>
      </c>
    </row>
    <row r="195" spans="1:10" x14ac:dyDescent="0.3">
      <c r="A195" s="16" t="s">
        <v>1911</v>
      </c>
      <c r="B195" s="16" t="s">
        <v>1912</v>
      </c>
      <c r="C195" s="16" t="s">
        <v>2639</v>
      </c>
      <c r="D195" s="16" t="s">
        <v>2639</v>
      </c>
      <c r="E195" s="17" t="s">
        <v>2640</v>
      </c>
      <c r="F195" s="16" t="s">
        <v>2641</v>
      </c>
      <c r="G195" s="17" t="s">
        <v>2641</v>
      </c>
      <c r="H195" s="16" t="s">
        <v>2642</v>
      </c>
      <c r="I195" s="33" t="s">
        <v>1896</v>
      </c>
    </row>
    <row r="196" spans="1:10" x14ac:dyDescent="0.3">
      <c r="A196" s="16" t="s">
        <v>1911</v>
      </c>
      <c r="B196" s="16" t="s">
        <v>1912</v>
      </c>
      <c r="C196" s="16" t="s">
        <v>2643</v>
      </c>
      <c r="D196" s="16" t="s">
        <v>2643</v>
      </c>
      <c r="E196" s="17" t="s">
        <v>2644</v>
      </c>
      <c r="F196" s="16" t="s">
        <v>2645</v>
      </c>
      <c r="G196" s="17" t="s">
        <v>2645</v>
      </c>
      <c r="H196" s="16" t="s">
        <v>2646</v>
      </c>
      <c r="I196" s="33" t="s">
        <v>1896</v>
      </c>
    </row>
    <row r="197" spans="1:10" x14ac:dyDescent="0.3">
      <c r="A197" s="16" t="s">
        <v>2553</v>
      </c>
      <c r="B197" s="16" t="s">
        <v>2554</v>
      </c>
      <c r="C197" s="16" t="s">
        <v>2647</v>
      </c>
      <c r="D197" s="16" t="s">
        <v>2647</v>
      </c>
      <c r="E197" s="17" t="s">
        <v>2648</v>
      </c>
      <c r="F197" s="16" t="s">
        <v>2649</v>
      </c>
      <c r="G197" s="17" t="s">
        <v>2650</v>
      </c>
      <c r="H197" s="16" t="s">
        <v>2651</v>
      </c>
      <c r="I197" s="33" t="s">
        <v>1896</v>
      </c>
    </row>
    <row r="198" spans="1:10" x14ac:dyDescent="0.3">
      <c r="A198" s="16" t="s">
        <v>2088</v>
      </c>
      <c r="B198" s="16" t="s">
        <v>2529</v>
      </c>
      <c r="C198" s="16" t="s">
        <v>2652</v>
      </c>
      <c r="D198" s="16" t="s">
        <v>2652</v>
      </c>
      <c r="E198" s="17" t="s">
        <v>2653</v>
      </c>
      <c r="F198" s="16" t="s">
        <v>2654</v>
      </c>
      <c r="G198" s="17" t="s">
        <v>2654</v>
      </c>
      <c r="H198" s="16" t="s">
        <v>2655</v>
      </c>
      <c r="I198" s="33" t="s">
        <v>1896</v>
      </c>
      <c r="J198" s="16" t="s">
        <v>2656</v>
      </c>
    </row>
    <row r="199" spans="1:10" x14ac:dyDescent="0.3">
      <c r="A199" s="16" t="s">
        <v>2088</v>
      </c>
      <c r="B199" s="16" t="s">
        <v>2094</v>
      </c>
      <c r="C199" s="16" t="s">
        <v>2657</v>
      </c>
      <c r="D199" s="16" t="s">
        <v>2657</v>
      </c>
      <c r="E199" s="17" t="s">
        <v>2658</v>
      </c>
      <c r="F199" s="16" t="s">
        <v>2659</v>
      </c>
      <c r="G199" s="17" t="s">
        <v>2659</v>
      </c>
      <c r="H199" s="16" t="s">
        <v>2660</v>
      </c>
      <c r="I199" s="33" t="s">
        <v>1896</v>
      </c>
    </row>
    <row r="200" spans="1:10" x14ac:dyDescent="0.3">
      <c r="A200" s="16" t="s">
        <v>2088</v>
      </c>
      <c r="B200" s="16" t="s">
        <v>2094</v>
      </c>
      <c r="C200" s="16" t="s">
        <v>2661</v>
      </c>
      <c r="D200" s="16" t="s">
        <v>2661</v>
      </c>
      <c r="E200" s="17" t="s">
        <v>2662</v>
      </c>
      <c r="F200" s="16" t="s">
        <v>2663</v>
      </c>
      <c r="G200" s="17" t="s">
        <v>2663</v>
      </c>
      <c r="H200" s="16" t="s">
        <v>2664</v>
      </c>
      <c r="I200" s="33" t="s">
        <v>1896</v>
      </c>
    </row>
    <row r="201" spans="1:10" x14ac:dyDescent="0.3">
      <c r="A201" s="16" t="s">
        <v>2088</v>
      </c>
      <c r="B201" s="16" t="s">
        <v>2094</v>
      </c>
      <c r="C201" s="16" t="s">
        <v>2665</v>
      </c>
      <c r="D201" s="16" t="s">
        <v>2665</v>
      </c>
      <c r="E201" s="17" t="s">
        <v>2666</v>
      </c>
      <c r="F201" s="16" t="s">
        <v>2667</v>
      </c>
      <c r="G201" s="17" t="s">
        <v>2667</v>
      </c>
      <c r="H201" s="16" t="s">
        <v>2668</v>
      </c>
      <c r="I201" s="33" t="s">
        <v>1896</v>
      </c>
    </row>
    <row r="202" spans="1:10" x14ac:dyDescent="0.3">
      <c r="A202" s="16" t="s">
        <v>1922</v>
      </c>
      <c r="B202" s="16" t="s">
        <v>2099</v>
      </c>
      <c r="C202" s="16" t="s">
        <v>2669</v>
      </c>
      <c r="D202" s="16" t="s">
        <v>2669</v>
      </c>
      <c r="E202" s="17" t="s">
        <v>2670</v>
      </c>
      <c r="F202" s="16" t="s">
        <v>2671</v>
      </c>
      <c r="G202" s="17" t="s">
        <v>2672</v>
      </c>
      <c r="H202" s="16" t="s">
        <v>2673</v>
      </c>
      <c r="I202" s="33" t="s">
        <v>1896</v>
      </c>
    </row>
    <row r="203" spans="1:10" x14ac:dyDescent="0.3">
      <c r="A203" s="16" t="s">
        <v>2088</v>
      </c>
      <c r="B203" s="16" t="s">
        <v>2094</v>
      </c>
      <c r="C203" s="16" t="s">
        <v>2674</v>
      </c>
      <c r="D203" s="16" t="s">
        <v>2674</v>
      </c>
      <c r="E203" s="17" t="s">
        <v>2675</v>
      </c>
      <c r="F203" s="16" t="s">
        <v>2676</v>
      </c>
      <c r="G203" s="17" t="s">
        <v>2676</v>
      </c>
      <c r="H203" s="16" t="s">
        <v>2677</v>
      </c>
      <c r="I203" s="33" t="s">
        <v>1896</v>
      </c>
    </row>
    <row r="204" spans="1:10" x14ac:dyDescent="0.3">
      <c r="A204" s="16" t="s">
        <v>2088</v>
      </c>
      <c r="B204" s="16" t="s">
        <v>2094</v>
      </c>
      <c r="C204" s="16" t="s">
        <v>2678</v>
      </c>
      <c r="D204" s="16" t="s">
        <v>2678</v>
      </c>
      <c r="E204" s="17" t="s">
        <v>2679</v>
      </c>
      <c r="F204" s="16" t="s">
        <v>2679</v>
      </c>
      <c r="G204" s="17" t="s">
        <v>2679</v>
      </c>
      <c r="H204" s="16" t="s">
        <v>2680</v>
      </c>
      <c r="I204" s="33" t="s">
        <v>1896</v>
      </c>
    </row>
    <row r="205" spans="1:10" x14ac:dyDescent="0.3">
      <c r="A205" s="16" t="s">
        <v>2088</v>
      </c>
      <c r="B205" s="16" t="s">
        <v>2089</v>
      </c>
      <c r="C205" s="16" t="s">
        <v>2681</v>
      </c>
      <c r="D205" s="16" t="s">
        <v>2681</v>
      </c>
      <c r="E205" s="17" t="s">
        <v>2682</v>
      </c>
      <c r="F205" s="16" t="s">
        <v>2683</v>
      </c>
      <c r="G205" s="17" t="s">
        <v>2683</v>
      </c>
      <c r="H205" s="16" t="s">
        <v>2684</v>
      </c>
      <c r="I205" s="33" t="s">
        <v>1896</v>
      </c>
    </row>
    <row r="206" spans="1:10" x14ac:dyDescent="0.3">
      <c r="A206" s="16" t="s">
        <v>1922</v>
      </c>
      <c r="B206" s="16" t="s">
        <v>2240</v>
      </c>
      <c r="C206" s="16" t="s">
        <v>2685</v>
      </c>
      <c r="D206" s="16" t="s">
        <v>2685</v>
      </c>
      <c r="E206" s="17" t="s">
        <v>2686</v>
      </c>
      <c r="F206" s="16" t="s">
        <v>2687</v>
      </c>
      <c r="G206" s="17" t="s">
        <v>2688</v>
      </c>
      <c r="H206" s="16" t="s">
        <v>2689</v>
      </c>
      <c r="I206" s="33" t="s">
        <v>1896</v>
      </c>
    </row>
    <row r="207" spans="1:10" x14ac:dyDescent="0.3">
      <c r="A207" s="16" t="s">
        <v>1922</v>
      </c>
      <c r="B207" s="16" t="s">
        <v>2240</v>
      </c>
      <c r="C207" s="16" t="s">
        <v>2690</v>
      </c>
      <c r="D207" s="16" t="s">
        <v>2690</v>
      </c>
      <c r="E207" s="17" t="s">
        <v>2691</v>
      </c>
      <c r="F207" s="16" t="s">
        <v>2692</v>
      </c>
      <c r="G207" s="17" t="s">
        <v>2688</v>
      </c>
      <c r="H207" s="16" t="s">
        <v>2689</v>
      </c>
      <c r="I207" s="33" t="s">
        <v>1896</v>
      </c>
    </row>
    <row r="208" spans="1:10" x14ac:dyDescent="0.3">
      <c r="A208" s="16" t="s">
        <v>1922</v>
      </c>
      <c r="B208" s="16" t="s">
        <v>2240</v>
      </c>
      <c r="C208" s="16" t="s">
        <v>2693</v>
      </c>
      <c r="D208" s="16" t="s">
        <v>2693</v>
      </c>
      <c r="E208" s="17" t="s">
        <v>2694</v>
      </c>
      <c r="F208" s="16" t="s">
        <v>2695</v>
      </c>
      <c r="G208" s="17" t="s">
        <v>2688</v>
      </c>
      <c r="H208" s="16" t="s">
        <v>2689</v>
      </c>
      <c r="I208" s="33" t="s">
        <v>1896</v>
      </c>
    </row>
    <row r="209" spans="1:9" x14ac:dyDescent="0.3">
      <c r="A209" s="16" t="s">
        <v>1922</v>
      </c>
      <c r="B209" s="16" t="s">
        <v>2240</v>
      </c>
      <c r="C209" s="16" t="s">
        <v>2696</v>
      </c>
      <c r="D209" s="16" t="s">
        <v>2696</v>
      </c>
      <c r="E209" s="17" t="s">
        <v>2697</v>
      </c>
      <c r="F209" s="16" t="s">
        <v>2698</v>
      </c>
      <c r="G209" s="17" t="s">
        <v>2688</v>
      </c>
      <c r="H209" s="16" t="s">
        <v>2689</v>
      </c>
      <c r="I209" s="33" t="s">
        <v>1896</v>
      </c>
    </row>
    <row r="210" spans="1:9" x14ac:dyDescent="0.3">
      <c r="A210" s="16" t="s">
        <v>1922</v>
      </c>
      <c r="B210" s="16" t="s">
        <v>2240</v>
      </c>
      <c r="C210" s="16" t="s">
        <v>2699</v>
      </c>
      <c r="D210" s="16" t="s">
        <v>2699</v>
      </c>
      <c r="E210" s="17" t="s">
        <v>2700</v>
      </c>
      <c r="F210" s="16" t="s">
        <v>2701</v>
      </c>
      <c r="G210" s="17" t="s">
        <v>2688</v>
      </c>
      <c r="H210" s="16" t="s">
        <v>2689</v>
      </c>
      <c r="I210" s="33" t="s">
        <v>1896</v>
      </c>
    </row>
    <row r="211" spans="1:9" x14ac:dyDescent="0.3">
      <c r="A211" s="16" t="s">
        <v>1922</v>
      </c>
      <c r="B211" s="16" t="s">
        <v>2240</v>
      </c>
      <c r="C211" s="16" t="s">
        <v>2702</v>
      </c>
      <c r="D211" s="16" t="s">
        <v>2702</v>
      </c>
      <c r="E211" s="17" t="s">
        <v>2703</v>
      </c>
      <c r="F211" s="16" t="s">
        <v>2704</v>
      </c>
      <c r="G211" s="17" t="s">
        <v>2688</v>
      </c>
      <c r="H211" s="16" t="s">
        <v>2689</v>
      </c>
      <c r="I211" s="33" t="s">
        <v>1896</v>
      </c>
    </row>
    <row r="212" spans="1:9" x14ac:dyDescent="0.3">
      <c r="A212" s="16" t="s">
        <v>1922</v>
      </c>
      <c r="B212" s="16" t="s">
        <v>2240</v>
      </c>
      <c r="C212" s="16" t="s">
        <v>2705</v>
      </c>
      <c r="D212" s="16" t="s">
        <v>2705</v>
      </c>
      <c r="E212" s="17" t="s">
        <v>2706</v>
      </c>
      <c r="F212" s="16" t="s">
        <v>2707</v>
      </c>
      <c r="G212" s="17" t="s">
        <v>2688</v>
      </c>
      <c r="H212" s="16" t="s">
        <v>2689</v>
      </c>
      <c r="I212" s="33" t="s">
        <v>1896</v>
      </c>
    </row>
    <row r="213" spans="1:9" x14ac:dyDescent="0.3">
      <c r="A213" s="16" t="s">
        <v>2535</v>
      </c>
      <c r="B213" s="16" t="s">
        <v>2708</v>
      </c>
      <c r="C213" s="16" t="s">
        <v>2709</v>
      </c>
      <c r="D213" s="16" t="s">
        <v>2709</v>
      </c>
      <c r="E213" s="17" t="s">
        <v>2710</v>
      </c>
      <c r="F213" s="16" t="s">
        <v>2711</v>
      </c>
      <c r="G213" s="17" t="s">
        <v>2712</v>
      </c>
      <c r="H213" s="16" t="s">
        <v>2713</v>
      </c>
      <c r="I213" s="33" t="s">
        <v>1896</v>
      </c>
    </row>
    <row r="214" spans="1:9" x14ac:dyDescent="0.3">
      <c r="A214" s="16" t="s">
        <v>2535</v>
      </c>
      <c r="B214" s="16" t="s">
        <v>2708</v>
      </c>
      <c r="C214" s="16" t="s">
        <v>2714</v>
      </c>
      <c r="D214" s="16" t="s">
        <v>2714</v>
      </c>
      <c r="E214" s="17" t="s">
        <v>2715</v>
      </c>
      <c r="F214" s="16" t="s">
        <v>2716</v>
      </c>
      <c r="G214" s="17" t="s">
        <v>2143</v>
      </c>
      <c r="H214" s="16" t="s">
        <v>2144</v>
      </c>
      <c r="I214" s="33" t="s">
        <v>1896</v>
      </c>
    </row>
    <row r="215" spans="1:9" x14ac:dyDescent="0.3">
      <c r="A215" s="16" t="s">
        <v>2535</v>
      </c>
      <c r="B215" s="16" t="s">
        <v>2708</v>
      </c>
      <c r="C215" s="16" t="s">
        <v>2717</v>
      </c>
      <c r="D215" s="16" t="s">
        <v>2717</v>
      </c>
      <c r="E215" s="17" t="s">
        <v>2718</v>
      </c>
      <c r="F215" s="16" t="s">
        <v>2719</v>
      </c>
      <c r="G215" s="17" t="s">
        <v>2720</v>
      </c>
      <c r="H215" s="16" t="s">
        <v>2721</v>
      </c>
      <c r="I215" s="33" t="s">
        <v>1896</v>
      </c>
    </row>
    <row r="216" spans="1:9" x14ac:dyDescent="0.3">
      <c r="A216" s="16" t="s">
        <v>2553</v>
      </c>
      <c r="B216" s="16" t="s">
        <v>2554</v>
      </c>
      <c r="C216" s="16" t="s">
        <v>2722</v>
      </c>
      <c r="D216" s="16" t="s">
        <v>2722</v>
      </c>
      <c r="E216" s="17" t="s">
        <v>2723</v>
      </c>
      <c r="F216" s="16" t="s">
        <v>2724</v>
      </c>
      <c r="G216" s="17" t="s">
        <v>2724</v>
      </c>
      <c r="H216" s="16" t="s">
        <v>2725</v>
      </c>
      <c r="I216" s="33" t="s">
        <v>1896</v>
      </c>
    </row>
    <row r="217" spans="1:9" x14ac:dyDescent="0.3">
      <c r="A217" s="16" t="s">
        <v>1897</v>
      </c>
      <c r="B217" s="16" t="s">
        <v>1898</v>
      </c>
      <c r="C217" s="16" t="s">
        <v>2726</v>
      </c>
      <c r="D217" s="16" t="s">
        <v>2726</v>
      </c>
      <c r="E217" s="17" t="s">
        <v>2727</v>
      </c>
      <c r="F217" s="16" t="s">
        <v>2728</v>
      </c>
      <c r="G217" s="17" t="s">
        <v>2728</v>
      </c>
      <c r="H217" s="16" t="s">
        <v>2729</v>
      </c>
      <c r="I217" s="33" t="s">
        <v>1896</v>
      </c>
    </row>
    <row r="218" spans="1:9" x14ac:dyDescent="0.3">
      <c r="A218" s="16" t="s">
        <v>1897</v>
      </c>
      <c r="B218" s="16" t="s">
        <v>2107</v>
      </c>
      <c r="C218" s="16" t="s">
        <v>2730</v>
      </c>
      <c r="D218" s="16" t="s">
        <v>2730</v>
      </c>
      <c r="E218" s="17" t="s">
        <v>2731</v>
      </c>
      <c r="F218" s="16" t="s">
        <v>2732</v>
      </c>
      <c r="G218" s="17" t="s">
        <v>2165</v>
      </c>
      <c r="H218" s="16" t="s">
        <v>2166</v>
      </c>
      <c r="I218" s="33" t="s">
        <v>1896</v>
      </c>
    </row>
    <row r="219" spans="1:9" x14ac:dyDescent="0.3">
      <c r="A219" s="16" t="s">
        <v>2535</v>
      </c>
      <c r="B219" s="16" t="s">
        <v>2708</v>
      </c>
      <c r="C219" s="16" t="s">
        <v>2733</v>
      </c>
      <c r="D219" s="16" t="s">
        <v>2733</v>
      </c>
      <c r="E219" s="17" t="s">
        <v>2734</v>
      </c>
      <c r="F219" s="16" t="s">
        <v>2735</v>
      </c>
      <c r="G219" s="17" t="s">
        <v>2143</v>
      </c>
      <c r="H219" s="16" t="s">
        <v>2144</v>
      </c>
      <c r="I219" s="33" t="s">
        <v>1896</v>
      </c>
    </row>
    <row r="220" spans="1:9" x14ac:dyDescent="0.3">
      <c r="A220" s="16" t="s">
        <v>2535</v>
      </c>
      <c r="B220" s="16" t="s">
        <v>2708</v>
      </c>
      <c r="C220" s="16" t="s">
        <v>2736</v>
      </c>
      <c r="D220" s="16" t="s">
        <v>2736</v>
      </c>
      <c r="E220" s="17" t="s">
        <v>2737</v>
      </c>
      <c r="F220" s="16" t="s">
        <v>2712</v>
      </c>
      <c r="G220" s="17" t="s">
        <v>2712</v>
      </c>
      <c r="H220" s="16" t="s">
        <v>2713</v>
      </c>
      <c r="I220" s="33" t="s">
        <v>1896</v>
      </c>
    </row>
    <row r="221" spans="1:9" x14ac:dyDescent="0.3">
      <c r="A221" s="16" t="s">
        <v>2535</v>
      </c>
      <c r="B221" s="16" t="s">
        <v>2708</v>
      </c>
      <c r="C221" s="16" t="s">
        <v>2738</v>
      </c>
      <c r="D221" s="16" t="s">
        <v>2738</v>
      </c>
      <c r="E221" s="17" t="s">
        <v>2739</v>
      </c>
      <c r="F221" s="16" t="s">
        <v>2740</v>
      </c>
      <c r="G221" s="17" t="s">
        <v>2712</v>
      </c>
      <c r="H221" s="16" t="s">
        <v>2713</v>
      </c>
      <c r="I221" s="33" t="s">
        <v>1896</v>
      </c>
    </row>
    <row r="222" spans="1:9" x14ac:dyDescent="0.3">
      <c r="A222" s="16" t="s">
        <v>2535</v>
      </c>
      <c r="B222" s="16" t="s">
        <v>2708</v>
      </c>
      <c r="C222" s="16" t="s">
        <v>2741</v>
      </c>
      <c r="D222" s="16" t="s">
        <v>2741</v>
      </c>
      <c r="E222" s="17" t="s">
        <v>2742</v>
      </c>
      <c r="F222" s="16" t="s">
        <v>2743</v>
      </c>
      <c r="G222" s="17" t="s">
        <v>2712</v>
      </c>
      <c r="H222" s="16" t="s">
        <v>2713</v>
      </c>
      <c r="I222" s="33" t="s">
        <v>1896</v>
      </c>
    </row>
    <row r="223" spans="1:9" x14ac:dyDescent="0.3">
      <c r="A223" s="16" t="s">
        <v>1897</v>
      </c>
      <c r="B223" s="16" t="s">
        <v>1954</v>
      </c>
      <c r="C223" s="16" t="s">
        <v>2744</v>
      </c>
      <c r="D223" s="16" t="s">
        <v>2744</v>
      </c>
      <c r="E223" s="17" t="s">
        <v>2745</v>
      </c>
      <c r="F223" s="16" t="s">
        <v>2746</v>
      </c>
      <c r="G223" s="17" t="s">
        <v>2746</v>
      </c>
      <c r="H223" s="16" t="s">
        <v>2747</v>
      </c>
      <c r="I223" s="33" t="s">
        <v>1896</v>
      </c>
    </row>
    <row r="224" spans="1:9" x14ac:dyDescent="0.3">
      <c r="A224" s="16" t="s">
        <v>1897</v>
      </c>
      <c r="B224" s="16" t="s">
        <v>1954</v>
      </c>
      <c r="C224" s="16" t="s">
        <v>2748</v>
      </c>
      <c r="D224" s="16" t="s">
        <v>2748</v>
      </c>
      <c r="E224" s="17" t="s">
        <v>2749</v>
      </c>
      <c r="F224" s="16" t="s">
        <v>2750</v>
      </c>
      <c r="G224" s="17" t="s">
        <v>2750</v>
      </c>
      <c r="H224" s="16" t="s">
        <v>2751</v>
      </c>
      <c r="I224" s="33" t="s">
        <v>1896</v>
      </c>
    </row>
    <row r="225" spans="1:9" x14ac:dyDescent="0.3">
      <c r="A225" s="16" t="s">
        <v>2553</v>
      </c>
      <c r="B225" s="16" t="s">
        <v>2554</v>
      </c>
      <c r="C225" s="16" t="s">
        <v>2752</v>
      </c>
      <c r="D225" s="16" t="s">
        <v>2752</v>
      </c>
      <c r="E225" s="17" t="s">
        <v>2753</v>
      </c>
      <c r="F225" s="16" t="s">
        <v>2754</v>
      </c>
      <c r="G225" s="17" t="s">
        <v>2754</v>
      </c>
      <c r="H225" s="16" t="s">
        <v>2755</v>
      </c>
      <c r="I225" s="33" t="s">
        <v>1896</v>
      </c>
    </row>
    <row r="226" spans="1:9" x14ac:dyDescent="0.3">
      <c r="A226" s="16" t="s">
        <v>1890</v>
      </c>
      <c r="B226" s="16" t="s">
        <v>1891</v>
      </c>
      <c r="C226" s="16" t="s">
        <v>2756</v>
      </c>
      <c r="D226" s="16" t="s">
        <v>2756</v>
      </c>
      <c r="E226" s="17" t="s">
        <v>2757</v>
      </c>
      <c r="F226" s="16" t="s">
        <v>2758</v>
      </c>
      <c r="G226" s="17" t="s">
        <v>2758</v>
      </c>
      <c r="H226" s="16" t="s">
        <v>2759</v>
      </c>
      <c r="I226" s="33" t="s">
        <v>1896</v>
      </c>
    </row>
    <row r="227" spans="1:9" x14ac:dyDescent="0.3">
      <c r="A227" s="16" t="s">
        <v>2535</v>
      </c>
      <c r="B227" s="16" t="s">
        <v>2708</v>
      </c>
      <c r="C227" s="16" t="s">
        <v>2760</v>
      </c>
      <c r="D227" s="16" t="s">
        <v>2760</v>
      </c>
      <c r="E227" s="17" t="s">
        <v>2761</v>
      </c>
      <c r="F227" s="16" t="s">
        <v>2762</v>
      </c>
      <c r="G227" s="17" t="s">
        <v>2143</v>
      </c>
      <c r="H227" s="16" t="s">
        <v>2144</v>
      </c>
      <c r="I227" s="33" t="s">
        <v>1896</v>
      </c>
    </row>
    <row r="228" spans="1:9" x14ac:dyDescent="0.3">
      <c r="A228" s="16" t="s">
        <v>2535</v>
      </c>
      <c r="B228" s="16" t="s">
        <v>2708</v>
      </c>
      <c r="C228" s="16" t="s">
        <v>2763</v>
      </c>
      <c r="D228" s="16" t="s">
        <v>2763</v>
      </c>
      <c r="E228" s="17" t="s">
        <v>2764</v>
      </c>
      <c r="F228" s="16" t="s">
        <v>2765</v>
      </c>
      <c r="G228" s="17" t="s">
        <v>2143</v>
      </c>
      <c r="H228" s="16" t="s">
        <v>2144</v>
      </c>
      <c r="I228" s="33" t="s">
        <v>1896</v>
      </c>
    </row>
    <row r="229" spans="1:9" x14ac:dyDescent="0.3">
      <c r="A229" s="16" t="s">
        <v>1897</v>
      </c>
      <c r="B229" s="16" t="s">
        <v>1898</v>
      </c>
      <c r="C229" s="16" t="s">
        <v>2766</v>
      </c>
      <c r="D229" s="16" t="s">
        <v>2766</v>
      </c>
      <c r="E229" s="17" t="s">
        <v>2767</v>
      </c>
      <c r="F229" s="16" t="s">
        <v>2768</v>
      </c>
      <c r="G229" s="17" t="s">
        <v>2768</v>
      </c>
      <c r="H229" s="16" t="s">
        <v>2769</v>
      </c>
      <c r="I229" s="33" t="s">
        <v>1896</v>
      </c>
    </row>
    <row r="230" spans="1:9" x14ac:dyDescent="0.3">
      <c r="A230" s="16" t="s">
        <v>2535</v>
      </c>
      <c r="B230" s="16" t="s">
        <v>2708</v>
      </c>
      <c r="C230" s="16" t="s">
        <v>2770</v>
      </c>
      <c r="D230" s="16" t="s">
        <v>2770</v>
      </c>
      <c r="E230" s="17" t="s">
        <v>2771</v>
      </c>
      <c r="F230" s="16" t="s">
        <v>2772</v>
      </c>
      <c r="G230" s="17" t="s">
        <v>2772</v>
      </c>
      <c r="H230" s="16" t="s">
        <v>2773</v>
      </c>
      <c r="I230" s="33" t="s">
        <v>1896</v>
      </c>
    </row>
    <row r="231" spans="1:9" x14ac:dyDescent="0.3">
      <c r="A231" s="16" t="s">
        <v>1897</v>
      </c>
      <c r="B231" s="16" t="s">
        <v>1898</v>
      </c>
      <c r="C231" s="16" t="s">
        <v>2774</v>
      </c>
      <c r="D231" s="16" t="s">
        <v>2774</v>
      </c>
      <c r="E231" s="17" t="s">
        <v>2775</v>
      </c>
      <c r="F231" s="16" t="s">
        <v>2776</v>
      </c>
      <c r="G231" s="17" t="s">
        <v>2776</v>
      </c>
      <c r="H231" s="16" t="s">
        <v>2777</v>
      </c>
      <c r="I231" s="33" t="s">
        <v>1896</v>
      </c>
    </row>
    <row r="232" spans="1:9" x14ac:dyDescent="0.3">
      <c r="A232" s="16" t="s">
        <v>1897</v>
      </c>
      <c r="B232" s="16" t="s">
        <v>1898</v>
      </c>
      <c r="C232" s="16" t="s">
        <v>2778</v>
      </c>
      <c r="D232" s="16" t="s">
        <v>2778</v>
      </c>
      <c r="E232" s="17" t="s">
        <v>2779</v>
      </c>
      <c r="F232" s="16" t="s">
        <v>2780</v>
      </c>
      <c r="G232" s="17" t="s">
        <v>2780</v>
      </c>
      <c r="H232" s="16" t="s">
        <v>2781</v>
      </c>
      <c r="I232" s="33" t="s">
        <v>1896</v>
      </c>
    </row>
    <row r="233" spans="1:9" x14ac:dyDescent="0.3">
      <c r="A233" s="16" t="s">
        <v>1897</v>
      </c>
      <c r="B233" s="16" t="s">
        <v>1898</v>
      </c>
      <c r="C233" s="16" t="s">
        <v>2782</v>
      </c>
      <c r="D233" s="16" t="s">
        <v>2782</v>
      </c>
      <c r="E233" s="17" t="s">
        <v>2783</v>
      </c>
      <c r="F233" s="16" t="s">
        <v>2784</v>
      </c>
      <c r="G233" s="17" t="s">
        <v>2784</v>
      </c>
      <c r="H233" s="16" t="s">
        <v>2785</v>
      </c>
      <c r="I233" s="33" t="s">
        <v>1896</v>
      </c>
    </row>
    <row r="234" spans="1:9" x14ac:dyDescent="0.3">
      <c r="A234" s="16" t="s">
        <v>1897</v>
      </c>
      <c r="B234" s="16" t="s">
        <v>1898</v>
      </c>
      <c r="C234" s="16" t="s">
        <v>2786</v>
      </c>
      <c r="D234" s="16" t="s">
        <v>2786</v>
      </c>
      <c r="E234" s="17" t="s">
        <v>2787</v>
      </c>
      <c r="F234" s="16" t="s">
        <v>2788</v>
      </c>
      <c r="G234" s="17" t="s">
        <v>2789</v>
      </c>
      <c r="H234" s="16" t="s">
        <v>2790</v>
      </c>
      <c r="I234" s="33" t="s">
        <v>1896</v>
      </c>
    </row>
    <row r="235" spans="1:9" x14ac:dyDescent="0.3">
      <c r="A235" s="16" t="s">
        <v>1897</v>
      </c>
      <c r="B235" s="16" t="s">
        <v>1954</v>
      </c>
      <c r="C235" s="16" t="s">
        <v>2791</v>
      </c>
      <c r="D235" s="16" t="s">
        <v>2791</v>
      </c>
      <c r="E235" s="17" t="s">
        <v>2792</v>
      </c>
      <c r="F235" s="16" t="s">
        <v>2793</v>
      </c>
      <c r="G235" s="17" t="s">
        <v>2793</v>
      </c>
      <c r="H235" s="16" t="s">
        <v>2794</v>
      </c>
      <c r="I235" s="33" t="s">
        <v>1896</v>
      </c>
    </row>
    <row r="236" spans="1:9" x14ac:dyDescent="0.3">
      <c r="A236" s="16" t="s">
        <v>1897</v>
      </c>
      <c r="B236" s="16" t="s">
        <v>1954</v>
      </c>
      <c r="C236" s="16" t="s">
        <v>2795</v>
      </c>
      <c r="D236" s="16" t="s">
        <v>2795</v>
      </c>
      <c r="E236" s="17" t="s">
        <v>2796</v>
      </c>
      <c r="F236" s="16" t="s">
        <v>2797</v>
      </c>
      <c r="G236" s="17" t="s">
        <v>2456</v>
      </c>
      <c r="H236" s="16" t="s">
        <v>2457</v>
      </c>
      <c r="I236" s="33" t="s">
        <v>1896</v>
      </c>
    </row>
    <row r="237" spans="1:9" x14ac:dyDescent="0.3">
      <c r="A237" s="16" t="s">
        <v>1897</v>
      </c>
      <c r="B237" s="16" t="s">
        <v>1898</v>
      </c>
      <c r="C237" s="16" t="s">
        <v>2798</v>
      </c>
      <c r="D237" s="16" t="s">
        <v>2798</v>
      </c>
      <c r="E237" s="17" t="s">
        <v>2799</v>
      </c>
      <c r="F237" s="16" t="s">
        <v>2800</v>
      </c>
      <c r="G237" s="17" t="s">
        <v>2800</v>
      </c>
      <c r="H237" s="16" t="s">
        <v>2801</v>
      </c>
      <c r="I237" s="33" t="s">
        <v>1896</v>
      </c>
    </row>
    <row r="238" spans="1:9" x14ac:dyDescent="0.3">
      <c r="A238" s="16" t="s">
        <v>2535</v>
      </c>
      <c r="B238" s="16" t="s">
        <v>2708</v>
      </c>
      <c r="C238" s="16" t="s">
        <v>2802</v>
      </c>
      <c r="D238" s="16" t="s">
        <v>2802</v>
      </c>
      <c r="E238" s="17" t="s">
        <v>2803</v>
      </c>
      <c r="F238" s="16" t="s">
        <v>2804</v>
      </c>
      <c r="G238" s="17" t="s">
        <v>2165</v>
      </c>
      <c r="H238" s="16" t="s">
        <v>2166</v>
      </c>
      <c r="I238" s="33" t="s">
        <v>1896</v>
      </c>
    </row>
    <row r="239" spans="1:9" x14ac:dyDescent="0.3">
      <c r="A239" s="16" t="s">
        <v>1897</v>
      </c>
      <c r="B239" s="16" t="s">
        <v>2107</v>
      </c>
      <c r="C239" s="16" t="s">
        <v>2805</v>
      </c>
      <c r="D239" s="16" t="s">
        <v>2805</v>
      </c>
      <c r="E239" s="17" t="s">
        <v>2806</v>
      </c>
      <c r="F239" s="16" t="s">
        <v>2807</v>
      </c>
      <c r="G239" s="17" t="s">
        <v>2807</v>
      </c>
      <c r="H239" s="16" t="s">
        <v>2808</v>
      </c>
      <c r="I239" s="33" t="s">
        <v>1935</v>
      </c>
    </row>
    <row r="240" spans="1:9" x14ac:dyDescent="0.3">
      <c r="A240" s="16" t="s">
        <v>2088</v>
      </c>
      <c r="B240" s="16" t="s">
        <v>2094</v>
      </c>
      <c r="C240" s="16" t="s">
        <v>2809</v>
      </c>
      <c r="D240" s="16" t="s">
        <v>2809</v>
      </c>
      <c r="E240" s="17" t="s">
        <v>2810</v>
      </c>
      <c r="F240" s="16" t="s">
        <v>2811</v>
      </c>
      <c r="G240" s="17" t="s">
        <v>2811</v>
      </c>
      <c r="H240" s="16" t="s">
        <v>2812</v>
      </c>
      <c r="I240" s="33" t="s">
        <v>1896</v>
      </c>
    </row>
    <row r="241" spans="1:10" x14ac:dyDescent="0.3">
      <c r="A241" s="16" t="s">
        <v>1922</v>
      </c>
      <c r="B241" s="16" t="s">
        <v>2240</v>
      </c>
      <c r="C241" s="16" t="s">
        <v>2813</v>
      </c>
      <c r="D241" s="16" t="s">
        <v>2813</v>
      </c>
      <c r="E241" s="17" t="s">
        <v>2814</v>
      </c>
      <c r="F241" s="16" t="s">
        <v>2815</v>
      </c>
      <c r="G241" s="17" t="s">
        <v>2815</v>
      </c>
      <c r="H241" s="16" t="s">
        <v>2816</v>
      </c>
      <c r="I241" s="33" t="s">
        <v>1896</v>
      </c>
    </row>
    <row r="242" spans="1:10" x14ac:dyDescent="0.3">
      <c r="A242" s="16" t="s">
        <v>1903</v>
      </c>
      <c r="B242" s="16" t="s">
        <v>2249</v>
      </c>
      <c r="C242" s="16" t="s">
        <v>2817</v>
      </c>
      <c r="D242" s="16" t="s">
        <v>2817</v>
      </c>
      <c r="E242" s="17" t="s">
        <v>2818</v>
      </c>
      <c r="F242" s="16" t="s">
        <v>2819</v>
      </c>
      <c r="G242" s="17" t="s">
        <v>2819</v>
      </c>
      <c r="H242" s="16" t="s">
        <v>2820</v>
      </c>
      <c r="I242" s="33" t="s">
        <v>1896</v>
      </c>
    </row>
    <row r="243" spans="1:10" x14ac:dyDescent="0.3">
      <c r="A243" s="16" t="s">
        <v>1903</v>
      </c>
      <c r="B243" s="16" t="s">
        <v>2249</v>
      </c>
      <c r="C243" s="16" t="s">
        <v>2821</v>
      </c>
      <c r="D243" s="16" t="s">
        <v>2821</v>
      </c>
      <c r="E243" s="17" t="s">
        <v>2822</v>
      </c>
      <c r="F243" s="16" t="s">
        <v>2823</v>
      </c>
      <c r="G243" s="17" t="s">
        <v>2823</v>
      </c>
      <c r="H243" s="16" t="s">
        <v>2824</v>
      </c>
      <c r="I243" s="33" t="s">
        <v>1896</v>
      </c>
    </row>
    <row r="244" spans="1:10" x14ac:dyDescent="0.3">
      <c r="A244" s="16" t="s">
        <v>2535</v>
      </c>
      <c r="B244" s="16" t="s">
        <v>2708</v>
      </c>
      <c r="C244" s="16" t="s">
        <v>2825</v>
      </c>
      <c r="D244" s="16" t="s">
        <v>2825</v>
      </c>
      <c r="E244" s="17" t="s">
        <v>2826</v>
      </c>
      <c r="F244" s="16" t="s">
        <v>2827</v>
      </c>
      <c r="G244" s="17" t="s">
        <v>2720</v>
      </c>
      <c r="H244" s="16" t="s">
        <v>2721</v>
      </c>
      <c r="I244" s="33" t="s">
        <v>1896</v>
      </c>
    </row>
    <row r="245" spans="1:10" x14ac:dyDescent="0.3">
      <c r="A245" s="16" t="s">
        <v>1903</v>
      </c>
      <c r="B245" s="16" t="s">
        <v>1904</v>
      </c>
      <c r="C245" s="16" t="s">
        <v>2828</v>
      </c>
      <c r="D245" s="16" t="s">
        <v>2828</v>
      </c>
      <c r="E245" s="17" t="s">
        <v>2829</v>
      </c>
      <c r="F245" s="16" t="s">
        <v>2830</v>
      </c>
      <c r="G245" s="17" t="s">
        <v>2831</v>
      </c>
      <c r="H245" s="16" t="s">
        <v>2832</v>
      </c>
      <c r="I245" s="33" t="s">
        <v>1910</v>
      </c>
    </row>
    <row r="246" spans="1:10" x14ac:dyDescent="0.3">
      <c r="A246" s="16" t="s">
        <v>1903</v>
      </c>
      <c r="B246" s="16" t="s">
        <v>1904</v>
      </c>
      <c r="C246" s="16" t="s">
        <v>2833</v>
      </c>
      <c r="D246" s="16" t="s">
        <v>2833</v>
      </c>
      <c r="E246" s="17" t="s">
        <v>2834</v>
      </c>
      <c r="F246" s="16" t="s">
        <v>2835</v>
      </c>
      <c r="G246" s="17" t="s">
        <v>2836</v>
      </c>
      <c r="H246" s="16" t="s">
        <v>2837</v>
      </c>
      <c r="I246" s="33" t="s">
        <v>1935</v>
      </c>
    </row>
    <row r="247" spans="1:10" x14ac:dyDescent="0.3">
      <c r="A247" s="16" t="s">
        <v>1903</v>
      </c>
      <c r="B247" s="16" t="s">
        <v>1904</v>
      </c>
      <c r="C247" s="16" t="s">
        <v>2838</v>
      </c>
      <c r="D247" s="16" t="s">
        <v>2838</v>
      </c>
      <c r="E247" s="17" t="s">
        <v>2839</v>
      </c>
      <c r="F247" s="16" t="s">
        <v>2840</v>
      </c>
      <c r="G247" s="17" t="s">
        <v>2841</v>
      </c>
      <c r="H247" s="16" t="s">
        <v>2842</v>
      </c>
      <c r="I247" s="33" t="s">
        <v>1896</v>
      </c>
    </row>
    <row r="248" spans="1:10" x14ac:dyDescent="0.3">
      <c r="A248" s="16" t="s">
        <v>1903</v>
      </c>
      <c r="B248" s="16" t="s">
        <v>1904</v>
      </c>
      <c r="C248" s="16" t="s">
        <v>2843</v>
      </c>
      <c r="D248" s="16" t="s">
        <v>2843</v>
      </c>
      <c r="E248" s="17" t="s">
        <v>2844</v>
      </c>
      <c r="F248" s="16" t="s">
        <v>2845</v>
      </c>
      <c r="G248" s="17" t="s">
        <v>2841</v>
      </c>
      <c r="H248" s="16" t="s">
        <v>2842</v>
      </c>
      <c r="I248" s="33" t="s">
        <v>1896</v>
      </c>
    </row>
    <row r="249" spans="1:10" x14ac:dyDescent="0.3">
      <c r="A249" s="16" t="s">
        <v>1903</v>
      </c>
      <c r="B249" s="16" t="s">
        <v>1904</v>
      </c>
      <c r="C249" s="16" t="s">
        <v>2846</v>
      </c>
      <c r="D249" s="16" t="s">
        <v>2846</v>
      </c>
      <c r="E249" s="17" t="s">
        <v>2847</v>
      </c>
      <c r="F249" s="16" t="s">
        <v>2848</v>
      </c>
      <c r="G249" s="17" t="s">
        <v>2841</v>
      </c>
      <c r="H249" s="16" t="s">
        <v>2842</v>
      </c>
      <c r="I249" s="33" t="s">
        <v>1896</v>
      </c>
    </row>
    <row r="250" spans="1:10" x14ac:dyDescent="0.3">
      <c r="A250" s="16" t="s">
        <v>1903</v>
      </c>
      <c r="B250" s="16" t="s">
        <v>1904</v>
      </c>
      <c r="C250" s="16" t="s">
        <v>2849</v>
      </c>
      <c r="D250" s="16" t="s">
        <v>2849</v>
      </c>
      <c r="E250" s="17" t="s">
        <v>2850</v>
      </c>
      <c r="F250" s="16" t="s">
        <v>2851</v>
      </c>
      <c r="G250" s="17" t="s">
        <v>2841</v>
      </c>
      <c r="H250" s="16" t="s">
        <v>2842</v>
      </c>
      <c r="I250" s="33" t="s">
        <v>1896</v>
      </c>
    </row>
    <row r="251" spans="1:10" x14ac:dyDescent="0.3">
      <c r="A251" s="16" t="s">
        <v>1903</v>
      </c>
      <c r="B251" s="16" t="s">
        <v>1904</v>
      </c>
      <c r="C251" s="16" t="s">
        <v>2852</v>
      </c>
      <c r="D251" s="16" t="s">
        <v>2852</v>
      </c>
      <c r="E251" s="17" t="s">
        <v>2853</v>
      </c>
      <c r="F251" s="16" t="s">
        <v>2854</v>
      </c>
      <c r="G251" s="17" t="s">
        <v>2841</v>
      </c>
      <c r="H251" s="16" t="s">
        <v>2842</v>
      </c>
      <c r="I251" s="33" t="s">
        <v>1896</v>
      </c>
    </row>
    <row r="252" spans="1:10" x14ac:dyDescent="0.3">
      <c r="A252" s="16" t="s">
        <v>2088</v>
      </c>
      <c r="B252" s="16" t="s">
        <v>2524</v>
      </c>
      <c r="C252" s="16" t="s">
        <v>2855</v>
      </c>
      <c r="D252" s="16" t="s">
        <v>2855</v>
      </c>
      <c r="E252" s="17" t="s">
        <v>2856</v>
      </c>
      <c r="F252" s="16" t="s">
        <v>2857</v>
      </c>
      <c r="G252" s="17" t="s">
        <v>2857</v>
      </c>
      <c r="H252" s="16" t="s">
        <v>2858</v>
      </c>
      <c r="I252" s="33" t="s">
        <v>1935</v>
      </c>
    </row>
    <row r="253" spans="1:10" ht="28.8" x14ac:dyDescent="0.3">
      <c r="A253" s="16" t="s">
        <v>2859</v>
      </c>
      <c r="B253" s="16" t="s">
        <v>2860</v>
      </c>
      <c r="C253" s="16" t="s">
        <v>2861</v>
      </c>
      <c r="D253" s="16" t="s">
        <v>2861</v>
      </c>
      <c r="E253" s="17" t="s">
        <v>2862</v>
      </c>
      <c r="F253" s="16" t="s">
        <v>2863</v>
      </c>
      <c r="G253" s="17" t="s">
        <v>2863</v>
      </c>
      <c r="H253" s="16" t="s">
        <v>2864</v>
      </c>
      <c r="I253" s="33" t="s">
        <v>2596</v>
      </c>
    </row>
    <row r="254" spans="1:10" ht="28.8" x14ac:dyDescent="0.3">
      <c r="A254" s="16" t="s">
        <v>2859</v>
      </c>
      <c r="B254" s="16" t="s">
        <v>2860</v>
      </c>
      <c r="C254" s="16" t="s">
        <v>2865</v>
      </c>
      <c r="D254" s="16" t="s">
        <v>2865</v>
      </c>
      <c r="E254" s="17" t="s">
        <v>2866</v>
      </c>
      <c r="F254" s="16" t="s">
        <v>2867</v>
      </c>
      <c r="G254" s="17" t="s">
        <v>2867</v>
      </c>
      <c r="H254" s="16" t="s">
        <v>2868</v>
      </c>
      <c r="I254" s="33" t="s">
        <v>2596</v>
      </c>
    </row>
    <row r="255" spans="1:10" x14ac:dyDescent="0.3">
      <c r="A255" s="16" t="s">
        <v>1922</v>
      </c>
      <c r="B255" s="16" t="s">
        <v>1923</v>
      </c>
      <c r="C255" s="16" t="s">
        <v>2869</v>
      </c>
      <c r="D255" s="16" t="s">
        <v>2869</v>
      </c>
      <c r="E255" s="17" t="s">
        <v>2870</v>
      </c>
      <c r="F255" s="16" t="s">
        <v>2871</v>
      </c>
      <c r="G255" s="17" t="s">
        <v>2871</v>
      </c>
      <c r="H255" s="16" t="s">
        <v>2872</v>
      </c>
      <c r="I255" s="33" t="s">
        <v>1896</v>
      </c>
      <c r="J255" s="16" t="s">
        <v>1932</v>
      </c>
    </row>
    <row r="256" spans="1:10" x14ac:dyDescent="0.3">
      <c r="A256" s="16" t="s">
        <v>1897</v>
      </c>
      <c r="B256" s="16" t="s">
        <v>2107</v>
      </c>
      <c r="C256" s="16" t="s">
        <v>2873</v>
      </c>
      <c r="D256" s="16" t="s">
        <v>2873</v>
      </c>
      <c r="E256" s="17" t="s">
        <v>2874</v>
      </c>
      <c r="F256" s="16" t="s">
        <v>2875</v>
      </c>
      <c r="G256" s="17" t="s">
        <v>2119</v>
      </c>
      <c r="H256" s="16" t="s">
        <v>2120</v>
      </c>
      <c r="I256" s="33" t="s">
        <v>1896</v>
      </c>
    </row>
    <row r="257" spans="1:10" x14ac:dyDescent="0.3">
      <c r="A257" s="16" t="s">
        <v>1897</v>
      </c>
      <c r="B257" s="16" t="s">
        <v>2107</v>
      </c>
      <c r="C257" s="16" t="s">
        <v>2876</v>
      </c>
      <c r="D257" s="16" t="s">
        <v>2876</v>
      </c>
      <c r="E257" s="17" t="s">
        <v>2877</v>
      </c>
      <c r="F257" s="16" t="s">
        <v>2878</v>
      </c>
      <c r="G257" s="17" t="s">
        <v>2879</v>
      </c>
      <c r="H257" s="16" t="s">
        <v>2880</v>
      </c>
      <c r="I257" s="33" t="s">
        <v>1935</v>
      </c>
    </row>
    <row r="258" spans="1:10" x14ac:dyDescent="0.3">
      <c r="A258" s="16" t="s">
        <v>1897</v>
      </c>
      <c r="B258" s="16" t="s">
        <v>1954</v>
      </c>
      <c r="C258" s="16" t="s">
        <v>2881</v>
      </c>
      <c r="D258" s="16" t="s">
        <v>2881</v>
      </c>
      <c r="E258" s="17" t="s">
        <v>2882</v>
      </c>
      <c r="F258" s="16" t="s">
        <v>2883</v>
      </c>
      <c r="G258" s="17" t="s">
        <v>2883</v>
      </c>
      <c r="H258" s="16" t="s">
        <v>2884</v>
      </c>
      <c r="I258" s="33" t="s">
        <v>1896</v>
      </c>
    </row>
    <row r="259" spans="1:10" x14ac:dyDescent="0.3">
      <c r="A259" s="16" t="s">
        <v>1897</v>
      </c>
      <c r="B259" s="16" t="s">
        <v>1954</v>
      </c>
      <c r="C259" s="16" t="s">
        <v>2885</v>
      </c>
      <c r="D259" s="16" t="s">
        <v>2885</v>
      </c>
      <c r="E259" s="17" t="s">
        <v>2886</v>
      </c>
      <c r="F259" s="16" t="s">
        <v>2887</v>
      </c>
      <c r="G259" s="17" t="s">
        <v>2887</v>
      </c>
      <c r="H259" s="16" t="s">
        <v>2888</v>
      </c>
      <c r="I259" s="33" t="s">
        <v>1896</v>
      </c>
    </row>
    <row r="260" spans="1:10" x14ac:dyDescent="0.3">
      <c r="A260" s="16" t="s">
        <v>1897</v>
      </c>
      <c r="B260" s="16" t="s">
        <v>1954</v>
      </c>
      <c r="C260" s="16" t="s">
        <v>2889</v>
      </c>
      <c r="D260" s="16" t="s">
        <v>2889</v>
      </c>
      <c r="E260" s="17" t="s">
        <v>2890</v>
      </c>
      <c r="F260" s="16" t="s">
        <v>2891</v>
      </c>
      <c r="G260" s="17" t="s">
        <v>2891</v>
      </c>
      <c r="H260" s="16" t="s">
        <v>2892</v>
      </c>
      <c r="I260" s="33" t="s">
        <v>1896</v>
      </c>
    </row>
    <row r="261" spans="1:10" x14ac:dyDescent="0.3">
      <c r="A261" s="16" t="s">
        <v>1922</v>
      </c>
      <c r="B261" s="16" t="s">
        <v>2240</v>
      </c>
      <c r="C261" s="16" t="s">
        <v>2893</v>
      </c>
      <c r="D261" s="16" t="s">
        <v>2893</v>
      </c>
      <c r="E261" s="17" t="s">
        <v>2894</v>
      </c>
      <c r="F261" s="16" t="s">
        <v>2895</v>
      </c>
      <c r="G261" s="17" t="s">
        <v>2895</v>
      </c>
      <c r="H261" s="16" t="s">
        <v>2896</v>
      </c>
      <c r="I261" s="33" t="s">
        <v>1929</v>
      </c>
    </row>
    <row r="262" spans="1:10" x14ac:dyDescent="0.3">
      <c r="A262" s="16" t="s">
        <v>1922</v>
      </c>
      <c r="B262" s="16" t="s">
        <v>2240</v>
      </c>
      <c r="C262" s="16" t="s">
        <v>2897</v>
      </c>
      <c r="D262" s="16" t="s">
        <v>2897</v>
      </c>
      <c r="E262" s="17" t="s">
        <v>2898</v>
      </c>
      <c r="F262" s="16" t="s">
        <v>2899</v>
      </c>
      <c r="G262" s="17" t="s">
        <v>2899</v>
      </c>
      <c r="H262" s="16" t="s">
        <v>2900</v>
      </c>
      <c r="I262" s="33" t="s">
        <v>1896</v>
      </c>
    </row>
    <row r="263" spans="1:10" x14ac:dyDescent="0.3">
      <c r="A263" s="16" t="s">
        <v>2088</v>
      </c>
      <c r="B263" s="16" t="s">
        <v>2094</v>
      </c>
      <c r="C263" s="16" t="s">
        <v>2901</v>
      </c>
      <c r="D263" s="16" t="s">
        <v>2901</v>
      </c>
      <c r="E263" s="17" t="s">
        <v>2902</v>
      </c>
      <c r="F263" s="16" t="s">
        <v>2903</v>
      </c>
      <c r="G263" s="17" t="s">
        <v>2904</v>
      </c>
      <c r="H263" s="16" t="s">
        <v>2905</v>
      </c>
      <c r="I263" s="33" t="s">
        <v>1935</v>
      </c>
    </row>
    <row r="264" spans="1:10" x14ac:dyDescent="0.3">
      <c r="A264" s="16" t="s">
        <v>2088</v>
      </c>
      <c r="B264" s="16" t="s">
        <v>2094</v>
      </c>
      <c r="C264" s="16" t="s">
        <v>2906</v>
      </c>
      <c r="D264" s="16" t="s">
        <v>2906</v>
      </c>
      <c r="E264" s="17" t="s">
        <v>2907</v>
      </c>
      <c r="F264" s="16" t="s">
        <v>2908</v>
      </c>
      <c r="G264" s="17" t="s">
        <v>2908</v>
      </c>
      <c r="H264" s="16" t="s">
        <v>2909</v>
      </c>
      <c r="I264" s="33" t="s">
        <v>1896</v>
      </c>
      <c r="J264" s="16" t="s">
        <v>2904</v>
      </c>
    </row>
    <row r="265" spans="1:10" x14ac:dyDescent="0.3">
      <c r="A265" s="16" t="s">
        <v>2088</v>
      </c>
      <c r="B265" s="16" t="s">
        <v>2094</v>
      </c>
      <c r="C265" s="16" t="s">
        <v>2910</v>
      </c>
      <c r="D265" s="16" t="s">
        <v>2910</v>
      </c>
      <c r="E265" s="17" t="s">
        <v>2911</v>
      </c>
      <c r="F265" s="16" t="s">
        <v>2912</v>
      </c>
      <c r="G265" s="17" t="s">
        <v>2912</v>
      </c>
      <c r="H265" s="16" t="s">
        <v>2913</v>
      </c>
      <c r="I265" s="33" t="s">
        <v>1896</v>
      </c>
      <c r="J265" s="16" t="s">
        <v>2904</v>
      </c>
    </row>
    <row r="266" spans="1:10" x14ac:dyDescent="0.3">
      <c r="A266" s="16" t="s">
        <v>2088</v>
      </c>
      <c r="B266" s="16" t="s">
        <v>2094</v>
      </c>
      <c r="C266" s="16" t="s">
        <v>2914</v>
      </c>
      <c r="D266" s="16" t="s">
        <v>2914</v>
      </c>
      <c r="E266" s="17" t="s">
        <v>2915</v>
      </c>
      <c r="F266" s="16" t="s">
        <v>2904</v>
      </c>
      <c r="G266" s="17" t="s">
        <v>2904</v>
      </c>
      <c r="H266" s="16" t="s">
        <v>2905</v>
      </c>
      <c r="I266" s="33" t="s">
        <v>1935</v>
      </c>
    </row>
    <row r="267" spans="1:10" x14ac:dyDescent="0.3">
      <c r="A267" s="16" t="s">
        <v>2088</v>
      </c>
      <c r="B267" s="16" t="s">
        <v>2094</v>
      </c>
      <c r="C267" s="16" t="s">
        <v>2916</v>
      </c>
      <c r="D267" s="16" t="s">
        <v>2916</v>
      </c>
      <c r="E267" s="17" t="s">
        <v>2917</v>
      </c>
      <c r="F267" s="16" t="s">
        <v>2918</v>
      </c>
      <c r="G267" s="17" t="s">
        <v>2918</v>
      </c>
      <c r="H267" s="16" t="s">
        <v>2919</v>
      </c>
      <c r="I267" s="33" t="s">
        <v>1896</v>
      </c>
      <c r="J267" s="16" t="s">
        <v>2904</v>
      </c>
    </row>
    <row r="268" spans="1:10" x14ac:dyDescent="0.3">
      <c r="A268" s="16" t="s">
        <v>2088</v>
      </c>
      <c r="B268" s="16" t="s">
        <v>2094</v>
      </c>
      <c r="C268" s="16" t="s">
        <v>2920</v>
      </c>
      <c r="D268" s="16" t="s">
        <v>2920</v>
      </c>
      <c r="E268" s="17" t="s">
        <v>2921</v>
      </c>
      <c r="F268" s="16" t="s">
        <v>2922</v>
      </c>
      <c r="G268" s="17" t="s">
        <v>2922</v>
      </c>
      <c r="H268" s="16" t="s">
        <v>2923</v>
      </c>
      <c r="I268" s="33" t="s">
        <v>1896</v>
      </c>
      <c r="J268" s="16" t="s">
        <v>2904</v>
      </c>
    </row>
    <row r="269" spans="1:10" x14ac:dyDescent="0.3">
      <c r="A269" s="16" t="s">
        <v>2088</v>
      </c>
      <c r="B269" s="16" t="s">
        <v>2094</v>
      </c>
      <c r="C269" s="16" t="s">
        <v>2924</v>
      </c>
      <c r="D269" s="16" t="s">
        <v>2924</v>
      </c>
      <c r="E269" s="17" t="s">
        <v>2925</v>
      </c>
      <c r="F269" s="16" t="s">
        <v>2926</v>
      </c>
      <c r="G269" s="17" t="s">
        <v>2926</v>
      </c>
      <c r="H269" s="16" t="s">
        <v>2927</v>
      </c>
      <c r="I269" s="33" t="s">
        <v>1896</v>
      </c>
      <c r="J269" s="16" t="s">
        <v>2904</v>
      </c>
    </row>
    <row r="270" spans="1:10" x14ac:dyDescent="0.3">
      <c r="A270" s="16" t="s">
        <v>1890</v>
      </c>
      <c r="B270" s="16" t="s">
        <v>2047</v>
      </c>
      <c r="C270" s="16" t="s">
        <v>2928</v>
      </c>
      <c r="D270" s="16" t="s">
        <v>2928</v>
      </c>
      <c r="E270" s="17" t="s">
        <v>2929</v>
      </c>
      <c r="F270" s="16" t="s">
        <v>2930</v>
      </c>
      <c r="G270" s="17" t="s">
        <v>2931</v>
      </c>
      <c r="H270" s="16" t="s">
        <v>2932</v>
      </c>
      <c r="I270" s="33" t="s">
        <v>1896</v>
      </c>
    </row>
    <row r="271" spans="1:10" x14ac:dyDescent="0.3">
      <c r="A271" s="16" t="s">
        <v>1890</v>
      </c>
      <c r="B271" s="16" t="s">
        <v>1891</v>
      </c>
      <c r="C271" s="16" t="s">
        <v>2933</v>
      </c>
      <c r="D271" s="16" t="s">
        <v>2933</v>
      </c>
      <c r="E271" s="17" t="s">
        <v>2934</v>
      </c>
      <c r="F271" s="16" t="s">
        <v>2935</v>
      </c>
      <c r="G271" s="17" t="s">
        <v>2936</v>
      </c>
      <c r="H271" s="16" t="s">
        <v>2937</v>
      </c>
      <c r="I271" s="33" t="s">
        <v>1896</v>
      </c>
    </row>
    <row r="272" spans="1:10" x14ac:dyDescent="0.3">
      <c r="A272" s="16" t="s">
        <v>1890</v>
      </c>
      <c r="B272" s="16" t="s">
        <v>1891</v>
      </c>
      <c r="C272" s="16" t="s">
        <v>2938</v>
      </c>
      <c r="D272" s="16" t="s">
        <v>2938</v>
      </c>
      <c r="E272" s="17" t="s">
        <v>2939</v>
      </c>
      <c r="F272" s="16" t="s">
        <v>2940</v>
      </c>
      <c r="G272" s="17" t="s">
        <v>2940</v>
      </c>
      <c r="H272" s="16" t="s">
        <v>2941</v>
      </c>
      <c r="I272" s="33" t="s">
        <v>1896</v>
      </c>
    </row>
    <row r="273" spans="1:10" x14ac:dyDescent="0.3">
      <c r="A273" s="16" t="s">
        <v>1890</v>
      </c>
      <c r="B273" s="16" t="s">
        <v>1891</v>
      </c>
      <c r="C273" s="16" t="s">
        <v>2942</v>
      </c>
      <c r="D273" s="16" t="s">
        <v>2942</v>
      </c>
      <c r="E273" s="17" t="s">
        <v>2943</v>
      </c>
      <c r="F273" s="16" t="s">
        <v>2944</v>
      </c>
      <c r="G273" s="17" t="s">
        <v>2944</v>
      </c>
      <c r="H273" s="16" t="s">
        <v>2945</v>
      </c>
      <c r="I273" s="33" t="s">
        <v>1896</v>
      </c>
      <c r="J273" s="16" t="s">
        <v>2931</v>
      </c>
    </row>
    <row r="274" spans="1:10" x14ac:dyDescent="0.3">
      <c r="A274" s="16" t="s">
        <v>1890</v>
      </c>
      <c r="B274" s="16" t="s">
        <v>1891</v>
      </c>
      <c r="C274" s="16" t="s">
        <v>2946</v>
      </c>
      <c r="D274" s="16" t="s">
        <v>2946</v>
      </c>
      <c r="E274" s="17" t="s">
        <v>2947</v>
      </c>
      <c r="F274" s="16" t="s">
        <v>2936</v>
      </c>
      <c r="G274" s="17" t="s">
        <v>2936</v>
      </c>
      <c r="H274" s="16" t="s">
        <v>2937</v>
      </c>
      <c r="I274" s="33" t="s">
        <v>1896</v>
      </c>
    </row>
    <row r="275" spans="1:10" x14ac:dyDescent="0.3">
      <c r="A275" s="16" t="s">
        <v>1890</v>
      </c>
      <c r="B275" s="16" t="s">
        <v>1891</v>
      </c>
      <c r="C275" s="16" t="s">
        <v>2948</v>
      </c>
      <c r="D275" s="16" t="s">
        <v>2948</v>
      </c>
      <c r="E275" s="17" t="s">
        <v>2949</v>
      </c>
      <c r="F275" s="16" t="s">
        <v>2931</v>
      </c>
      <c r="G275" s="17" t="s">
        <v>2931</v>
      </c>
      <c r="H275" s="16" t="s">
        <v>2932</v>
      </c>
      <c r="I275" s="33" t="s">
        <v>1896</v>
      </c>
    </row>
    <row r="276" spans="1:10" x14ac:dyDescent="0.3">
      <c r="A276" s="16" t="s">
        <v>1897</v>
      </c>
      <c r="B276" s="16" t="s">
        <v>1898</v>
      </c>
      <c r="C276" s="16" t="s">
        <v>2950</v>
      </c>
      <c r="D276" s="16" t="s">
        <v>2950</v>
      </c>
      <c r="E276" s="17" t="s">
        <v>2951</v>
      </c>
      <c r="F276" s="16" t="s">
        <v>2952</v>
      </c>
      <c r="G276" s="17" t="s">
        <v>2952</v>
      </c>
      <c r="H276" s="16" t="s">
        <v>2953</v>
      </c>
      <c r="I276" s="33" t="s">
        <v>1896</v>
      </c>
      <c r="J276" s="16" t="s">
        <v>2954</v>
      </c>
    </row>
    <row r="277" spans="1:10" x14ac:dyDescent="0.3">
      <c r="A277" s="16" t="s">
        <v>1897</v>
      </c>
      <c r="B277" s="16" t="s">
        <v>1898</v>
      </c>
      <c r="C277" s="16" t="s">
        <v>2955</v>
      </c>
      <c r="D277" s="16" t="s">
        <v>2955</v>
      </c>
      <c r="E277" s="17" t="s">
        <v>2956</v>
      </c>
      <c r="F277" s="16" t="s">
        <v>2957</v>
      </c>
      <c r="G277" s="17" t="s">
        <v>2957</v>
      </c>
      <c r="H277" s="16" t="s">
        <v>2958</v>
      </c>
      <c r="I277" s="33" t="s">
        <v>1896</v>
      </c>
      <c r="J277" s="16" t="s">
        <v>2954</v>
      </c>
    </row>
    <row r="278" spans="1:10" x14ac:dyDescent="0.3">
      <c r="A278" s="16" t="s">
        <v>1897</v>
      </c>
      <c r="B278" s="16" t="s">
        <v>1898</v>
      </c>
      <c r="C278" s="16" t="s">
        <v>2959</v>
      </c>
      <c r="D278" s="16" t="s">
        <v>2959</v>
      </c>
      <c r="E278" s="17" t="s">
        <v>2960</v>
      </c>
      <c r="F278" s="16" t="s">
        <v>2961</v>
      </c>
      <c r="G278" s="17" t="s">
        <v>2961</v>
      </c>
      <c r="H278" s="16" t="s">
        <v>2962</v>
      </c>
      <c r="I278" s="33" t="s">
        <v>1896</v>
      </c>
      <c r="J278" s="16" t="s">
        <v>2954</v>
      </c>
    </row>
    <row r="279" spans="1:10" x14ac:dyDescent="0.3">
      <c r="A279" s="16" t="s">
        <v>2088</v>
      </c>
      <c r="B279" s="16" t="s">
        <v>2502</v>
      </c>
      <c r="C279" s="16" t="s">
        <v>2963</v>
      </c>
      <c r="D279" s="16" t="s">
        <v>2963</v>
      </c>
      <c r="E279" s="17" t="s">
        <v>2964</v>
      </c>
      <c r="F279" s="16" t="s">
        <v>2965</v>
      </c>
      <c r="G279" s="17" t="s">
        <v>2965</v>
      </c>
      <c r="H279" s="16" t="s">
        <v>2966</v>
      </c>
      <c r="I279" s="33" t="s">
        <v>1896</v>
      </c>
      <c r="J279" s="16" t="s">
        <v>2967</v>
      </c>
    </row>
    <row r="280" spans="1:10" x14ac:dyDescent="0.3">
      <c r="A280" s="16" t="s">
        <v>2088</v>
      </c>
      <c r="B280" s="16" t="s">
        <v>2502</v>
      </c>
      <c r="C280" s="16" t="s">
        <v>2968</v>
      </c>
      <c r="D280" s="16" t="s">
        <v>2968</v>
      </c>
      <c r="E280" s="17" t="s">
        <v>2969</v>
      </c>
      <c r="F280" s="16" t="s">
        <v>2970</v>
      </c>
      <c r="G280" s="17" t="s">
        <v>2970</v>
      </c>
      <c r="H280" s="16" t="s">
        <v>2971</v>
      </c>
      <c r="I280" s="33" t="s">
        <v>1896</v>
      </c>
    </row>
    <row r="281" spans="1:10" x14ac:dyDescent="0.3">
      <c r="A281" s="16" t="s">
        <v>2088</v>
      </c>
      <c r="B281" s="16" t="s">
        <v>2502</v>
      </c>
      <c r="C281" s="16" t="s">
        <v>2972</v>
      </c>
      <c r="D281" s="16" t="s">
        <v>2972</v>
      </c>
      <c r="E281" s="17" t="s">
        <v>2973</v>
      </c>
      <c r="F281" s="16" t="s">
        <v>2974</v>
      </c>
      <c r="G281" s="17" t="s">
        <v>2974</v>
      </c>
      <c r="H281" s="16" t="s">
        <v>2975</v>
      </c>
      <c r="I281" s="33" t="s">
        <v>1896</v>
      </c>
    </row>
    <row r="282" spans="1:10" x14ac:dyDescent="0.3">
      <c r="A282" s="16" t="s">
        <v>2088</v>
      </c>
      <c r="B282" s="16" t="s">
        <v>2502</v>
      </c>
      <c r="C282" s="16" t="s">
        <v>2976</v>
      </c>
      <c r="D282" s="16" t="s">
        <v>2976</v>
      </c>
      <c r="E282" s="17" t="s">
        <v>2977</v>
      </c>
      <c r="F282" s="16" t="s">
        <v>2978</v>
      </c>
      <c r="G282" s="17" t="s">
        <v>2978</v>
      </c>
      <c r="H282" s="16" t="s">
        <v>2979</v>
      </c>
      <c r="I282" s="33" t="s">
        <v>1896</v>
      </c>
    </row>
    <row r="283" spans="1:10" x14ac:dyDescent="0.3">
      <c r="A283" s="16" t="s">
        <v>2088</v>
      </c>
      <c r="B283" s="16" t="s">
        <v>2502</v>
      </c>
      <c r="C283" s="16" t="s">
        <v>2980</v>
      </c>
      <c r="D283" s="16" t="s">
        <v>2980</v>
      </c>
      <c r="E283" s="17" t="s">
        <v>2981</v>
      </c>
      <c r="F283" s="16" t="s">
        <v>2982</v>
      </c>
      <c r="G283" s="17" t="s">
        <v>2982</v>
      </c>
      <c r="H283" s="16" t="s">
        <v>2983</v>
      </c>
      <c r="I283" s="33" t="s">
        <v>1896</v>
      </c>
    </row>
    <row r="284" spans="1:10" x14ac:dyDescent="0.3">
      <c r="A284" s="16" t="s">
        <v>2088</v>
      </c>
      <c r="B284" s="16" t="s">
        <v>2502</v>
      </c>
      <c r="C284" s="16" t="s">
        <v>2984</v>
      </c>
      <c r="D284" s="16" t="s">
        <v>2984</v>
      </c>
      <c r="E284" s="17" t="s">
        <v>2985</v>
      </c>
      <c r="F284" s="16" t="s">
        <v>2986</v>
      </c>
      <c r="G284" s="17" t="s">
        <v>2967</v>
      </c>
      <c r="H284" s="16" t="s">
        <v>2987</v>
      </c>
      <c r="I284" s="33" t="s">
        <v>1896</v>
      </c>
    </row>
    <row r="285" spans="1:10" x14ac:dyDescent="0.3">
      <c r="A285" s="16" t="s">
        <v>2088</v>
      </c>
      <c r="B285" s="16" t="s">
        <v>2502</v>
      </c>
      <c r="C285" s="16" t="s">
        <v>2988</v>
      </c>
      <c r="D285" s="16" t="s">
        <v>2988</v>
      </c>
      <c r="E285" s="17" t="s">
        <v>2989</v>
      </c>
      <c r="F285" s="16" t="s">
        <v>2990</v>
      </c>
      <c r="G285" s="17" t="s">
        <v>2990</v>
      </c>
      <c r="H285" s="16" t="s">
        <v>2991</v>
      </c>
      <c r="I285" s="33" t="s">
        <v>1896</v>
      </c>
    </row>
    <row r="286" spans="1:10" x14ac:dyDescent="0.3">
      <c r="A286" s="16" t="s">
        <v>2088</v>
      </c>
      <c r="B286" s="16" t="s">
        <v>2502</v>
      </c>
      <c r="C286" s="16" t="s">
        <v>2992</v>
      </c>
      <c r="D286" s="16" t="s">
        <v>2992</v>
      </c>
      <c r="E286" s="17" t="s">
        <v>2993</v>
      </c>
      <c r="F286" s="16" t="s">
        <v>2994</v>
      </c>
      <c r="G286" s="17" t="s">
        <v>2994</v>
      </c>
      <c r="H286" s="16" t="s">
        <v>2995</v>
      </c>
      <c r="I286" s="33" t="s">
        <v>1896</v>
      </c>
    </row>
    <row r="287" spans="1:10" x14ac:dyDescent="0.3">
      <c r="A287" s="16" t="s">
        <v>1897</v>
      </c>
      <c r="B287" s="16" t="s">
        <v>1898</v>
      </c>
      <c r="C287" s="16" t="s">
        <v>2996</v>
      </c>
      <c r="D287" s="16" t="s">
        <v>2996</v>
      </c>
      <c r="E287" s="17" t="s">
        <v>2997</v>
      </c>
      <c r="F287" s="16" t="s">
        <v>2998</v>
      </c>
      <c r="G287" s="17" t="s">
        <v>2961</v>
      </c>
      <c r="H287" s="16" t="s">
        <v>2962</v>
      </c>
      <c r="I287" s="33" t="s">
        <v>1896</v>
      </c>
      <c r="J287" s="16" t="s">
        <v>2954</v>
      </c>
    </row>
    <row r="288" spans="1:10" x14ac:dyDescent="0.3">
      <c r="A288" s="16" t="s">
        <v>2088</v>
      </c>
      <c r="B288" s="16" t="s">
        <v>2502</v>
      </c>
      <c r="C288" s="16" t="s">
        <v>2999</v>
      </c>
      <c r="D288" s="16" t="s">
        <v>2999</v>
      </c>
      <c r="E288" s="17" t="s">
        <v>3000</v>
      </c>
      <c r="F288" s="16" t="s">
        <v>2967</v>
      </c>
      <c r="G288" s="17" t="s">
        <v>2967</v>
      </c>
      <c r="H288" s="16" t="s">
        <v>2987</v>
      </c>
      <c r="I288" s="33" t="s">
        <v>1896</v>
      </c>
    </row>
    <row r="289" spans="1:10" x14ac:dyDescent="0.3">
      <c r="A289" s="16" t="s">
        <v>1897</v>
      </c>
      <c r="B289" s="16" t="s">
        <v>1898</v>
      </c>
      <c r="C289" s="16" t="s">
        <v>3001</v>
      </c>
      <c r="D289" s="16" t="s">
        <v>3001</v>
      </c>
      <c r="E289" s="17" t="s">
        <v>3002</v>
      </c>
      <c r="F289" s="16" t="s">
        <v>3003</v>
      </c>
      <c r="G289" s="17" t="s">
        <v>2961</v>
      </c>
      <c r="H289" s="16" t="s">
        <v>2962</v>
      </c>
      <c r="I289" s="33" t="s">
        <v>1896</v>
      </c>
      <c r="J289" s="16" t="s">
        <v>2954</v>
      </c>
    </row>
    <row r="290" spans="1:10" x14ac:dyDescent="0.3">
      <c r="A290" s="16" t="s">
        <v>1897</v>
      </c>
      <c r="B290" s="16" t="s">
        <v>1898</v>
      </c>
      <c r="C290" s="16" t="s">
        <v>3004</v>
      </c>
      <c r="D290" s="16" t="s">
        <v>3004</v>
      </c>
      <c r="E290" s="17" t="s">
        <v>3005</v>
      </c>
      <c r="F290" s="16" t="s">
        <v>2257</v>
      </c>
      <c r="G290" s="17" t="s">
        <v>2257</v>
      </c>
      <c r="H290" s="16" t="s">
        <v>2258</v>
      </c>
      <c r="I290" s="33" t="s">
        <v>1896</v>
      </c>
    </row>
    <row r="291" spans="1:10" x14ac:dyDescent="0.3">
      <c r="A291" s="16" t="s">
        <v>1897</v>
      </c>
      <c r="B291" s="16" t="s">
        <v>1898</v>
      </c>
      <c r="C291" s="16" t="s">
        <v>3006</v>
      </c>
      <c r="D291" s="16" t="s">
        <v>3006</v>
      </c>
      <c r="E291" s="17" t="s">
        <v>3007</v>
      </c>
      <c r="F291" s="16" t="s">
        <v>2954</v>
      </c>
      <c r="G291" s="17" t="s">
        <v>2954</v>
      </c>
      <c r="H291" s="16" t="s">
        <v>3008</v>
      </c>
      <c r="I291" s="33" t="s">
        <v>1896</v>
      </c>
    </row>
    <row r="292" spans="1:10" x14ac:dyDescent="0.3">
      <c r="A292" s="16" t="s">
        <v>1897</v>
      </c>
      <c r="B292" s="16" t="s">
        <v>1954</v>
      </c>
      <c r="C292" s="16" t="s">
        <v>3009</v>
      </c>
      <c r="D292" s="16" t="s">
        <v>3009</v>
      </c>
      <c r="E292" s="17" t="s">
        <v>3010</v>
      </c>
      <c r="F292" s="16" t="s">
        <v>2235</v>
      </c>
      <c r="G292" s="17" t="s">
        <v>2235</v>
      </c>
      <c r="H292" s="16" t="s">
        <v>2236</v>
      </c>
      <c r="I292" s="33" t="s">
        <v>1935</v>
      </c>
    </row>
    <row r="293" spans="1:10" x14ac:dyDescent="0.3">
      <c r="A293" s="16" t="s">
        <v>1897</v>
      </c>
      <c r="B293" s="16" t="s">
        <v>2107</v>
      </c>
      <c r="C293" s="16" t="s">
        <v>3011</v>
      </c>
      <c r="D293" s="16" t="s">
        <v>3011</v>
      </c>
      <c r="E293" s="17" t="s">
        <v>3012</v>
      </c>
      <c r="F293" s="16" t="s">
        <v>3013</v>
      </c>
      <c r="G293" s="17" t="s">
        <v>2165</v>
      </c>
      <c r="H293" s="16" t="s">
        <v>2166</v>
      </c>
      <c r="I293" s="33" t="s">
        <v>1896</v>
      </c>
    </row>
    <row r="294" spans="1:10" x14ac:dyDescent="0.3">
      <c r="A294" s="16" t="s">
        <v>1897</v>
      </c>
      <c r="B294" s="16" t="s">
        <v>2107</v>
      </c>
      <c r="C294" s="16" t="s">
        <v>3014</v>
      </c>
      <c r="D294" s="16" t="s">
        <v>3014</v>
      </c>
      <c r="E294" s="17" t="s">
        <v>3015</v>
      </c>
      <c r="F294" s="16" t="s">
        <v>3016</v>
      </c>
      <c r="G294" s="17" t="s">
        <v>2132</v>
      </c>
      <c r="H294" s="16" t="s">
        <v>2133</v>
      </c>
      <c r="I294" s="33" t="s">
        <v>1896</v>
      </c>
    </row>
    <row r="295" spans="1:10" x14ac:dyDescent="0.3">
      <c r="A295" s="16" t="s">
        <v>2088</v>
      </c>
      <c r="B295" s="16" t="s">
        <v>2089</v>
      </c>
      <c r="C295" s="16" t="s">
        <v>3017</v>
      </c>
      <c r="D295" s="16" t="s">
        <v>3017</v>
      </c>
      <c r="E295" s="17" t="s">
        <v>3018</v>
      </c>
      <c r="F295" s="16" t="s">
        <v>3019</v>
      </c>
      <c r="G295" s="17" t="s">
        <v>3019</v>
      </c>
      <c r="H295" s="16" t="s">
        <v>3020</v>
      </c>
      <c r="I295" s="33" t="s">
        <v>1896</v>
      </c>
      <c r="J295" s="16" t="s">
        <v>3021</v>
      </c>
    </row>
    <row r="296" spans="1:10" x14ac:dyDescent="0.3">
      <c r="A296" s="16" t="s">
        <v>2088</v>
      </c>
      <c r="B296" s="16" t="s">
        <v>2089</v>
      </c>
      <c r="C296" s="16" t="s">
        <v>3022</v>
      </c>
      <c r="D296" s="16" t="s">
        <v>3022</v>
      </c>
      <c r="E296" s="17" t="s">
        <v>3023</v>
      </c>
      <c r="F296" s="16" t="s">
        <v>3021</v>
      </c>
      <c r="G296" s="17" t="s">
        <v>3021</v>
      </c>
      <c r="H296" s="16" t="s">
        <v>3024</v>
      </c>
      <c r="I296" s="33" t="s">
        <v>1896</v>
      </c>
    </row>
    <row r="297" spans="1:10" x14ac:dyDescent="0.3">
      <c r="A297" s="16" t="s">
        <v>1897</v>
      </c>
      <c r="B297" s="16" t="s">
        <v>1954</v>
      </c>
      <c r="C297" s="16" t="s">
        <v>3025</v>
      </c>
      <c r="D297" s="16" t="s">
        <v>3025</v>
      </c>
      <c r="E297" s="17" t="s">
        <v>3026</v>
      </c>
      <c r="F297" s="16" t="s">
        <v>3027</v>
      </c>
      <c r="G297" s="17" t="s">
        <v>3027</v>
      </c>
      <c r="H297" s="16" t="s">
        <v>3028</v>
      </c>
      <c r="I297" s="33" t="s">
        <v>1896</v>
      </c>
    </row>
    <row r="298" spans="1:10" x14ac:dyDescent="0.3">
      <c r="A298" s="16" t="s">
        <v>1897</v>
      </c>
      <c r="B298" s="16" t="s">
        <v>1954</v>
      </c>
      <c r="C298" s="16" t="s">
        <v>3029</v>
      </c>
      <c r="D298" s="16" t="s">
        <v>3029</v>
      </c>
      <c r="E298" s="17" t="s">
        <v>3030</v>
      </c>
      <c r="F298" s="16" t="s">
        <v>3031</v>
      </c>
      <c r="G298" s="17" t="s">
        <v>3031</v>
      </c>
      <c r="H298" s="16" t="s">
        <v>3032</v>
      </c>
      <c r="I298" s="33" t="s">
        <v>1896</v>
      </c>
    </row>
    <row r="299" spans="1:10" x14ac:dyDescent="0.3">
      <c r="A299" s="16" t="s">
        <v>1897</v>
      </c>
      <c r="B299" s="16" t="s">
        <v>1954</v>
      </c>
      <c r="C299" s="16" t="s">
        <v>3033</v>
      </c>
      <c r="D299" s="16" t="s">
        <v>3033</v>
      </c>
      <c r="E299" s="17" t="s">
        <v>3034</v>
      </c>
      <c r="F299" s="16" t="s">
        <v>3035</v>
      </c>
      <c r="G299" s="17" t="s">
        <v>3035</v>
      </c>
      <c r="H299" s="16" t="s">
        <v>3036</v>
      </c>
      <c r="I299" s="33" t="s">
        <v>1896</v>
      </c>
    </row>
    <row r="300" spans="1:10" x14ac:dyDescent="0.3">
      <c r="A300" s="16" t="s">
        <v>1897</v>
      </c>
      <c r="B300" s="16" t="s">
        <v>1954</v>
      </c>
      <c r="C300" s="16" t="s">
        <v>3037</v>
      </c>
      <c r="D300" s="16" t="s">
        <v>3037</v>
      </c>
      <c r="E300" s="17" t="s">
        <v>3038</v>
      </c>
      <c r="F300" s="16" t="s">
        <v>3039</v>
      </c>
      <c r="G300" s="17" t="s">
        <v>3039</v>
      </c>
      <c r="H300" s="16" t="s">
        <v>3040</v>
      </c>
      <c r="I300" s="33" t="s">
        <v>1896</v>
      </c>
    </row>
    <row r="301" spans="1:10" x14ac:dyDescent="0.3">
      <c r="A301" s="16" t="s">
        <v>1897</v>
      </c>
      <c r="B301" s="16" t="s">
        <v>1954</v>
      </c>
      <c r="C301" s="16" t="s">
        <v>3041</v>
      </c>
      <c r="D301" s="16" t="s">
        <v>3041</v>
      </c>
      <c r="E301" s="17" t="s">
        <v>3042</v>
      </c>
      <c r="F301" s="16" t="s">
        <v>3043</v>
      </c>
      <c r="G301" s="17" t="s">
        <v>3044</v>
      </c>
      <c r="H301" s="16" t="s">
        <v>3045</v>
      </c>
      <c r="I301" s="33" t="s">
        <v>1896</v>
      </c>
    </row>
    <row r="302" spans="1:10" x14ac:dyDescent="0.3">
      <c r="A302" s="16" t="s">
        <v>1897</v>
      </c>
      <c r="B302" s="16" t="s">
        <v>1954</v>
      </c>
      <c r="C302" s="16" t="s">
        <v>3046</v>
      </c>
      <c r="D302" s="16" t="s">
        <v>3046</v>
      </c>
      <c r="E302" s="17" t="s">
        <v>3047</v>
      </c>
      <c r="F302" s="16" t="s">
        <v>3048</v>
      </c>
      <c r="G302" s="17" t="s">
        <v>3044</v>
      </c>
      <c r="H302" s="16" t="s">
        <v>3045</v>
      </c>
      <c r="I302" s="33" t="s">
        <v>1896</v>
      </c>
    </row>
    <row r="303" spans="1:10" x14ac:dyDescent="0.3">
      <c r="A303" s="16" t="s">
        <v>1890</v>
      </c>
      <c r="B303" s="16" t="s">
        <v>1891</v>
      </c>
      <c r="C303" s="16" t="s">
        <v>3049</v>
      </c>
      <c r="D303" s="16" t="s">
        <v>3049</v>
      </c>
      <c r="E303" s="17" t="s">
        <v>3050</v>
      </c>
      <c r="F303" s="16" t="s">
        <v>3051</v>
      </c>
      <c r="G303" s="17" t="s">
        <v>3051</v>
      </c>
      <c r="H303" s="16" t="s">
        <v>3052</v>
      </c>
      <c r="I303" s="33" t="s">
        <v>1896</v>
      </c>
    </row>
    <row r="304" spans="1:10" x14ac:dyDescent="0.3">
      <c r="A304" s="16" t="s">
        <v>2553</v>
      </c>
      <c r="B304" s="16" t="s">
        <v>2554</v>
      </c>
      <c r="C304" s="16" t="s">
        <v>3053</v>
      </c>
      <c r="D304" s="16" t="s">
        <v>3053</v>
      </c>
      <c r="E304" s="17" t="s">
        <v>3054</v>
      </c>
      <c r="F304" s="16" t="s">
        <v>3055</v>
      </c>
      <c r="G304" s="17" t="s">
        <v>3055</v>
      </c>
      <c r="H304" s="16" t="s">
        <v>3056</v>
      </c>
      <c r="I304" s="33" t="s">
        <v>1896</v>
      </c>
    </row>
    <row r="305" spans="1:9" x14ac:dyDescent="0.3">
      <c r="A305" s="16" t="s">
        <v>2553</v>
      </c>
      <c r="B305" s="16" t="s">
        <v>2554</v>
      </c>
      <c r="C305" s="16" t="s">
        <v>3057</v>
      </c>
      <c r="D305" s="16" t="s">
        <v>3057</v>
      </c>
      <c r="E305" s="17" t="s">
        <v>3058</v>
      </c>
      <c r="F305" s="16" t="s">
        <v>3059</v>
      </c>
      <c r="G305" s="17" t="s">
        <v>3059</v>
      </c>
      <c r="H305" s="16" t="s">
        <v>3060</v>
      </c>
      <c r="I305" s="33" t="s">
        <v>1896</v>
      </c>
    </row>
    <row r="306" spans="1:9" x14ac:dyDescent="0.3">
      <c r="A306" s="16" t="s">
        <v>2553</v>
      </c>
      <c r="B306" s="16" t="s">
        <v>2554</v>
      </c>
      <c r="C306" s="16" t="s">
        <v>3061</v>
      </c>
      <c r="D306" s="16" t="s">
        <v>3061</v>
      </c>
      <c r="E306" s="17" t="s">
        <v>3062</v>
      </c>
      <c r="F306" s="16" t="s">
        <v>3063</v>
      </c>
      <c r="G306" s="17" t="s">
        <v>3064</v>
      </c>
      <c r="H306" s="16" t="s">
        <v>3065</v>
      </c>
      <c r="I306" s="33" t="s">
        <v>1896</v>
      </c>
    </row>
    <row r="307" spans="1:9" x14ac:dyDescent="0.3">
      <c r="A307" s="16" t="s">
        <v>2553</v>
      </c>
      <c r="B307" s="16" t="s">
        <v>2554</v>
      </c>
      <c r="C307" s="16" t="s">
        <v>3066</v>
      </c>
      <c r="D307" s="16" t="s">
        <v>3066</v>
      </c>
      <c r="E307" s="17" t="s">
        <v>3067</v>
      </c>
      <c r="F307" s="16" t="s">
        <v>3068</v>
      </c>
      <c r="G307" s="17" t="s">
        <v>3069</v>
      </c>
      <c r="H307" s="16" t="s">
        <v>3070</v>
      </c>
      <c r="I307" s="33" t="s">
        <v>1896</v>
      </c>
    </row>
    <row r="308" spans="1:9" x14ac:dyDescent="0.3">
      <c r="A308" s="16" t="s">
        <v>2553</v>
      </c>
      <c r="B308" s="16" t="s">
        <v>2554</v>
      </c>
      <c r="C308" s="16" t="s">
        <v>3071</v>
      </c>
      <c r="D308" s="16" t="s">
        <v>3071</v>
      </c>
      <c r="E308" s="17" t="s">
        <v>3072</v>
      </c>
      <c r="F308" s="16" t="s">
        <v>3069</v>
      </c>
      <c r="G308" s="17" t="s">
        <v>3069</v>
      </c>
      <c r="H308" s="16" t="s">
        <v>3070</v>
      </c>
      <c r="I308" s="33" t="s">
        <v>1896</v>
      </c>
    </row>
    <row r="309" spans="1:9" x14ac:dyDescent="0.3">
      <c r="A309" s="16" t="s">
        <v>2553</v>
      </c>
      <c r="B309" s="16" t="s">
        <v>2554</v>
      </c>
      <c r="C309" s="16" t="s">
        <v>3073</v>
      </c>
      <c r="D309" s="16" t="s">
        <v>3073</v>
      </c>
      <c r="E309" s="17" t="s">
        <v>3074</v>
      </c>
      <c r="F309" s="16" t="s">
        <v>3075</v>
      </c>
      <c r="G309" s="17" t="s">
        <v>3064</v>
      </c>
      <c r="H309" s="16" t="s">
        <v>3065</v>
      </c>
      <c r="I309" s="33" t="s">
        <v>1896</v>
      </c>
    </row>
    <row r="310" spans="1:9" x14ac:dyDescent="0.3">
      <c r="A310" s="16" t="s">
        <v>2553</v>
      </c>
      <c r="B310" s="16" t="s">
        <v>2554</v>
      </c>
      <c r="C310" s="16" t="s">
        <v>3076</v>
      </c>
      <c r="D310" s="16" t="s">
        <v>3076</v>
      </c>
      <c r="E310" s="17" t="s">
        <v>3077</v>
      </c>
      <c r="F310" s="16" t="s">
        <v>3078</v>
      </c>
      <c r="G310" s="17" t="s">
        <v>3064</v>
      </c>
      <c r="H310" s="16" t="s">
        <v>3065</v>
      </c>
      <c r="I310" s="33" t="s">
        <v>1896</v>
      </c>
    </row>
    <row r="311" spans="1:9" x14ac:dyDescent="0.3">
      <c r="A311" s="16" t="s">
        <v>2553</v>
      </c>
      <c r="B311" s="16" t="s">
        <v>2554</v>
      </c>
      <c r="C311" s="16" t="s">
        <v>3079</v>
      </c>
      <c r="D311" s="16" t="s">
        <v>3079</v>
      </c>
      <c r="E311" s="17" t="s">
        <v>3080</v>
      </c>
      <c r="F311" s="16" t="s">
        <v>3064</v>
      </c>
      <c r="G311" s="17" t="s">
        <v>3064</v>
      </c>
      <c r="H311" s="16" t="s">
        <v>3065</v>
      </c>
      <c r="I311" s="33" t="s">
        <v>1896</v>
      </c>
    </row>
    <row r="312" spans="1:9" x14ac:dyDescent="0.3">
      <c r="A312" s="16" t="s">
        <v>2553</v>
      </c>
      <c r="B312" s="16" t="s">
        <v>2554</v>
      </c>
      <c r="C312" s="16" t="s">
        <v>3081</v>
      </c>
      <c r="D312" s="16" t="s">
        <v>3081</v>
      </c>
      <c r="E312" s="17" t="s">
        <v>3082</v>
      </c>
      <c r="F312" s="16" t="s">
        <v>3083</v>
      </c>
      <c r="G312" s="17" t="s">
        <v>3083</v>
      </c>
      <c r="H312" s="16" t="s">
        <v>3084</v>
      </c>
      <c r="I312" s="33" t="s">
        <v>1896</v>
      </c>
    </row>
    <row r="313" spans="1:9" x14ac:dyDescent="0.3">
      <c r="A313" s="16" t="s">
        <v>2553</v>
      </c>
      <c r="B313" s="16" t="s">
        <v>2554</v>
      </c>
      <c r="C313" s="16" t="s">
        <v>3085</v>
      </c>
      <c r="D313" s="16" t="s">
        <v>3085</v>
      </c>
      <c r="E313" s="17" t="s">
        <v>3086</v>
      </c>
      <c r="F313" s="16" t="s">
        <v>3087</v>
      </c>
      <c r="G313" s="17" t="s">
        <v>3087</v>
      </c>
      <c r="H313" s="16" t="s">
        <v>3088</v>
      </c>
      <c r="I313" s="33" t="s">
        <v>1896</v>
      </c>
    </row>
    <row r="314" spans="1:9" x14ac:dyDescent="0.3">
      <c r="A314" s="16" t="s">
        <v>1989</v>
      </c>
      <c r="B314" s="16" t="s">
        <v>2007</v>
      </c>
      <c r="C314" s="16" t="s">
        <v>3089</v>
      </c>
      <c r="D314" s="16" t="s">
        <v>3089</v>
      </c>
      <c r="E314" s="17" t="s">
        <v>3090</v>
      </c>
      <c r="F314" s="16" t="s">
        <v>3091</v>
      </c>
      <c r="G314" s="17" t="s">
        <v>3092</v>
      </c>
      <c r="H314" s="16" t="s">
        <v>3093</v>
      </c>
      <c r="I314" s="33" t="s">
        <v>2013</v>
      </c>
    </row>
    <row r="315" spans="1:9" x14ac:dyDescent="0.3">
      <c r="A315" s="16" t="s">
        <v>1989</v>
      </c>
      <c r="B315" s="16" t="s">
        <v>2007</v>
      </c>
      <c r="C315" s="16" t="s">
        <v>3094</v>
      </c>
      <c r="D315" s="16" t="s">
        <v>3094</v>
      </c>
      <c r="E315" s="17" t="s">
        <v>3095</v>
      </c>
      <c r="F315" s="16" t="s">
        <v>3096</v>
      </c>
      <c r="G315" s="17" t="s">
        <v>3092</v>
      </c>
      <c r="H315" s="16" t="s">
        <v>3093</v>
      </c>
      <c r="I315" s="33" t="s">
        <v>2013</v>
      </c>
    </row>
    <row r="316" spans="1:9" x14ac:dyDescent="0.3">
      <c r="A316" s="16" t="s">
        <v>1989</v>
      </c>
      <c r="B316" s="16" t="s">
        <v>2007</v>
      </c>
      <c r="C316" s="16" t="s">
        <v>3097</v>
      </c>
      <c r="D316" s="16" t="s">
        <v>3097</v>
      </c>
      <c r="E316" s="17" t="s">
        <v>3098</v>
      </c>
      <c r="F316" s="16" t="s">
        <v>3099</v>
      </c>
      <c r="G316" s="17" t="s">
        <v>3092</v>
      </c>
      <c r="H316" s="16" t="s">
        <v>3093</v>
      </c>
      <c r="I316" s="33" t="s">
        <v>2013</v>
      </c>
    </row>
    <row r="317" spans="1:9" x14ac:dyDescent="0.3">
      <c r="A317" s="16" t="s">
        <v>1989</v>
      </c>
      <c r="B317" s="16" t="s">
        <v>2007</v>
      </c>
      <c r="C317" s="16" t="s">
        <v>3100</v>
      </c>
      <c r="D317" s="16" t="s">
        <v>3100</v>
      </c>
      <c r="E317" s="17" t="s">
        <v>3101</v>
      </c>
      <c r="F317" s="16" t="s">
        <v>3102</v>
      </c>
      <c r="G317" s="17" t="s">
        <v>3092</v>
      </c>
      <c r="H317" s="16" t="s">
        <v>3093</v>
      </c>
      <c r="I317" s="33" t="s">
        <v>2013</v>
      </c>
    </row>
    <row r="318" spans="1:9" x14ac:dyDescent="0.3">
      <c r="A318" s="16" t="s">
        <v>1989</v>
      </c>
      <c r="B318" s="16" t="s">
        <v>2007</v>
      </c>
      <c r="C318" s="16" t="s">
        <v>3103</v>
      </c>
      <c r="D318" s="16" t="s">
        <v>3103</v>
      </c>
      <c r="E318" s="17" t="s">
        <v>3104</v>
      </c>
      <c r="F318" s="16" t="s">
        <v>3105</v>
      </c>
      <c r="G318" s="17" t="s">
        <v>3092</v>
      </c>
      <c r="H318" s="16" t="s">
        <v>3093</v>
      </c>
      <c r="I318" s="33" t="s">
        <v>2013</v>
      </c>
    </row>
    <row r="319" spans="1:9" x14ac:dyDescent="0.3">
      <c r="A319" s="16" t="s">
        <v>1989</v>
      </c>
      <c r="B319" s="16" t="s">
        <v>2007</v>
      </c>
      <c r="C319" s="16" t="s">
        <v>3106</v>
      </c>
      <c r="D319" s="16" t="s">
        <v>3106</v>
      </c>
      <c r="E319" s="17" t="s">
        <v>3107</v>
      </c>
      <c r="F319" s="16" t="s">
        <v>3108</v>
      </c>
      <c r="G319" s="17" t="s">
        <v>3092</v>
      </c>
      <c r="H319" s="16" t="s">
        <v>3093</v>
      </c>
      <c r="I319" s="33" t="s">
        <v>2013</v>
      </c>
    </row>
    <row r="320" spans="1:9" x14ac:dyDescent="0.3">
      <c r="A320" s="16" t="s">
        <v>1989</v>
      </c>
      <c r="B320" s="16" t="s">
        <v>1990</v>
      </c>
      <c r="C320" s="16" t="s">
        <v>3109</v>
      </c>
      <c r="D320" s="16" t="s">
        <v>3109</v>
      </c>
      <c r="E320" s="17" t="s">
        <v>3110</v>
      </c>
      <c r="F320" s="16" t="s">
        <v>3111</v>
      </c>
      <c r="G320" s="17" t="s">
        <v>3064</v>
      </c>
      <c r="H320" s="16" t="s">
        <v>3065</v>
      </c>
      <c r="I320" s="33" t="s">
        <v>1896</v>
      </c>
    </row>
    <row r="321" spans="1:9" x14ac:dyDescent="0.3">
      <c r="A321" s="16" t="s">
        <v>1989</v>
      </c>
      <c r="B321" s="16" t="s">
        <v>1990</v>
      </c>
      <c r="C321" s="16" t="s">
        <v>3112</v>
      </c>
      <c r="D321" s="16" t="s">
        <v>3112</v>
      </c>
      <c r="E321" s="17" t="s">
        <v>3113</v>
      </c>
      <c r="F321" s="16" t="s">
        <v>3114</v>
      </c>
      <c r="G321" s="17" t="s">
        <v>3064</v>
      </c>
      <c r="H321" s="16" t="s">
        <v>3065</v>
      </c>
      <c r="I321" s="33" t="s">
        <v>1896</v>
      </c>
    </row>
    <row r="322" spans="1:9" x14ac:dyDescent="0.3">
      <c r="A322" s="16" t="s">
        <v>1989</v>
      </c>
      <c r="B322" s="16" t="s">
        <v>1990</v>
      </c>
      <c r="C322" s="16" t="s">
        <v>3115</v>
      </c>
      <c r="D322" s="16" t="s">
        <v>3115</v>
      </c>
      <c r="E322" s="17" t="s">
        <v>3116</v>
      </c>
      <c r="F322" s="16" t="s">
        <v>3117</v>
      </c>
      <c r="G322" s="17" t="s">
        <v>3064</v>
      </c>
      <c r="H322" s="16" t="s">
        <v>3065</v>
      </c>
      <c r="I322" s="33" t="s">
        <v>1896</v>
      </c>
    </row>
    <row r="323" spans="1:9" x14ac:dyDescent="0.3">
      <c r="A323" s="16" t="s">
        <v>2553</v>
      </c>
      <c r="B323" s="16" t="s">
        <v>2554</v>
      </c>
      <c r="C323" s="16" t="s">
        <v>3118</v>
      </c>
      <c r="D323" s="16" t="s">
        <v>3118</v>
      </c>
      <c r="E323" s="17" t="s">
        <v>3119</v>
      </c>
      <c r="F323" s="16" t="s">
        <v>3120</v>
      </c>
      <c r="G323" s="17" t="s">
        <v>3121</v>
      </c>
      <c r="H323" s="16" t="s">
        <v>3122</v>
      </c>
      <c r="I323" s="33" t="s">
        <v>1935</v>
      </c>
    </row>
    <row r="324" spans="1:9" x14ac:dyDescent="0.3">
      <c r="A324" s="16" t="s">
        <v>2553</v>
      </c>
      <c r="B324" s="16" t="s">
        <v>2554</v>
      </c>
      <c r="C324" s="16" t="s">
        <v>3123</v>
      </c>
      <c r="D324" s="16" t="s">
        <v>3123</v>
      </c>
      <c r="E324" s="17" t="s">
        <v>3124</v>
      </c>
      <c r="F324" s="16" t="s">
        <v>3125</v>
      </c>
      <c r="G324" s="17" t="s">
        <v>3121</v>
      </c>
      <c r="H324" s="16" t="s">
        <v>3122</v>
      </c>
      <c r="I324" s="33" t="s">
        <v>1935</v>
      </c>
    </row>
    <row r="325" spans="1:9" x14ac:dyDescent="0.3">
      <c r="A325" s="16" t="s">
        <v>2553</v>
      </c>
      <c r="B325" s="16" t="s">
        <v>2554</v>
      </c>
      <c r="C325" s="16" t="s">
        <v>3126</v>
      </c>
      <c r="D325" s="16" t="s">
        <v>3126</v>
      </c>
      <c r="E325" s="17" t="s">
        <v>3127</v>
      </c>
      <c r="F325" s="16" t="s">
        <v>3121</v>
      </c>
      <c r="G325" s="17" t="s">
        <v>3121</v>
      </c>
      <c r="H325" s="16" t="s">
        <v>3122</v>
      </c>
      <c r="I325" s="33" t="s">
        <v>1935</v>
      </c>
    </row>
    <row r="326" spans="1:9" x14ac:dyDescent="0.3">
      <c r="A326" s="16" t="s">
        <v>2535</v>
      </c>
      <c r="B326" s="16" t="s">
        <v>2708</v>
      </c>
      <c r="C326" s="16" t="s">
        <v>3128</v>
      </c>
      <c r="D326" s="16" t="s">
        <v>3128</v>
      </c>
      <c r="E326" s="17" t="s">
        <v>3129</v>
      </c>
      <c r="F326" s="16" t="s">
        <v>3130</v>
      </c>
      <c r="G326" s="17" t="s">
        <v>3131</v>
      </c>
      <c r="H326" s="16" t="s">
        <v>3132</v>
      </c>
      <c r="I326" s="33" t="s">
        <v>2161</v>
      </c>
    </row>
    <row r="327" spans="1:9" x14ac:dyDescent="0.3">
      <c r="A327" s="16" t="s">
        <v>2535</v>
      </c>
      <c r="B327" s="16" t="s">
        <v>2708</v>
      </c>
      <c r="C327" s="16" t="s">
        <v>3133</v>
      </c>
      <c r="D327" s="16" t="s">
        <v>3133</v>
      </c>
      <c r="E327" s="17" t="s">
        <v>3134</v>
      </c>
      <c r="F327" s="16" t="s">
        <v>3135</v>
      </c>
      <c r="G327" s="17" t="s">
        <v>3131</v>
      </c>
      <c r="H327" s="16" t="s">
        <v>3132</v>
      </c>
      <c r="I327" s="33" t="s">
        <v>2161</v>
      </c>
    </row>
    <row r="328" spans="1:9" x14ac:dyDescent="0.3">
      <c r="A328" s="16" t="s">
        <v>2535</v>
      </c>
      <c r="B328" s="16" t="s">
        <v>2708</v>
      </c>
      <c r="C328" s="16" t="s">
        <v>3136</v>
      </c>
      <c r="D328" s="16" t="s">
        <v>3136</v>
      </c>
      <c r="E328" s="17" t="s">
        <v>3137</v>
      </c>
      <c r="F328" s="16" t="s">
        <v>3138</v>
      </c>
      <c r="G328" s="17" t="s">
        <v>3139</v>
      </c>
      <c r="H328" s="16" t="s">
        <v>3140</v>
      </c>
      <c r="I328" s="33" t="s">
        <v>2161</v>
      </c>
    </row>
    <row r="329" spans="1:9" x14ac:dyDescent="0.3">
      <c r="A329" s="16" t="s">
        <v>2535</v>
      </c>
      <c r="B329" s="16" t="s">
        <v>2708</v>
      </c>
      <c r="C329" s="16" t="s">
        <v>3141</v>
      </c>
      <c r="D329" s="16" t="s">
        <v>3141</v>
      </c>
      <c r="E329" s="17" t="s">
        <v>3142</v>
      </c>
      <c r="F329" s="16" t="s">
        <v>3143</v>
      </c>
      <c r="G329" s="17" t="s">
        <v>3131</v>
      </c>
      <c r="H329" s="16" t="s">
        <v>3132</v>
      </c>
      <c r="I329" s="33" t="s">
        <v>2161</v>
      </c>
    </row>
    <row r="330" spans="1:9" x14ac:dyDescent="0.3">
      <c r="A330" s="16" t="s">
        <v>2535</v>
      </c>
      <c r="B330" s="16" t="s">
        <v>2708</v>
      </c>
      <c r="C330" s="16" t="s">
        <v>3144</v>
      </c>
      <c r="D330" s="16" t="s">
        <v>3144</v>
      </c>
      <c r="E330" s="17" t="s">
        <v>3145</v>
      </c>
      <c r="F330" s="16" t="s">
        <v>3146</v>
      </c>
      <c r="G330" s="17" t="s">
        <v>3147</v>
      </c>
      <c r="H330" s="16" t="s">
        <v>3148</v>
      </c>
      <c r="I330" s="33" t="s">
        <v>2161</v>
      </c>
    </row>
    <row r="331" spans="1:9" x14ac:dyDescent="0.3">
      <c r="A331" s="16" t="s">
        <v>2535</v>
      </c>
      <c r="B331" s="16" t="s">
        <v>2708</v>
      </c>
      <c r="C331" s="16" t="s">
        <v>3149</v>
      </c>
      <c r="D331" s="16" t="s">
        <v>3149</v>
      </c>
      <c r="E331" s="17" t="s">
        <v>3150</v>
      </c>
      <c r="F331" s="16" t="s">
        <v>2720</v>
      </c>
      <c r="G331" s="17" t="s">
        <v>2720</v>
      </c>
      <c r="H331" s="16" t="s">
        <v>2721</v>
      </c>
      <c r="I331" s="33" t="s">
        <v>1896</v>
      </c>
    </row>
    <row r="332" spans="1:9" x14ac:dyDescent="0.3">
      <c r="A332" s="16" t="s">
        <v>2535</v>
      </c>
      <c r="B332" s="16" t="s">
        <v>2708</v>
      </c>
      <c r="C332" s="16" t="s">
        <v>3151</v>
      </c>
      <c r="D332" s="16" t="s">
        <v>3151</v>
      </c>
      <c r="E332" s="17" t="s">
        <v>3152</v>
      </c>
      <c r="F332" s="16" t="s">
        <v>3153</v>
      </c>
      <c r="G332" s="17" t="s">
        <v>3131</v>
      </c>
      <c r="H332" s="16" t="s">
        <v>3132</v>
      </c>
      <c r="I332" s="33" t="s">
        <v>2161</v>
      </c>
    </row>
    <row r="333" spans="1:9" x14ac:dyDescent="0.3">
      <c r="A333" s="16" t="s">
        <v>2535</v>
      </c>
      <c r="B333" s="16" t="s">
        <v>2708</v>
      </c>
      <c r="C333" s="16" t="s">
        <v>3154</v>
      </c>
      <c r="D333" s="16" t="s">
        <v>3154</v>
      </c>
      <c r="E333" s="17" t="s">
        <v>3155</v>
      </c>
      <c r="F333" s="16" t="s">
        <v>3156</v>
      </c>
      <c r="G333" s="17" t="s">
        <v>3131</v>
      </c>
      <c r="H333" s="16" t="s">
        <v>3132</v>
      </c>
      <c r="I333" s="33" t="s">
        <v>2161</v>
      </c>
    </row>
    <row r="334" spans="1:9" x14ac:dyDescent="0.3">
      <c r="A334" s="16" t="s">
        <v>1911</v>
      </c>
      <c r="B334" s="16" t="s">
        <v>3157</v>
      </c>
      <c r="C334" s="16" t="s">
        <v>3158</v>
      </c>
      <c r="D334" s="16" t="s">
        <v>3158</v>
      </c>
      <c r="E334" s="17" t="s">
        <v>3159</v>
      </c>
      <c r="F334" s="16" t="s">
        <v>3160</v>
      </c>
      <c r="G334" s="17" t="s">
        <v>3160</v>
      </c>
      <c r="H334" s="16" t="s">
        <v>3161</v>
      </c>
      <c r="I334" s="33" t="s">
        <v>2052</v>
      </c>
    </row>
    <row r="335" spans="1:9" x14ac:dyDescent="0.3">
      <c r="A335" s="16" t="s">
        <v>1911</v>
      </c>
      <c r="B335" s="16" t="s">
        <v>3157</v>
      </c>
      <c r="C335" s="16" t="s">
        <v>3162</v>
      </c>
      <c r="D335" s="16" t="s">
        <v>3162</v>
      </c>
      <c r="E335" s="17" t="s">
        <v>3163</v>
      </c>
      <c r="F335" s="16" t="s">
        <v>3164</v>
      </c>
      <c r="G335" s="17" t="s">
        <v>3164</v>
      </c>
      <c r="H335" s="16" t="s">
        <v>3165</v>
      </c>
      <c r="I335" s="33" t="s">
        <v>2052</v>
      </c>
    </row>
    <row r="336" spans="1:9" x14ac:dyDescent="0.3">
      <c r="A336" s="16" t="s">
        <v>2088</v>
      </c>
      <c r="B336" s="16" t="s">
        <v>2094</v>
      </c>
      <c r="C336" s="16" t="s">
        <v>3166</v>
      </c>
      <c r="D336" s="16" t="s">
        <v>3166</v>
      </c>
      <c r="E336" s="17" t="s">
        <v>3167</v>
      </c>
      <c r="F336" s="16" t="s">
        <v>3168</v>
      </c>
      <c r="G336" s="17" t="s">
        <v>3168</v>
      </c>
      <c r="H336" s="16" t="s">
        <v>3169</v>
      </c>
      <c r="I336" s="33" t="s">
        <v>1896</v>
      </c>
    </row>
    <row r="337" spans="1:9" x14ac:dyDescent="0.3">
      <c r="A337" s="16" t="s">
        <v>1897</v>
      </c>
      <c r="B337" s="16" t="s">
        <v>1898</v>
      </c>
      <c r="C337" s="16" t="s">
        <v>3170</v>
      </c>
      <c r="D337" s="16" t="s">
        <v>3170</v>
      </c>
      <c r="E337" s="17" t="s">
        <v>3171</v>
      </c>
      <c r="F337" s="16" t="s">
        <v>3172</v>
      </c>
      <c r="G337" s="17" t="s">
        <v>3172</v>
      </c>
      <c r="H337" s="16" t="s">
        <v>3173</v>
      </c>
      <c r="I337" s="33" t="s">
        <v>1896</v>
      </c>
    </row>
    <row r="338" spans="1:9" ht="28.8" x14ac:dyDescent="0.3">
      <c r="A338" s="16" t="s">
        <v>1911</v>
      </c>
      <c r="B338" s="16" t="s">
        <v>3174</v>
      </c>
      <c r="C338" s="16" t="s">
        <v>3175</v>
      </c>
      <c r="D338" s="16" t="s">
        <v>3175</v>
      </c>
      <c r="E338" s="17" t="s">
        <v>3176</v>
      </c>
      <c r="F338" s="16" t="s">
        <v>3177</v>
      </c>
      <c r="G338" s="17" t="s">
        <v>3178</v>
      </c>
      <c r="H338" s="16" t="s">
        <v>3179</v>
      </c>
      <c r="I338" s="33" t="s">
        <v>2270</v>
      </c>
    </row>
    <row r="339" spans="1:9" x14ac:dyDescent="0.3">
      <c r="A339" s="16" t="s">
        <v>1897</v>
      </c>
      <c r="B339" s="16" t="s">
        <v>1898</v>
      </c>
      <c r="C339" s="16" t="s">
        <v>3180</v>
      </c>
      <c r="D339" s="16" t="s">
        <v>3180</v>
      </c>
      <c r="E339" s="17" t="s">
        <v>3181</v>
      </c>
      <c r="F339" s="16" t="s">
        <v>3182</v>
      </c>
      <c r="G339" s="17" t="s">
        <v>3182</v>
      </c>
      <c r="H339" s="16" t="s">
        <v>3183</v>
      </c>
      <c r="I339" s="33" t="s">
        <v>1896</v>
      </c>
    </row>
    <row r="340" spans="1:9" x14ac:dyDescent="0.3">
      <c r="A340" s="16" t="s">
        <v>1897</v>
      </c>
      <c r="B340" s="16" t="s">
        <v>1898</v>
      </c>
      <c r="C340" s="16" t="s">
        <v>3184</v>
      </c>
      <c r="D340" s="16" t="s">
        <v>3184</v>
      </c>
      <c r="E340" s="17" t="s">
        <v>3185</v>
      </c>
      <c r="F340" s="16" t="s">
        <v>3186</v>
      </c>
      <c r="G340" s="17" t="s">
        <v>3186</v>
      </c>
      <c r="H340" s="16" t="s">
        <v>3187</v>
      </c>
      <c r="I340" s="33" t="s">
        <v>1896</v>
      </c>
    </row>
    <row r="341" spans="1:9" x14ac:dyDescent="0.3">
      <c r="A341" s="16" t="s">
        <v>1897</v>
      </c>
      <c r="B341" s="16" t="s">
        <v>1898</v>
      </c>
      <c r="C341" s="16" t="s">
        <v>3188</v>
      </c>
      <c r="D341" s="16" t="s">
        <v>3188</v>
      </c>
      <c r="E341" s="17" t="s">
        <v>3189</v>
      </c>
      <c r="F341" s="16" t="s">
        <v>3190</v>
      </c>
      <c r="G341" s="17" t="s">
        <v>3190</v>
      </c>
      <c r="H341" s="16" t="s">
        <v>3191</v>
      </c>
      <c r="I341" s="33" t="s">
        <v>1896</v>
      </c>
    </row>
    <row r="342" spans="1:9" x14ac:dyDescent="0.3">
      <c r="A342" s="16" t="s">
        <v>1897</v>
      </c>
      <c r="B342" s="16" t="s">
        <v>1898</v>
      </c>
      <c r="C342" s="16" t="s">
        <v>3192</v>
      </c>
      <c r="D342" s="16" t="s">
        <v>3192</v>
      </c>
      <c r="E342" s="17" t="s">
        <v>3193</v>
      </c>
      <c r="F342" s="16" t="s">
        <v>3194</v>
      </c>
      <c r="G342" s="17" t="s">
        <v>3194</v>
      </c>
      <c r="H342" s="16" t="s">
        <v>3195</v>
      </c>
      <c r="I342" s="33" t="s">
        <v>1896</v>
      </c>
    </row>
    <row r="343" spans="1:9" x14ac:dyDescent="0.3">
      <c r="A343" s="16" t="s">
        <v>1897</v>
      </c>
      <c r="B343" s="16" t="s">
        <v>1975</v>
      </c>
      <c r="C343" s="16" t="s">
        <v>3196</v>
      </c>
      <c r="D343" s="16" t="s">
        <v>3196</v>
      </c>
      <c r="E343" s="17" t="s">
        <v>3197</v>
      </c>
      <c r="F343" s="16" t="s">
        <v>3198</v>
      </c>
      <c r="G343" s="17" t="s">
        <v>3198</v>
      </c>
      <c r="H343" s="16" t="s">
        <v>3199</v>
      </c>
      <c r="I343" s="33" t="s">
        <v>1896</v>
      </c>
    </row>
    <row r="344" spans="1:9" x14ac:dyDescent="0.3">
      <c r="A344" s="16" t="s">
        <v>1897</v>
      </c>
      <c r="B344" s="16" t="s">
        <v>1975</v>
      </c>
      <c r="C344" s="16" t="s">
        <v>3200</v>
      </c>
      <c r="D344" s="16" t="s">
        <v>3200</v>
      </c>
      <c r="E344" s="17" t="s">
        <v>3201</v>
      </c>
      <c r="F344" s="16" t="s">
        <v>3202</v>
      </c>
      <c r="G344" s="17" t="s">
        <v>3202</v>
      </c>
      <c r="H344" s="16" t="s">
        <v>3203</v>
      </c>
      <c r="I344" s="33" t="s">
        <v>1910</v>
      </c>
    </row>
    <row r="345" spans="1:9" x14ac:dyDescent="0.3">
      <c r="A345" s="16" t="s">
        <v>1897</v>
      </c>
      <c r="B345" s="16" t="s">
        <v>2107</v>
      </c>
      <c r="C345" s="16" t="s">
        <v>3204</v>
      </c>
      <c r="D345" s="16" t="s">
        <v>3204</v>
      </c>
      <c r="E345" s="17" t="s">
        <v>3205</v>
      </c>
      <c r="F345" s="16" t="s">
        <v>3206</v>
      </c>
      <c r="G345" s="17" t="s">
        <v>3207</v>
      </c>
      <c r="H345" s="16" t="s">
        <v>3208</v>
      </c>
      <c r="I345" s="33" t="s">
        <v>1896</v>
      </c>
    </row>
    <row r="346" spans="1:9" x14ac:dyDescent="0.3">
      <c r="A346" s="16" t="s">
        <v>1911</v>
      </c>
      <c r="B346" s="16" t="s">
        <v>3157</v>
      </c>
      <c r="C346" s="16" t="s">
        <v>3209</v>
      </c>
      <c r="D346" s="16" t="s">
        <v>3209</v>
      </c>
      <c r="E346" s="17" t="s">
        <v>3210</v>
      </c>
      <c r="F346" s="16" t="s">
        <v>3211</v>
      </c>
      <c r="G346" s="17" t="s">
        <v>3211</v>
      </c>
      <c r="H346" s="16" t="s">
        <v>3212</v>
      </c>
      <c r="I346" s="33" t="s">
        <v>2052</v>
      </c>
    </row>
    <row r="347" spans="1:9" x14ac:dyDescent="0.3">
      <c r="A347" s="16" t="s">
        <v>1911</v>
      </c>
      <c r="B347" s="16" t="s">
        <v>3157</v>
      </c>
      <c r="C347" s="16" t="s">
        <v>3213</v>
      </c>
      <c r="D347" s="16" t="s">
        <v>3213</v>
      </c>
      <c r="E347" s="17" t="s">
        <v>3214</v>
      </c>
      <c r="F347" s="16" t="s">
        <v>3215</v>
      </c>
      <c r="G347" s="17" t="s">
        <v>3215</v>
      </c>
      <c r="H347" s="16" t="s">
        <v>3216</v>
      </c>
      <c r="I347" s="33" t="s">
        <v>2052</v>
      </c>
    </row>
    <row r="348" spans="1:9" x14ac:dyDescent="0.3">
      <c r="A348" s="16" t="s">
        <v>1922</v>
      </c>
      <c r="B348" s="16" t="s">
        <v>2240</v>
      </c>
      <c r="C348" s="16" t="s">
        <v>3217</v>
      </c>
      <c r="D348" s="16" t="s">
        <v>3217</v>
      </c>
      <c r="E348" s="17" t="s">
        <v>3218</v>
      </c>
      <c r="F348" s="16" t="s">
        <v>3219</v>
      </c>
      <c r="G348" s="17" t="s">
        <v>3220</v>
      </c>
      <c r="H348" s="16" t="s">
        <v>3221</v>
      </c>
      <c r="I348" s="33" t="s">
        <v>1935</v>
      </c>
    </row>
    <row r="349" spans="1:9" x14ac:dyDescent="0.3">
      <c r="A349" s="16" t="s">
        <v>1922</v>
      </c>
      <c r="B349" s="16" t="s">
        <v>2240</v>
      </c>
      <c r="C349" s="16" t="s">
        <v>3222</v>
      </c>
      <c r="D349" s="16" t="s">
        <v>3222</v>
      </c>
      <c r="E349" s="17" t="s">
        <v>3223</v>
      </c>
      <c r="F349" s="16" t="s">
        <v>3219</v>
      </c>
      <c r="G349" s="17" t="s">
        <v>3224</v>
      </c>
      <c r="H349" s="16" t="s">
        <v>3225</v>
      </c>
      <c r="I349" s="33" t="s">
        <v>1929</v>
      </c>
    </row>
    <row r="350" spans="1:9" x14ac:dyDescent="0.3">
      <c r="A350" s="16" t="s">
        <v>1922</v>
      </c>
      <c r="B350" s="16" t="s">
        <v>2240</v>
      </c>
      <c r="C350" s="16" t="s">
        <v>3226</v>
      </c>
      <c r="D350" s="16" t="s">
        <v>3226</v>
      </c>
      <c r="E350" s="17" t="s">
        <v>3227</v>
      </c>
      <c r="F350" s="16" t="s">
        <v>3228</v>
      </c>
      <c r="G350" s="17" t="s">
        <v>3228</v>
      </c>
      <c r="H350" s="16" t="s">
        <v>3229</v>
      </c>
      <c r="I350" s="33" t="s">
        <v>1929</v>
      </c>
    </row>
    <row r="351" spans="1:9" x14ac:dyDescent="0.3">
      <c r="A351" s="16" t="s">
        <v>1922</v>
      </c>
      <c r="B351" s="16" t="s">
        <v>2240</v>
      </c>
      <c r="C351" s="16" t="s">
        <v>3230</v>
      </c>
      <c r="D351" s="16" t="s">
        <v>3230</v>
      </c>
      <c r="E351" s="17" t="s">
        <v>3231</v>
      </c>
      <c r="F351" s="16" t="s">
        <v>3232</v>
      </c>
      <c r="G351" s="17" t="s">
        <v>3233</v>
      </c>
      <c r="H351" s="16" t="s">
        <v>3234</v>
      </c>
      <c r="I351" s="33" t="s">
        <v>1929</v>
      </c>
    </row>
    <row r="352" spans="1:9" x14ac:dyDescent="0.3">
      <c r="A352" s="16" t="s">
        <v>2088</v>
      </c>
      <c r="B352" s="16" t="s">
        <v>2094</v>
      </c>
      <c r="C352" s="16" t="s">
        <v>3235</v>
      </c>
      <c r="D352" s="16" t="s">
        <v>3235</v>
      </c>
      <c r="E352" s="17" t="s">
        <v>3236</v>
      </c>
      <c r="F352" s="16" t="s">
        <v>3237</v>
      </c>
      <c r="G352" s="17" t="s">
        <v>3237</v>
      </c>
      <c r="H352" s="16" t="s">
        <v>3238</v>
      </c>
      <c r="I352" s="33" t="s">
        <v>1896</v>
      </c>
    </row>
    <row r="353" spans="1:9" x14ac:dyDescent="0.3">
      <c r="A353" s="16" t="s">
        <v>2535</v>
      </c>
      <c r="B353" s="16" t="s">
        <v>3239</v>
      </c>
      <c r="C353" s="16" t="s">
        <v>3240</v>
      </c>
      <c r="D353" s="16" t="s">
        <v>3240</v>
      </c>
      <c r="E353" s="17" t="s">
        <v>3241</v>
      </c>
      <c r="F353" s="16" t="s">
        <v>3242</v>
      </c>
      <c r="G353" s="17" t="s">
        <v>3242</v>
      </c>
      <c r="H353" s="16" t="s">
        <v>3243</v>
      </c>
      <c r="I353" s="33" t="s">
        <v>1896</v>
      </c>
    </row>
    <row r="354" spans="1:9" x14ac:dyDescent="0.3">
      <c r="A354" s="16" t="s">
        <v>2088</v>
      </c>
      <c r="B354" s="16" t="s">
        <v>2094</v>
      </c>
      <c r="C354" s="16" t="s">
        <v>3244</v>
      </c>
      <c r="D354" s="16" t="s">
        <v>3244</v>
      </c>
      <c r="E354" s="17" t="s">
        <v>3245</v>
      </c>
      <c r="F354" s="16" t="s">
        <v>3246</v>
      </c>
      <c r="G354" s="17" t="s">
        <v>3246</v>
      </c>
      <c r="H354" s="16" t="s">
        <v>3247</v>
      </c>
      <c r="I354" s="33" t="s">
        <v>1896</v>
      </c>
    </row>
    <row r="355" spans="1:9" x14ac:dyDescent="0.3">
      <c r="A355" s="16" t="s">
        <v>1897</v>
      </c>
      <c r="B355" s="16" t="s">
        <v>1898</v>
      </c>
      <c r="C355" s="16" t="s">
        <v>3248</v>
      </c>
      <c r="D355" s="16" t="s">
        <v>3248</v>
      </c>
      <c r="E355" s="17" t="s">
        <v>3249</v>
      </c>
      <c r="F355" s="16" t="s">
        <v>3250</v>
      </c>
      <c r="G355" s="17" t="s">
        <v>3250</v>
      </c>
      <c r="H355" s="16" t="s">
        <v>3251</v>
      </c>
      <c r="I355" s="33" t="s">
        <v>1896</v>
      </c>
    </row>
    <row r="356" spans="1:9" x14ac:dyDescent="0.3">
      <c r="A356" s="16" t="s">
        <v>2088</v>
      </c>
      <c r="B356" s="16" t="s">
        <v>2089</v>
      </c>
      <c r="C356" s="16" t="s">
        <v>3252</v>
      </c>
      <c r="D356" s="16" t="s">
        <v>3252</v>
      </c>
      <c r="E356" s="17" t="s">
        <v>3253</v>
      </c>
      <c r="F356" s="16" t="s">
        <v>3254</v>
      </c>
      <c r="G356" s="17" t="s">
        <v>3254</v>
      </c>
      <c r="H356" s="16" t="s">
        <v>3255</v>
      </c>
      <c r="I356" s="33" t="s">
        <v>1896</v>
      </c>
    </row>
    <row r="357" spans="1:9" x14ac:dyDescent="0.3">
      <c r="A357" s="16" t="s">
        <v>2088</v>
      </c>
      <c r="B357" s="16" t="s">
        <v>2089</v>
      </c>
      <c r="C357" s="16" t="s">
        <v>3256</v>
      </c>
      <c r="D357" s="16" t="s">
        <v>3256</v>
      </c>
      <c r="E357" s="17" t="s">
        <v>3257</v>
      </c>
      <c r="F357" s="16" t="s">
        <v>3258</v>
      </c>
      <c r="G357" s="17" t="s">
        <v>3254</v>
      </c>
      <c r="H357" s="16" t="s">
        <v>3255</v>
      </c>
      <c r="I357" s="33" t="s">
        <v>1896</v>
      </c>
    </row>
    <row r="358" spans="1:9" x14ac:dyDescent="0.3">
      <c r="A358" s="16" t="s">
        <v>2088</v>
      </c>
      <c r="B358" s="16" t="s">
        <v>2089</v>
      </c>
      <c r="C358" s="16" t="s">
        <v>3259</v>
      </c>
      <c r="D358" s="16" t="s">
        <v>3259</v>
      </c>
      <c r="E358" s="17" t="s">
        <v>3260</v>
      </c>
      <c r="F358" s="16" t="s">
        <v>3261</v>
      </c>
      <c r="G358" s="17" t="s">
        <v>3254</v>
      </c>
      <c r="H358" s="16" t="s">
        <v>3255</v>
      </c>
      <c r="I358" s="33" t="s">
        <v>1896</v>
      </c>
    </row>
    <row r="359" spans="1:9" x14ac:dyDescent="0.3">
      <c r="A359" s="16" t="s">
        <v>2088</v>
      </c>
      <c r="B359" s="16" t="s">
        <v>2089</v>
      </c>
      <c r="C359" s="16" t="s">
        <v>3262</v>
      </c>
      <c r="D359" s="16" t="s">
        <v>3262</v>
      </c>
      <c r="E359" s="17" t="s">
        <v>3263</v>
      </c>
      <c r="F359" s="16" t="s">
        <v>3264</v>
      </c>
      <c r="G359" s="17" t="s">
        <v>3254</v>
      </c>
      <c r="H359" s="16" t="s">
        <v>3255</v>
      </c>
      <c r="I359" s="33" t="s">
        <v>1896</v>
      </c>
    </row>
    <row r="360" spans="1:9" x14ac:dyDescent="0.3">
      <c r="A360" s="16" t="s">
        <v>1922</v>
      </c>
      <c r="B360" s="16" t="s">
        <v>3265</v>
      </c>
      <c r="C360" s="16" t="s">
        <v>3266</v>
      </c>
      <c r="D360" s="16" t="s">
        <v>3266</v>
      </c>
      <c r="E360" s="17" t="s">
        <v>3267</v>
      </c>
      <c r="F360" s="16" t="s">
        <v>3268</v>
      </c>
      <c r="G360" s="17" t="s">
        <v>3268</v>
      </c>
      <c r="H360" s="16" t="s">
        <v>3269</v>
      </c>
      <c r="I360" s="33" t="s">
        <v>2052</v>
      </c>
    </row>
    <row r="361" spans="1:9" x14ac:dyDescent="0.3">
      <c r="A361" s="16" t="s">
        <v>2088</v>
      </c>
      <c r="B361" s="16" t="s">
        <v>2094</v>
      </c>
      <c r="C361" s="16" t="s">
        <v>3270</v>
      </c>
      <c r="D361" s="16" t="s">
        <v>3270</v>
      </c>
      <c r="E361" s="17" t="s">
        <v>3271</v>
      </c>
      <c r="F361" s="16" t="s">
        <v>3272</v>
      </c>
      <c r="G361" s="17" t="s">
        <v>3273</v>
      </c>
      <c r="H361" s="16" t="s">
        <v>3274</v>
      </c>
      <c r="I361" s="33" t="s">
        <v>2000</v>
      </c>
    </row>
    <row r="362" spans="1:9" x14ac:dyDescent="0.3">
      <c r="A362" s="16" t="s">
        <v>1903</v>
      </c>
      <c r="B362" s="16" t="s">
        <v>1904</v>
      </c>
      <c r="C362" s="16" t="s">
        <v>3275</v>
      </c>
      <c r="D362" s="16" t="s">
        <v>3275</v>
      </c>
      <c r="E362" s="17" t="s">
        <v>3276</v>
      </c>
      <c r="F362" s="16" t="s">
        <v>3277</v>
      </c>
      <c r="G362" s="17" t="s">
        <v>3278</v>
      </c>
      <c r="H362" s="16" t="s">
        <v>3279</v>
      </c>
      <c r="I362" s="33" t="s">
        <v>1935</v>
      </c>
    </row>
    <row r="363" spans="1:9" x14ac:dyDescent="0.3">
      <c r="A363" s="16" t="s">
        <v>1903</v>
      </c>
      <c r="B363" s="16" t="s">
        <v>1904</v>
      </c>
      <c r="C363" s="16" t="s">
        <v>3280</v>
      </c>
      <c r="D363" s="16" t="s">
        <v>3280</v>
      </c>
      <c r="E363" s="17" t="s">
        <v>3281</v>
      </c>
      <c r="F363" s="16" t="s">
        <v>3278</v>
      </c>
      <c r="G363" s="17" t="s">
        <v>3278</v>
      </c>
      <c r="H363" s="16" t="s">
        <v>3279</v>
      </c>
      <c r="I363" s="33" t="s">
        <v>1935</v>
      </c>
    </row>
    <row r="364" spans="1:9" x14ac:dyDescent="0.3">
      <c r="A364" s="16" t="s">
        <v>1897</v>
      </c>
      <c r="B364" s="16" t="s">
        <v>1954</v>
      </c>
      <c r="C364" s="16" t="s">
        <v>3282</v>
      </c>
      <c r="D364" s="16" t="s">
        <v>3282</v>
      </c>
      <c r="E364" s="17" t="s">
        <v>3283</v>
      </c>
      <c r="F364" s="16" t="s">
        <v>3284</v>
      </c>
      <c r="G364" s="17" t="s">
        <v>3285</v>
      </c>
      <c r="H364" s="16" t="s">
        <v>3286</v>
      </c>
      <c r="I364" s="33" t="s">
        <v>1896</v>
      </c>
    </row>
    <row r="365" spans="1:9" x14ac:dyDescent="0.3">
      <c r="A365" s="16" t="s">
        <v>1897</v>
      </c>
      <c r="B365" s="16" t="s">
        <v>1954</v>
      </c>
      <c r="C365" s="16" t="s">
        <v>3287</v>
      </c>
      <c r="D365" s="16" t="s">
        <v>3287</v>
      </c>
      <c r="E365" s="17" t="s">
        <v>3288</v>
      </c>
      <c r="F365" s="16" t="s">
        <v>3289</v>
      </c>
      <c r="G365" s="17" t="s">
        <v>3290</v>
      </c>
      <c r="H365" s="16" t="s">
        <v>3291</v>
      </c>
      <c r="I365" s="33" t="s">
        <v>1896</v>
      </c>
    </row>
    <row r="366" spans="1:9" x14ac:dyDescent="0.3">
      <c r="A366" s="16" t="s">
        <v>1922</v>
      </c>
      <c r="B366" s="16" t="s">
        <v>2099</v>
      </c>
      <c r="C366" s="16" t="s">
        <v>3292</v>
      </c>
      <c r="D366" s="16" t="s">
        <v>3292</v>
      </c>
      <c r="E366" s="17" t="s">
        <v>3293</v>
      </c>
      <c r="F366" s="16" t="s">
        <v>3294</v>
      </c>
      <c r="G366" s="17" t="s">
        <v>3294</v>
      </c>
      <c r="H366" s="16" t="s">
        <v>3295</v>
      </c>
      <c r="I366" s="33" t="s">
        <v>1935</v>
      </c>
    </row>
    <row r="367" spans="1:9" ht="28.8" x14ac:dyDescent="0.3">
      <c r="A367" s="16" t="s">
        <v>1922</v>
      </c>
      <c r="B367" s="16" t="s">
        <v>1923</v>
      </c>
      <c r="C367" s="16" t="s">
        <v>3296</v>
      </c>
      <c r="D367" s="16" t="s">
        <v>3296</v>
      </c>
      <c r="E367" s="17" t="s">
        <v>3297</v>
      </c>
      <c r="F367" s="16" t="s">
        <v>3298</v>
      </c>
      <c r="G367" s="17" t="s">
        <v>3299</v>
      </c>
      <c r="H367" s="16" t="s">
        <v>3300</v>
      </c>
      <c r="I367" s="33" t="s">
        <v>2270</v>
      </c>
    </row>
    <row r="368" spans="1:9" ht="28.8" x14ac:dyDescent="0.3">
      <c r="A368" s="16" t="s">
        <v>1922</v>
      </c>
      <c r="B368" s="16" t="s">
        <v>1923</v>
      </c>
      <c r="C368" s="16" t="s">
        <v>3301</v>
      </c>
      <c r="D368" s="16" t="s">
        <v>3301</v>
      </c>
      <c r="E368" s="17" t="s">
        <v>3302</v>
      </c>
      <c r="F368" s="16" t="s">
        <v>3303</v>
      </c>
      <c r="G368" s="17" t="s">
        <v>3299</v>
      </c>
      <c r="H368" s="16" t="s">
        <v>3300</v>
      </c>
      <c r="I368" s="33" t="s">
        <v>2270</v>
      </c>
    </row>
    <row r="369" spans="1:10" x14ac:dyDescent="0.3">
      <c r="A369" s="16" t="s">
        <v>1922</v>
      </c>
      <c r="B369" s="16" t="s">
        <v>1923</v>
      </c>
      <c r="C369" s="16" t="s">
        <v>3304</v>
      </c>
      <c r="D369" s="16" t="s">
        <v>3304</v>
      </c>
      <c r="E369" s="17" t="s">
        <v>1527</v>
      </c>
      <c r="F369" s="16" t="s">
        <v>3305</v>
      </c>
      <c r="G369" s="17" t="s">
        <v>3306</v>
      </c>
      <c r="H369" s="16" t="s">
        <v>3307</v>
      </c>
      <c r="I369" s="33" t="s">
        <v>1929</v>
      </c>
    </row>
    <row r="370" spans="1:10" ht="28.8" x14ac:dyDescent="0.3">
      <c r="A370" s="16" t="s">
        <v>1922</v>
      </c>
      <c r="B370" s="16" t="s">
        <v>1923</v>
      </c>
      <c r="C370" s="16" t="s">
        <v>3308</v>
      </c>
      <c r="D370" s="16" t="s">
        <v>3308</v>
      </c>
      <c r="E370" s="17" t="s">
        <v>3309</v>
      </c>
      <c r="F370" s="16" t="s">
        <v>3310</v>
      </c>
      <c r="G370" s="17" t="s">
        <v>3299</v>
      </c>
      <c r="H370" s="16" t="s">
        <v>3300</v>
      </c>
      <c r="I370" s="33" t="s">
        <v>2270</v>
      </c>
    </row>
    <row r="371" spans="1:10" x14ac:dyDescent="0.3">
      <c r="A371" s="16" t="s">
        <v>2088</v>
      </c>
      <c r="B371" s="16" t="s">
        <v>2502</v>
      </c>
      <c r="C371" s="16" t="s">
        <v>3311</v>
      </c>
      <c r="D371" s="16" t="s">
        <v>3311</v>
      </c>
      <c r="E371" s="17" t="s">
        <v>3312</v>
      </c>
      <c r="F371" s="16" t="s">
        <v>3312</v>
      </c>
      <c r="G371" s="17" t="s">
        <v>3312</v>
      </c>
      <c r="H371" s="16" t="s">
        <v>3313</v>
      </c>
      <c r="I371" s="33" t="s">
        <v>1896</v>
      </c>
    </row>
    <row r="372" spans="1:10" ht="28.8" x14ac:dyDescent="0.3">
      <c r="A372" s="16" t="s">
        <v>2088</v>
      </c>
      <c r="B372" s="16" t="s">
        <v>2094</v>
      </c>
      <c r="C372" s="16">
        <v>25590</v>
      </c>
      <c r="D372" s="16">
        <v>25590</v>
      </c>
      <c r="E372" s="17" t="s">
        <v>3314</v>
      </c>
      <c r="F372" s="16" t="s">
        <v>3315</v>
      </c>
      <c r="G372" s="17" t="s">
        <v>3315</v>
      </c>
      <c r="H372" s="16" t="s">
        <v>3316</v>
      </c>
      <c r="I372" s="33" t="s">
        <v>2596</v>
      </c>
    </row>
    <row r="373" spans="1:10" x14ac:dyDescent="0.3">
      <c r="A373" s="16" t="s">
        <v>2553</v>
      </c>
      <c r="B373" s="16" t="s">
        <v>2554</v>
      </c>
      <c r="C373" s="16" t="s">
        <v>3317</v>
      </c>
      <c r="D373" s="16" t="s">
        <v>3317</v>
      </c>
      <c r="E373" s="17" t="s">
        <v>3318</v>
      </c>
      <c r="F373" s="16" t="s">
        <v>3319</v>
      </c>
      <c r="G373" s="17" t="s">
        <v>3320</v>
      </c>
      <c r="H373" s="16" t="s">
        <v>3321</v>
      </c>
      <c r="I373" s="33" t="s">
        <v>1929</v>
      </c>
    </row>
    <row r="374" spans="1:10" x14ac:dyDescent="0.3">
      <c r="A374" s="16" t="s">
        <v>2553</v>
      </c>
      <c r="B374" s="16" t="s">
        <v>2554</v>
      </c>
      <c r="C374" s="16" t="s">
        <v>3322</v>
      </c>
      <c r="D374" s="16" t="s">
        <v>3322</v>
      </c>
      <c r="E374" s="17" t="s">
        <v>3323</v>
      </c>
      <c r="F374" s="16" t="s">
        <v>3324</v>
      </c>
      <c r="G374" s="17" t="s">
        <v>3325</v>
      </c>
      <c r="H374" s="16" t="s">
        <v>3326</v>
      </c>
      <c r="I374" s="33" t="s">
        <v>1929</v>
      </c>
    </row>
    <row r="375" spans="1:10" x14ac:dyDescent="0.3">
      <c r="A375" s="16" t="s">
        <v>2088</v>
      </c>
      <c r="B375" s="16" t="s">
        <v>2094</v>
      </c>
      <c r="C375" s="16" t="s">
        <v>3327</v>
      </c>
      <c r="D375" s="16" t="s">
        <v>3327</v>
      </c>
      <c r="E375" s="17" t="s">
        <v>3328</v>
      </c>
      <c r="F375" s="16" t="s">
        <v>3329</v>
      </c>
      <c r="G375" s="17" t="s">
        <v>3330</v>
      </c>
      <c r="H375" s="16" t="s">
        <v>3331</v>
      </c>
      <c r="I375" s="33" t="s">
        <v>1896</v>
      </c>
    </row>
    <row r="376" spans="1:10" x14ac:dyDescent="0.3">
      <c r="A376" s="16" t="s">
        <v>2088</v>
      </c>
      <c r="B376" s="16" t="s">
        <v>2094</v>
      </c>
      <c r="C376" s="16" t="s">
        <v>3332</v>
      </c>
      <c r="D376" s="16" t="s">
        <v>3332</v>
      </c>
      <c r="E376" s="17" t="s">
        <v>3333</v>
      </c>
      <c r="F376" s="16" t="s">
        <v>3334</v>
      </c>
      <c r="G376" s="17" t="s">
        <v>3334</v>
      </c>
      <c r="H376" s="16" t="s">
        <v>3335</v>
      </c>
      <c r="I376" s="33" t="s">
        <v>1896</v>
      </c>
    </row>
    <row r="377" spans="1:10" x14ac:dyDescent="0.3">
      <c r="A377" s="16" t="s">
        <v>2088</v>
      </c>
      <c r="B377" s="16" t="s">
        <v>2529</v>
      </c>
      <c r="C377" s="16" t="s">
        <v>3336</v>
      </c>
      <c r="D377" s="16" t="s">
        <v>3336</v>
      </c>
      <c r="E377" s="17" t="s">
        <v>3337</v>
      </c>
      <c r="F377" s="16" t="s">
        <v>3338</v>
      </c>
      <c r="G377" s="17" t="s">
        <v>3338</v>
      </c>
      <c r="H377" s="16" t="s">
        <v>3339</v>
      </c>
      <c r="I377" s="33" t="s">
        <v>1896</v>
      </c>
      <c r="J377" s="16" t="s">
        <v>2656</v>
      </c>
    </row>
    <row r="378" spans="1:10" x14ac:dyDescent="0.3">
      <c r="A378" s="16" t="s">
        <v>2088</v>
      </c>
      <c r="B378" s="16" t="s">
        <v>2094</v>
      </c>
      <c r="C378" s="16" t="s">
        <v>3340</v>
      </c>
      <c r="D378" s="16" t="s">
        <v>3340</v>
      </c>
      <c r="E378" s="17" t="s">
        <v>3341</v>
      </c>
      <c r="F378" s="16" t="s">
        <v>3342</v>
      </c>
      <c r="G378" s="17" t="s">
        <v>3342</v>
      </c>
      <c r="H378" s="16" t="s">
        <v>3343</v>
      </c>
      <c r="I378" s="33" t="s">
        <v>1896</v>
      </c>
    </row>
    <row r="379" spans="1:10" x14ac:dyDescent="0.3">
      <c r="A379" s="16" t="s">
        <v>2088</v>
      </c>
      <c r="B379" s="16" t="s">
        <v>2089</v>
      </c>
      <c r="C379" s="16" t="s">
        <v>3344</v>
      </c>
      <c r="D379" s="16" t="s">
        <v>3344</v>
      </c>
      <c r="E379" s="17" t="s">
        <v>3345</v>
      </c>
      <c r="F379" s="16" t="s">
        <v>3346</v>
      </c>
      <c r="G379" s="17" t="s">
        <v>3346</v>
      </c>
      <c r="H379" s="16" t="s">
        <v>3347</v>
      </c>
      <c r="I379" s="33" t="s">
        <v>1896</v>
      </c>
    </row>
    <row r="380" spans="1:10" x14ac:dyDescent="0.3">
      <c r="A380" s="16" t="s">
        <v>1922</v>
      </c>
      <c r="B380" s="16" t="s">
        <v>2240</v>
      </c>
      <c r="C380" s="16" t="s">
        <v>3348</v>
      </c>
      <c r="D380" s="16" t="s">
        <v>3348</v>
      </c>
      <c r="E380" s="17" t="s">
        <v>3349</v>
      </c>
      <c r="F380" s="16" t="s">
        <v>3350</v>
      </c>
      <c r="G380" s="17" t="s">
        <v>3350</v>
      </c>
      <c r="H380" s="16" t="s">
        <v>3351</v>
      </c>
      <c r="I380" s="33" t="s">
        <v>1896</v>
      </c>
    </row>
    <row r="381" spans="1:10" x14ac:dyDescent="0.3">
      <c r="A381" s="16" t="s">
        <v>1922</v>
      </c>
      <c r="B381" s="16" t="s">
        <v>2240</v>
      </c>
      <c r="C381" s="16" t="s">
        <v>3352</v>
      </c>
      <c r="D381" s="16" t="s">
        <v>3352</v>
      </c>
      <c r="E381" s="17" t="s">
        <v>3353</v>
      </c>
      <c r="F381" s="16" t="s">
        <v>3354</v>
      </c>
      <c r="G381" s="17" t="s">
        <v>3354</v>
      </c>
      <c r="H381" s="16" t="s">
        <v>3355</v>
      </c>
      <c r="I381" s="33" t="s">
        <v>1896</v>
      </c>
    </row>
    <row r="382" spans="1:10" x14ac:dyDescent="0.3">
      <c r="A382" s="16" t="s">
        <v>1922</v>
      </c>
      <c r="B382" s="16" t="s">
        <v>1923</v>
      </c>
      <c r="C382" s="16" t="s">
        <v>3356</v>
      </c>
      <c r="D382" s="16" t="s">
        <v>3356</v>
      </c>
      <c r="E382" s="17" t="s">
        <v>3357</v>
      </c>
      <c r="F382" s="16" t="s">
        <v>3358</v>
      </c>
      <c r="G382" s="17" t="s">
        <v>3358</v>
      </c>
      <c r="H382" s="16" t="s">
        <v>3359</v>
      </c>
      <c r="I382" s="33" t="s">
        <v>1896</v>
      </c>
    </row>
    <row r="383" spans="1:10" x14ac:dyDescent="0.3">
      <c r="A383" s="16" t="s">
        <v>2088</v>
      </c>
      <c r="B383" s="16" t="s">
        <v>2094</v>
      </c>
      <c r="C383" s="16" t="s">
        <v>3360</v>
      </c>
      <c r="D383" s="16" t="s">
        <v>3360</v>
      </c>
      <c r="E383" s="17" t="s">
        <v>3361</v>
      </c>
      <c r="F383" s="16" t="s">
        <v>3362</v>
      </c>
      <c r="G383" s="17" t="s">
        <v>3363</v>
      </c>
      <c r="H383" s="16" t="s">
        <v>3364</v>
      </c>
      <c r="I383" s="33" t="s">
        <v>1896</v>
      </c>
    </row>
    <row r="384" spans="1:10" x14ac:dyDescent="0.3">
      <c r="A384" s="16" t="s">
        <v>1922</v>
      </c>
      <c r="B384" s="16" t="s">
        <v>1923</v>
      </c>
      <c r="C384" s="16" t="s">
        <v>3365</v>
      </c>
      <c r="D384" s="16" t="s">
        <v>3365</v>
      </c>
      <c r="E384" s="17" t="s">
        <v>3366</v>
      </c>
      <c r="F384" s="16" t="s">
        <v>3367</v>
      </c>
      <c r="G384" s="17" t="s">
        <v>3367</v>
      </c>
      <c r="H384" s="16" t="s">
        <v>3368</v>
      </c>
      <c r="I384" s="33" t="s">
        <v>1896</v>
      </c>
    </row>
    <row r="385" spans="1:9" x14ac:dyDescent="0.3">
      <c r="A385" s="16" t="s">
        <v>1922</v>
      </c>
      <c r="B385" s="16" t="s">
        <v>1923</v>
      </c>
      <c r="C385" s="16" t="s">
        <v>3369</v>
      </c>
      <c r="D385" s="16" t="s">
        <v>3369</v>
      </c>
      <c r="E385" s="17" t="s">
        <v>3370</v>
      </c>
      <c r="F385" s="16" t="s">
        <v>3371</v>
      </c>
      <c r="G385" s="17" t="s">
        <v>3372</v>
      </c>
      <c r="H385" s="16" t="s">
        <v>3373</v>
      </c>
      <c r="I385" s="33" t="s">
        <v>1896</v>
      </c>
    </row>
    <row r="386" spans="1:9" x14ac:dyDescent="0.3">
      <c r="A386" s="16" t="s">
        <v>1922</v>
      </c>
      <c r="B386" s="16" t="s">
        <v>1923</v>
      </c>
      <c r="C386" s="16" t="s">
        <v>3374</v>
      </c>
      <c r="D386" s="16" t="s">
        <v>3374</v>
      </c>
      <c r="E386" s="17" t="s">
        <v>3375</v>
      </c>
      <c r="F386" s="16" t="s">
        <v>3376</v>
      </c>
      <c r="G386" s="17" t="s">
        <v>3376</v>
      </c>
      <c r="H386" s="16" t="s">
        <v>3377</v>
      </c>
      <c r="I386" s="33" t="s">
        <v>1896</v>
      </c>
    </row>
    <row r="387" spans="1:9" x14ac:dyDescent="0.3">
      <c r="A387" s="16" t="s">
        <v>2088</v>
      </c>
      <c r="B387" s="16" t="s">
        <v>2094</v>
      </c>
      <c r="C387" s="16" t="s">
        <v>3378</v>
      </c>
      <c r="D387" s="16" t="s">
        <v>3378</v>
      </c>
      <c r="E387" s="17" t="s">
        <v>3379</v>
      </c>
      <c r="F387" s="16" t="s">
        <v>3380</v>
      </c>
      <c r="G387" s="17" t="s">
        <v>3381</v>
      </c>
      <c r="H387" s="16" t="s">
        <v>3382</v>
      </c>
      <c r="I387" s="33" t="s">
        <v>1896</v>
      </c>
    </row>
    <row r="388" spans="1:9" x14ac:dyDescent="0.3">
      <c r="A388" s="16" t="s">
        <v>2088</v>
      </c>
      <c r="B388" s="16" t="s">
        <v>2502</v>
      </c>
      <c r="C388" s="16" t="s">
        <v>3383</v>
      </c>
      <c r="D388" s="16" t="s">
        <v>3383</v>
      </c>
      <c r="E388" s="17" t="s">
        <v>3384</v>
      </c>
      <c r="F388" s="16" t="s">
        <v>3385</v>
      </c>
      <c r="G388" s="17" t="s">
        <v>3385</v>
      </c>
      <c r="H388" s="16" t="s">
        <v>3386</v>
      </c>
      <c r="I388" s="33" t="s">
        <v>1896</v>
      </c>
    </row>
    <row r="389" spans="1:9" x14ac:dyDescent="0.3">
      <c r="A389" s="16" t="s">
        <v>1897</v>
      </c>
      <c r="B389" s="16" t="s">
        <v>1898</v>
      </c>
      <c r="C389" s="16" t="s">
        <v>3387</v>
      </c>
      <c r="D389" s="16" t="s">
        <v>3387</v>
      </c>
      <c r="E389" s="17" t="s">
        <v>3388</v>
      </c>
      <c r="F389" s="16" t="s">
        <v>3389</v>
      </c>
      <c r="G389" s="17" t="s">
        <v>3389</v>
      </c>
      <c r="H389" s="16" t="s">
        <v>3390</v>
      </c>
      <c r="I389" s="33" t="s">
        <v>1896</v>
      </c>
    </row>
    <row r="390" spans="1:9" x14ac:dyDescent="0.3">
      <c r="A390" s="16" t="s">
        <v>2553</v>
      </c>
      <c r="B390" s="16" t="s">
        <v>2554</v>
      </c>
      <c r="C390" s="16" t="s">
        <v>3391</v>
      </c>
      <c r="D390" s="16" t="s">
        <v>3391</v>
      </c>
      <c r="E390" s="17" t="s">
        <v>3392</v>
      </c>
      <c r="F390" s="16" t="s">
        <v>3393</v>
      </c>
      <c r="G390" s="17" t="s">
        <v>3393</v>
      </c>
      <c r="H390" s="16" t="s">
        <v>3394</v>
      </c>
      <c r="I390" s="33" t="s">
        <v>1896</v>
      </c>
    </row>
    <row r="391" spans="1:9" x14ac:dyDescent="0.3">
      <c r="A391" s="16" t="s">
        <v>2553</v>
      </c>
      <c r="B391" s="16" t="s">
        <v>2554</v>
      </c>
      <c r="C391" s="16" t="s">
        <v>3395</v>
      </c>
      <c r="D391" s="16" t="s">
        <v>3395</v>
      </c>
      <c r="E391" s="17" t="s">
        <v>3396</v>
      </c>
      <c r="F391" s="16" t="s">
        <v>3397</v>
      </c>
      <c r="G391" s="17" t="s">
        <v>3397</v>
      </c>
      <c r="H391" s="16" t="s">
        <v>3398</v>
      </c>
      <c r="I391" s="33" t="s">
        <v>1896</v>
      </c>
    </row>
    <row r="392" spans="1:9" x14ac:dyDescent="0.3">
      <c r="A392" s="16" t="s">
        <v>1897</v>
      </c>
      <c r="B392" s="16" t="s">
        <v>2107</v>
      </c>
      <c r="C392" s="16" t="s">
        <v>3399</v>
      </c>
      <c r="D392" s="16" t="s">
        <v>3399</v>
      </c>
      <c r="E392" s="17" t="s">
        <v>3400</v>
      </c>
      <c r="F392" s="16" t="s">
        <v>3401</v>
      </c>
      <c r="G392" s="17" t="s">
        <v>2119</v>
      </c>
      <c r="H392" s="16" t="s">
        <v>2120</v>
      </c>
      <c r="I392" s="33" t="s">
        <v>1896</v>
      </c>
    </row>
    <row r="393" spans="1:9" x14ac:dyDescent="0.3">
      <c r="A393" s="16" t="s">
        <v>2088</v>
      </c>
      <c r="B393" s="16" t="s">
        <v>2529</v>
      </c>
      <c r="C393" s="16" t="s">
        <v>3402</v>
      </c>
      <c r="D393" s="16" t="s">
        <v>3402</v>
      </c>
      <c r="E393" s="17" t="s">
        <v>3403</v>
      </c>
      <c r="F393" s="16" t="s">
        <v>3404</v>
      </c>
      <c r="G393" s="17" t="s">
        <v>3405</v>
      </c>
      <c r="H393" s="16" t="s">
        <v>3406</v>
      </c>
      <c r="I393" s="33" t="s">
        <v>1896</v>
      </c>
    </row>
    <row r="394" spans="1:9" x14ac:dyDescent="0.3">
      <c r="A394" s="16" t="s">
        <v>2088</v>
      </c>
      <c r="B394" s="16" t="s">
        <v>2529</v>
      </c>
      <c r="C394" s="16" t="s">
        <v>3407</v>
      </c>
      <c r="D394" s="16" t="s">
        <v>3407</v>
      </c>
      <c r="E394" s="17" t="s">
        <v>3408</v>
      </c>
      <c r="F394" s="16" t="s">
        <v>3409</v>
      </c>
      <c r="G394" s="17" t="s">
        <v>3409</v>
      </c>
      <c r="H394" s="16" t="s">
        <v>3410</v>
      </c>
      <c r="I394" s="33" t="s">
        <v>1896</v>
      </c>
    </row>
    <row r="395" spans="1:9" x14ac:dyDescent="0.3">
      <c r="A395" s="16" t="s">
        <v>1911</v>
      </c>
      <c r="B395" s="16" t="s">
        <v>3157</v>
      </c>
      <c r="C395" s="16" t="s">
        <v>3411</v>
      </c>
      <c r="D395" s="16" t="s">
        <v>3411</v>
      </c>
      <c r="E395" s="17" t="s">
        <v>3412</v>
      </c>
      <c r="F395" s="16" t="s">
        <v>3413</v>
      </c>
      <c r="G395" s="17" t="s">
        <v>3413</v>
      </c>
      <c r="H395" s="16" t="s">
        <v>3414</v>
      </c>
      <c r="I395" s="33" t="s">
        <v>2052</v>
      </c>
    </row>
    <row r="396" spans="1:9" x14ac:dyDescent="0.3">
      <c r="A396" s="16" t="s">
        <v>2553</v>
      </c>
      <c r="B396" s="16" t="s">
        <v>2554</v>
      </c>
      <c r="C396" s="16" t="s">
        <v>3415</v>
      </c>
      <c r="D396" s="16" t="s">
        <v>3415</v>
      </c>
      <c r="E396" s="17" t="s">
        <v>3416</v>
      </c>
      <c r="F396" s="16" t="s">
        <v>3417</v>
      </c>
      <c r="G396" s="17" t="s">
        <v>3417</v>
      </c>
      <c r="H396" s="16" t="s">
        <v>3418</v>
      </c>
      <c r="I396" s="33" t="s">
        <v>1896</v>
      </c>
    </row>
    <row r="397" spans="1:9" x14ac:dyDescent="0.3">
      <c r="A397" s="16" t="s">
        <v>1897</v>
      </c>
      <c r="B397" s="16" t="s">
        <v>1898</v>
      </c>
      <c r="C397" s="16" t="s">
        <v>3419</v>
      </c>
      <c r="D397" s="16" t="s">
        <v>3419</v>
      </c>
      <c r="E397" s="17" t="s">
        <v>3420</v>
      </c>
      <c r="F397" s="16" t="s">
        <v>3421</v>
      </c>
      <c r="G397" s="17" t="s">
        <v>3422</v>
      </c>
      <c r="H397" s="16" t="s">
        <v>3423</v>
      </c>
      <c r="I397" s="33" t="s">
        <v>1896</v>
      </c>
    </row>
    <row r="398" spans="1:9" x14ac:dyDescent="0.3">
      <c r="A398" s="16" t="s">
        <v>2553</v>
      </c>
      <c r="B398" s="16" t="s">
        <v>2554</v>
      </c>
      <c r="C398" s="16" t="s">
        <v>3424</v>
      </c>
      <c r="D398" s="16" t="s">
        <v>3424</v>
      </c>
      <c r="E398" s="17" t="s">
        <v>3425</v>
      </c>
      <c r="F398" s="16" t="s">
        <v>3426</v>
      </c>
      <c r="G398" s="17" t="s">
        <v>3426</v>
      </c>
      <c r="H398" s="16" t="s">
        <v>3427</v>
      </c>
      <c r="I398" s="33" t="s">
        <v>1929</v>
      </c>
    </row>
    <row r="399" spans="1:9" x14ac:dyDescent="0.3">
      <c r="A399" s="16" t="s">
        <v>2553</v>
      </c>
      <c r="B399" s="16" t="s">
        <v>2554</v>
      </c>
      <c r="C399" s="16" t="s">
        <v>3428</v>
      </c>
      <c r="D399" s="16" t="s">
        <v>3428</v>
      </c>
      <c r="E399" s="17" t="s">
        <v>3429</v>
      </c>
      <c r="F399" s="16" t="s">
        <v>3430</v>
      </c>
      <c r="G399" s="17" t="s">
        <v>3430</v>
      </c>
      <c r="H399" s="16" t="s">
        <v>3431</v>
      </c>
      <c r="I399" s="33" t="s">
        <v>1935</v>
      </c>
    </row>
    <row r="400" spans="1:9" x14ac:dyDescent="0.3">
      <c r="A400" s="16" t="s">
        <v>1897</v>
      </c>
      <c r="B400" s="16" t="s">
        <v>1975</v>
      </c>
      <c r="C400" s="16" t="s">
        <v>3432</v>
      </c>
      <c r="D400" s="16" t="s">
        <v>3432</v>
      </c>
      <c r="E400" s="17" t="s">
        <v>3433</v>
      </c>
      <c r="F400" s="16" t="s">
        <v>3434</v>
      </c>
      <c r="G400" s="17" t="s">
        <v>3434</v>
      </c>
      <c r="H400" s="16" t="s">
        <v>3435</v>
      </c>
      <c r="I400" s="33" t="s">
        <v>1896</v>
      </c>
    </row>
    <row r="401" spans="1:10" x14ac:dyDescent="0.3">
      <c r="A401" s="16" t="s">
        <v>1897</v>
      </c>
      <c r="B401" s="16" t="s">
        <v>1975</v>
      </c>
      <c r="C401" s="16" t="s">
        <v>3436</v>
      </c>
      <c r="D401" s="16" t="s">
        <v>3436</v>
      </c>
      <c r="E401" s="17" t="s">
        <v>3437</v>
      </c>
      <c r="F401" s="16" t="s">
        <v>3438</v>
      </c>
      <c r="G401" s="17" t="s">
        <v>3438</v>
      </c>
      <c r="H401" s="16" t="s">
        <v>3439</v>
      </c>
      <c r="I401" s="33" t="s">
        <v>1896</v>
      </c>
    </row>
    <row r="402" spans="1:10" x14ac:dyDescent="0.3">
      <c r="A402" s="16" t="s">
        <v>2088</v>
      </c>
      <c r="B402" s="16" t="s">
        <v>2094</v>
      </c>
      <c r="C402" s="16" t="s">
        <v>3440</v>
      </c>
      <c r="D402" s="16" t="s">
        <v>3440</v>
      </c>
      <c r="E402" s="17" t="s">
        <v>3441</v>
      </c>
      <c r="F402" s="16" t="s">
        <v>3442</v>
      </c>
      <c r="G402" s="17" t="s">
        <v>3442</v>
      </c>
      <c r="H402" s="16" t="s">
        <v>3443</v>
      </c>
      <c r="I402" s="33" t="s">
        <v>1896</v>
      </c>
    </row>
    <row r="403" spans="1:10" x14ac:dyDescent="0.3">
      <c r="A403" s="16" t="s">
        <v>2088</v>
      </c>
      <c r="B403" s="16" t="s">
        <v>2094</v>
      </c>
      <c r="C403" s="16" t="s">
        <v>3444</v>
      </c>
      <c r="D403" s="16" t="s">
        <v>3444</v>
      </c>
      <c r="E403" s="17" t="s">
        <v>3445</v>
      </c>
      <c r="F403" s="16" t="s">
        <v>3446</v>
      </c>
      <c r="G403" s="17" t="s">
        <v>3446</v>
      </c>
      <c r="H403" s="16" t="s">
        <v>3447</v>
      </c>
      <c r="I403" s="33" t="s">
        <v>1896</v>
      </c>
    </row>
    <row r="404" spans="1:10" x14ac:dyDescent="0.3">
      <c r="A404" s="16" t="s">
        <v>2088</v>
      </c>
      <c r="B404" s="16" t="s">
        <v>2094</v>
      </c>
      <c r="C404" s="16" t="s">
        <v>3448</v>
      </c>
      <c r="D404" s="16" t="s">
        <v>3448</v>
      </c>
      <c r="E404" s="17" t="s">
        <v>3449</v>
      </c>
      <c r="F404" s="16" t="s">
        <v>3450</v>
      </c>
      <c r="G404" s="17" t="s">
        <v>3442</v>
      </c>
      <c r="H404" s="16" t="s">
        <v>3443</v>
      </c>
      <c r="I404" s="33" t="s">
        <v>1896</v>
      </c>
    </row>
    <row r="405" spans="1:10" x14ac:dyDescent="0.3">
      <c r="A405" s="16" t="s">
        <v>2088</v>
      </c>
      <c r="B405" s="16" t="s">
        <v>2094</v>
      </c>
      <c r="C405" s="16" t="s">
        <v>3451</v>
      </c>
      <c r="D405" s="16" t="s">
        <v>3451</v>
      </c>
      <c r="E405" s="17" t="s">
        <v>3452</v>
      </c>
      <c r="F405" s="16" t="s">
        <v>3453</v>
      </c>
      <c r="G405" s="17" t="s">
        <v>3446</v>
      </c>
      <c r="H405" s="16" t="s">
        <v>3447</v>
      </c>
      <c r="I405" s="33" t="s">
        <v>1896</v>
      </c>
    </row>
    <row r="406" spans="1:10" x14ac:dyDescent="0.3">
      <c r="A406" s="16" t="s">
        <v>2088</v>
      </c>
      <c r="B406" s="16" t="s">
        <v>2094</v>
      </c>
      <c r="C406" s="16" t="s">
        <v>3454</v>
      </c>
      <c r="D406" s="16" t="s">
        <v>3454</v>
      </c>
      <c r="E406" s="17" t="s">
        <v>3455</v>
      </c>
      <c r="F406" s="16" t="s">
        <v>3456</v>
      </c>
      <c r="G406" s="17" t="s">
        <v>3456</v>
      </c>
      <c r="H406" s="16" t="s">
        <v>3457</v>
      </c>
      <c r="I406" s="33" t="s">
        <v>1896</v>
      </c>
    </row>
    <row r="407" spans="1:10" x14ac:dyDescent="0.3">
      <c r="A407" s="16" t="s">
        <v>2088</v>
      </c>
      <c r="B407" s="16" t="s">
        <v>2094</v>
      </c>
      <c r="C407" s="16" t="s">
        <v>3458</v>
      </c>
      <c r="D407" s="16" t="s">
        <v>3458</v>
      </c>
      <c r="E407" s="17" t="s">
        <v>3459</v>
      </c>
      <c r="F407" s="16" t="s">
        <v>3460</v>
      </c>
      <c r="G407" s="17" t="s">
        <v>3460</v>
      </c>
      <c r="H407" s="16" t="s">
        <v>3461</v>
      </c>
      <c r="I407" s="33" t="s">
        <v>1896</v>
      </c>
    </row>
    <row r="408" spans="1:10" x14ac:dyDescent="0.3">
      <c r="A408" s="16" t="s">
        <v>2088</v>
      </c>
      <c r="B408" s="16" t="s">
        <v>2094</v>
      </c>
      <c r="C408" s="16" t="s">
        <v>3462</v>
      </c>
      <c r="D408" s="16" t="s">
        <v>3462</v>
      </c>
      <c r="E408" s="17" t="s">
        <v>3463</v>
      </c>
      <c r="F408" s="16" t="s">
        <v>3464</v>
      </c>
      <c r="G408" s="17" t="s">
        <v>3465</v>
      </c>
      <c r="H408" s="16" t="s">
        <v>3466</v>
      </c>
      <c r="I408" s="33" t="s">
        <v>1896</v>
      </c>
      <c r="J408" s="16" t="s">
        <v>3467</v>
      </c>
    </row>
    <row r="409" spans="1:10" x14ac:dyDescent="0.3">
      <c r="A409" s="16" t="s">
        <v>2088</v>
      </c>
      <c r="B409" s="16" t="s">
        <v>2094</v>
      </c>
      <c r="C409" s="16" t="s">
        <v>3468</v>
      </c>
      <c r="D409" s="16" t="s">
        <v>3468</v>
      </c>
      <c r="E409" s="17" t="s">
        <v>3469</v>
      </c>
      <c r="F409" s="16" t="s">
        <v>3470</v>
      </c>
      <c r="G409" s="17" t="s">
        <v>3465</v>
      </c>
      <c r="H409" s="16" t="s">
        <v>3466</v>
      </c>
      <c r="I409" s="33" t="s">
        <v>1896</v>
      </c>
      <c r="J409" s="16" t="s">
        <v>3467</v>
      </c>
    </row>
    <row r="410" spans="1:10" x14ac:dyDescent="0.3">
      <c r="A410" s="16" t="s">
        <v>2088</v>
      </c>
      <c r="B410" s="16" t="s">
        <v>2089</v>
      </c>
      <c r="C410" s="16">
        <v>25438</v>
      </c>
      <c r="D410" s="16">
        <v>25438</v>
      </c>
      <c r="E410" s="17" t="s">
        <v>3471</v>
      </c>
      <c r="F410" s="16" t="s">
        <v>3472</v>
      </c>
      <c r="G410" s="17" t="s">
        <v>3254</v>
      </c>
      <c r="H410" s="16" t="s">
        <v>3255</v>
      </c>
      <c r="I410" s="33" t="s">
        <v>1896</v>
      </c>
    </row>
    <row r="411" spans="1:10" x14ac:dyDescent="0.3">
      <c r="A411" s="16" t="s">
        <v>2088</v>
      </c>
      <c r="B411" s="16" t="s">
        <v>2089</v>
      </c>
      <c r="C411" s="16" t="s">
        <v>3473</v>
      </c>
      <c r="D411" s="16" t="s">
        <v>3473</v>
      </c>
      <c r="E411" s="17" t="s">
        <v>3474</v>
      </c>
      <c r="F411" s="16" t="s">
        <v>3475</v>
      </c>
      <c r="G411" s="17" t="s">
        <v>3254</v>
      </c>
      <c r="H411" s="16" t="s">
        <v>3255</v>
      </c>
      <c r="I411" s="33" t="s">
        <v>1896</v>
      </c>
    </row>
    <row r="412" spans="1:10" x14ac:dyDescent="0.3">
      <c r="A412" s="16" t="s">
        <v>2088</v>
      </c>
      <c r="B412" s="16" t="s">
        <v>2089</v>
      </c>
      <c r="C412" s="16" t="s">
        <v>3476</v>
      </c>
      <c r="D412" s="16" t="s">
        <v>3476</v>
      </c>
      <c r="E412" s="17" t="s">
        <v>3477</v>
      </c>
      <c r="F412" s="16" t="s">
        <v>3478</v>
      </c>
      <c r="G412" s="17" t="s">
        <v>3254</v>
      </c>
      <c r="H412" s="16" t="s">
        <v>3255</v>
      </c>
      <c r="I412" s="33" t="s">
        <v>1896</v>
      </c>
    </row>
    <row r="413" spans="1:10" x14ac:dyDescent="0.3">
      <c r="A413" s="16" t="s">
        <v>2088</v>
      </c>
      <c r="B413" s="16" t="s">
        <v>2089</v>
      </c>
      <c r="C413" s="16" t="s">
        <v>3479</v>
      </c>
      <c r="D413" s="16" t="s">
        <v>3479</v>
      </c>
      <c r="E413" s="17" t="s">
        <v>3480</v>
      </c>
      <c r="F413" s="16" t="s">
        <v>3481</v>
      </c>
      <c r="G413" s="17" t="s">
        <v>3254</v>
      </c>
      <c r="H413" s="16" t="s">
        <v>3255</v>
      </c>
      <c r="I413" s="33" t="s">
        <v>1896</v>
      </c>
    </row>
    <row r="414" spans="1:10" x14ac:dyDescent="0.3">
      <c r="A414" s="16" t="s">
        <v>2040</v>
      </c>
      <c r="B414" s="16" t="s">
        <v>2041</v>
      </c>
      <c r="C414" s="16" t="s">
        <v>3482</v>
      </c>
      <c r="D414" s="16" t="s">
        <v>3482</v>
      </c>
      <c r="E414" s="17" t="s">
        <v>3483</v>
      </c>
      <c r="F414" s="16" t="s">
        <v>3484</v>
      </c>
      <c r="G414" s="17" t="s">
        <v>2045</v>
      </c>
      <c r="H414" s="16" t="s">
        <v>2046</v>
      </c>
      <c r="I414" s="33" t="s">
        <v>1896</v>
      </c>
    </row>
    <row r="415" spans="1:10" x14ac:dyDescent="0.3">
      <c r="A415" s="16" t="s">
        <v>2040</v>
      </c>
      <c r="B415" s="16" t="s">
        <v>2041</v>
      </c>
      <c r="C415" s="16" t="s">
        <v>3485</v>
      </c>
      <c r="D415" s="16" t="s">
        <v>3485</v>
      </c>
      <c r="E415" s="17" t="s">
        <v>3486</v>
      </c>
      <c r="F415" s="16" t="s">
        <v>3487</v>
      </c>
      <c r="G415" s="17" t="s">
        <v>2045</v>
      </c>
      <c r="H415" s="16" t="s">
        <v>2046</v>
      </c>
      <c r="I415" s="33" t="s">
        <v>1896</v>
      </c>
    </row>
    <row r="416" spans="1:10" x14ac:dyDescent="0.3">
      <c r="A416" s="16" t="s">
        <v>2040</v>
      </c>
      <c r="B416" s="16" t="s">
        <v>2041</v>
      </c>
      <c r="C416" s="16" t="s">
        <v>3488</v>
      </c>
      <c r="D416" s="16" t="s">
        <v>3488</v>
      </c>
      <c r="E416" s="17" t="s">
        <v>3489</v>
      </c>
      <c r="F416" s="16" t="s">
        <v>3490</v>
      </c>
      <c r="G416" s="17" t="s">
        <v>2045</v>
      </c>
      <c r="H416" s="16" t="s">
        <v>2046</v>
      </c>
      <c r="I416" s="33" t="s">
        <v>1896</v>
      </c>
    </row>
    <row r="417" spans="1:10" x14ac:dyDescent="0.3">
      <c r="A417" s="16" t="s">
        <v>2040</v>
      </c>
      <c r="B417" s="16" t="s">
        <v>2041</v>
      </c>
      <c r="C417" s="16" t="s">
        <v>3491</v>
      </c>
      <c r="D417" s="16" t="s">
        <v>3491</v>
      </c>
      <c r="E417" s="17" t="s">
        <v>3492</v>
      </c>
      <c r="F417" s="16" t="s">
        <v>3493</v>
      </c>
      <c r="G417" s="17" t="s">
        <v>2045</v>
      </c>
      <c r="H417" s="16" t="s">
        <v>2046</v>
      </c>
      <c r="I417" s="33" t="s">
        <v>1896</v>
      </c>
    </row>
    <row r="418" spans="1:10" x14ac:dyDescent="0.3">
      <c r="A418" s="16" t="s">
        <v>2040</v>
      </c>
      <c r="B418" s="16" t="s">
        <v>3494</v>
      </c>
      <c r="C418" s="16" t="s">
        <v>3495</v>
      </c>
      <c r="D418" s="16" t="s">
        <v>3495</v>
      </c>
      <c r="E418" s="17" t="s">
        <v>3496</v>
      </c>
      <c r="F418" s="16" t="s">
        <v>3497</v>
      </c>
      <c r="G418" s="17" t="s">
        <v>2045</v>
      </c>
      <c r="H418" s="16" t="s">
        <v>2046</v>
      </c>
      <c r="I418" s="33" t="s">
        <v>1896</v>
      </c>
    </row>
    <row r="419" spans="1:10" x14ac:dyDescent="0.3">
      <c r="A419" s="16" t="s">
        <v>1897</v>
      </c>
      <c r="B419" s="16" t="s">
        <v>1898</v>
      </c>
      <c r="C419" s="16" t="s">
        <v>3498</v>
      </c>
      <c r="D419" s="16" t="s">
        <v>3498</v>
      </c>
      <c r="E419" s="17" t="s">
        <v>3499</v>
      </c>
      <c r="F419" s="16" t="s">
        <v>3500</v>
      </c>
      <c r="G419" s="17" t="s">
        <v>3500</v>
      </c>
      <c r="H419" s="16" t="s">
        <v>3501</v>
      </c>
      <c r="I419" s="33" t="s">
        <v>1896</v>
      </c>
    </row>
    <row r="420" spans="1:10" x14ac:dyDescent="0.3">
      <c r="A420" s="16" t="s">
        <v>1897</v>
      </c>
      <c r="B420" s="16" t="s">
        <v>1898</v>
      </c>
      <c r="C420" s="16" t="s">
        <v>3502</v>
      </c>
      <c r="D420" s="16" t="s">
        <v>3502</v>
      </c>
      <c r="E420" s="17" t="s">
        <v>3503</v>
      </c>
      <c r="F420" s="16" t="s">
        <v>3504</v>
      </c>
      <c r="G420" s="17" t="s">
        <v>3504</v>
      </c>
      <c r="H420" s="16" t="s">
        <v>3505</v>
      </c>
      <c r="I420" s="33" t="s">
        <v>1896</v>
      </c>
    </row>
    <row r="421" spans="1:10" x14ac:dyDescent="0.3">
      <c r="A421" s="16" t="s">
        <v>1911</v>
      </c>
      <c r="B421" s="16" t="s">
        <v>1936</v>
      </c>
      <c r="C421" s="16" t="s">
        <v>3506</v>
      </c>
      <c r="D421" s="16" t="s">
        <v>3506</v>
      </c>
      <c r="E421" s="17" t="s">
        <v>3507</v>
      </c>
      <c r="F421" s="16" t="s">
        <v>3508</v>
      </c>
      <c r="G421" s="17" t="s">
        <v>3509</v>
      </c>
      <c r="H421" s="16" t="s">
        <v>3510</v>
      </c>
      <c r="I421" s="33" t="s">
        <v>1896</v>
      </c>
      <c r="J421" s="16" t="s">
        <v>3511</v>
      </c>
    </row>
    <row r="422" spans="1:10" x14ac:dyDescent="0.3">
      <c r="A422" s="16" t="s">
        <v>1911</v>
      </c>
      <c r="B422" s="16" t="s">
        <v>1936</v>
      </c>
      <c r="C422" s="16" t="s">
        <v>3512</v>
      </c>
      <c r="D422" s="16" t="s">
        <v>3512</v>
      </c>
      <c r="E422" s="17" t="s">
        <v>3513</v>
      </c>
      <c r="F422" s="16" t="s">
        <v>3514</v>
      </c>
      <c r="G422" s="17" t="s">
        <v>3509</v>
      </c>
      <c r="H422" s="16" t="s">
        <v>3510</v>
      </c>
      <c r="I422" s="33" t="s">
        <v>1896</v>
      </c>
      <c r="J422" s="16" t="s">
        <v>3511</v>
      </c>
    </row>
    <row r="423" spans="1:10" x14ac:dyDescent="0.3">
      <c r="A423" s="16" t="s">
        <v>1911</v>
      </c>
      <c r="B423" s="16" t="s">
        <v>1936</v>
      </c>
      <c r="C423" s="16" t="s">
        <v>3515</v>
      </c>
      <c r="D423" s="16" t="s">
        <v>3515</v>
      </c>
      <c r="E423" s="17" t="s">
        <v>3516</v>
      </c>
      <c r="F423" s="16" t="s">
        <v>3511</v>
      </c>
      <c r="G423" s="17" t="s">
        <v>3517</v>
      </c>
      <c r="H423" s="16" t="s">
        <v>3518</v>
      </c>
      <c r="I423" s="33" t="s">
        <v>1935</v>
      </c>
    </row>
    <row r="424" spans="1:10" x14ac:dyDescent="0.3">
      <c r="A424" s="16" t="s">
        <v>1911</v>
      </c>
      <c r="B424" s="16" t="s">
        <v>1936</v>
      </c>
      <c r="C424" s="16" t="s">
        <v>3519</v>
      </c>
      <c r="D424" s="16" t="s">
        <v>3519</v>
      </c>
      <c r="E424" s="17" t="s">
        <v>3520</v>
      </c>
      <c r="F424" s="16" t="s">
        <v>3521</v>
      </c>
      <c r="G424" s="17" t="s">
        <v>3509</v>
      </c>
      <c r="H424" s="16" t="s">
        <v>3510</v>
      </c>
      <c r="I424" s="33" t="s">
        <v>1896</v>
      </c>
      <c r="J424" s="16" t="s">
        <v>3511</v>
      </c>
    </row>
    <row r="425" spans="1:10" x14ac:dyDescent="0.3">
      <c r="A425" s="16" t="s">
        <v>2535</v>
      </c>
      <c r="B425" s="16" t="s">
        <v>2536</v>
      </c>
      <c r="C425" s="16" t="s">
        <v>3522</v>
      </c>
      <c r="D425" s="16" t="s">
        <v>3522</v>
      </c>
      <c r="E425" s="17" t="s">
        <v>3523</v>
      </c>
      <c r="F425" s="16" t="s">
        <v>3524</v>
      </c>
      <c r="G425" s="17" t="s">
        <v>3524</v>
      </c>
      <c r="H425" s="16" t="s">
        <v>3525</v>
      </c>
      <c r="I425" s="33" t="s">
        <v>2161</v>
      </c>
    </row>
    <row r="426" spans="1:10" x14ac:dyDescent="0.3">
      <c r="A426" s="16" t="s">
        <v>1903</v>
      </c>
      <c r="B426" s="16" t="s">
        <v>1904</v>
      </c>
      <c r="C426" s="16" t="s">
        <v>3526</v>
      </c>
      <c r="D426" s="16" t="s">
        <v>3526</v>
      </c>
      <c r="E426" s="17" t="s">
        <v>3527</v>
      </c>
      <c r="F426" s="16" t="s">
        <v>3528</v>
      </c>
      <c r="G426" s="17" t="s">
        <v>3529</v>
      </c>
      <c r="H426" s="16" t="s">
        <v>3530</v>
      </c>
      <c r="I426" s="33" t="s">
        <v>1896</v>
      </c>
    </row>
    <row r="427" spans="1:10" x14ac:dyDescent="0.3">
      <c r="A427" s="16" t="s">
        <v>1903</v>
      </c>
      <c r="B427" s="16" t="s">
        <v>1904</v>
      </c>
      <c r="C427" s="16" t="s">
        <v>3531</v>
      </c>
      <c r="D427" s="16" t="s">
        <v>3531</v>
      </c>
      <c r="E427" s="17" t="s">
        <v>3532</v>
      </c>
      <c r="F427" s="16" t="s">
        <v>3533</v>
      </c>
      <c r="G427" s="17" t="s">
        <v>3533</v>
      </c>
      <c r="H427" s="16" t="s">
        <v>3534</v>
      </c>
      <c r="I427" s="33" t="s">
        <v>1910</v>
      </c>
    </row>
    <row r="428" spans="1:10" x14ac:dyDescent="0.3">
      <c r="A428" s="16" t="s">
        <v>2553</v>
      </c>
      <c r="B428" s="16" t="s">
        <v>2554</v>
      </c>
      <c r="C428" s="16" t="s">
        <v>3535</v>
      </c>
      <c r="D428" s="16" t="s">
        <v>3535</v>
      </c>
      <c r="E428" s="17" t="s">
        <v>3536</v>
      </c>
      <c r="F428" s="16" t="s">
        <v>3537</v>
      </c>
      <c r="G428" s="17" t="s">
        <v>3325</v>
      </c>
      <c r="H428" s="16" t="s">
        <v>3326</v>
      </c>
      <c r="I428" s="33" t="s">
        <v>1929</v>
      </c>
    </row>
    <row r="429" spans="1:10" x14ac:dyDescent="0.3">
      <c r="A429" s="16" t="s">
        <v>2553</v>
      </c>
      <c r="B429" s="16" t="s">
        <v>2554</v>
      </c>
      <c r="C429" s="16" t="s">
        <v>3538</v>
      </c>
      <c r="D429" s="16" t="s">
        <v>3538</v>
      </c>
      <c r="E429" s="17" t="s">
        <v>3539</v>
      </c>
      <c r="F429" s="16" t="s">
        <v>2650</v>
      </c>
      <c r="G429" s="17" t="s">
        <v>2650</v>
      </c>
      <c r="H429" s="16" t="s">
        <v>2651</v>
      </c>
      <c r="I429" s="33" t="s">
        <v>1896</v>
      </c>
    </row>
    <row r="430" spans="1:10" x14ac:dyDescent="0.3">
      <c r="A430" s="16" t="s">
        <v>1897</v>
      </c>
      <c r="B430" s="16" t="s">
        <v>1898</v>
      </c>
      <c r="C430" s="16" t="s">
        <v>3540</v>
      </c>
      <c r="D430" s="16" t="s">
        <v>3540</v>
      </c>
      <c r="E430" s="17" t="s">
        <v>3541</v>
      </c>
      <c r="F430" s="16" t="s">
        <v>3542</v>
      </c>
      <c r="G430" s="17" t="s">
        <v>3543</v>
      </c>
      <c r="H430" s="16" t="s">
        <v>3544</v>
      </c>
      <c r="I430" s="33" t="s">
        <v>1896</v>
      </c>
    </row>
    <row r="431" spans="1:10" x14ac:dyDescent="0.3">
      <c r="A431" s="16" t="s">
        <v>1911</v>
      </c>
      <c r="B431" s="16" t="s">
        <v>1936</v>
      </c>
      <c r="C431" s="16" t="s">
        <v>3545</v>
      </c>
      <c r="D431" s="16" t="s">
        <v>3545</v>
      </c>
      <c r="E431" s="17" t="s">
        <v>3546</v>
      </c>
      <c r="F431" s="16" t="s">
        <v>3547</v>
      </c>
      <c r="G431" s="17" t="s">
        <v>3547</v>
      </c>
      <c r="H431" s="16" t="s">
        <v>3548</v>
      </c>
      <c r="I431" s="33" t="s">
        <v>1896</v>
      </c>
      <c r="J431" s="16" t="s">
        <v>3511</v>
      </c>
    </row>
    <row r="432" spans="1:10" x14ac:dyDescent="0.3">
      <c r="A432" s="16" t="s">
        <v>1897</v>
      </c>
      <c r="B432" s="16" t="s">
        <v>1898</v>
      </c>
      <c r="C432" s="16" t="s">
        <v>3549</v>
      </c>
      <c r="D432" s="16" t="s">
        <v>3549</v>
      </c>
      <c r="E432" s="17" t="s">
        <v>3550</v>
      </c>
      <c r="F432" s="16" t="s">
        <v>3551</v>
      </c>
      <c r="G432" s="17" t="s">
        <v>2111</v>
      </c>
      <c r="H432" s="16" t="s">
        <v>2112</v>
      </c>
      <c r="I432" s="33" t="s">
        <v>1896</v>
      </c>
    </row>
    <row r="433" spans="1:9" x14ac:dyDescent="0.3">
      <c r="A433" s="16" t="s">
        <v>1897</v>
      </c>
      <c r="B433" s="16" t="s">
        <v>1898</v>
      </c>
      <c r="C433" s="16" t="s">
        <v>3552</v>
      </c>
      <c r="D433" s="16" t="s">
        <v>3552</v>
      </c>
      <c r="E433" s="17" t="s">
        <v>3553</v>
      </c>
      <c r="F433" s="16" t="s">
        <v>3554</v>
      </c>
      <c r="G433" s="17" t="s">
        <v>3207</v>
      </c>
      <c r="H433" s="16" t="s">
        <v>3208</v>
      </c>
      <c r="I433" s="33" t="s">
        <v>1896</v>
      </c>
    </row>
    <row r="434" spans="1:9" x14ac:dyDescent="0.3">
      <c r="A434" s="16" t="s">
        <v>1903</v>
      </c>
      <c r="B434" s="16" t="s">
        <v>1904</v>
      </c>
      <c r="C434" s="16" t="s">
        <v>3555</v>
      </c>
      <c r="D434" s="16" t="s">
        <v>3555</v>
      </c>
      <c r="E434" s="17" t="s">
        <v>3556</v>
      </c>
      <c r="F434" s="16" t="s">
        <v>3557</v>
      </c>
      <c r="G434" s="17" t="s">
        <v>3557</v>
      </c>
      <c r="H434" s="16" t="s">
        <v>3558</v>
      </c>
      <c r="I434" s="33" t="s">
        <v>1935</v>
      </c>
    </row>
    <row r="435" spans="1:9" x14ac:dyDescent="0.3">
      <c r="A435" s="16" t="s">
        <v>1903</v>
      </c>
      <c r="B435" s="16" t="s">
        <v>1904</v>
      </c>
      <c r="C435" s="16" t="s">
        <v>3559</v>
      </c>
      <c r="D435" s="16" t="s">
        <v>3559</v>
      </c>
      <c r="E435" s="17" t="s">
        <v>3560</v>
      </c>
      <c r="F435" s="16" t="s">
        <v>3561</v>
      </c>
      <c r="G435" s="17" t="s">
        <v>3557</v>
      </c>
      <c r="H435" s="16" t="s">
        <v>3558</v>
      </c>
      <c r="I435" s="33" t="s">
        <v>1935</v>
      </c>
    </row>
    <row r="436" spans="1:9" x14ac:dyDescent="0.3">
      <c r="A436" s="16" t="s">
        <v>1903</v>
      </c>
      <c r="B436" s="16" t="s">
        <v>1904</v>
      </c>
      <c r="C436" s="16" t="s">
        <v>3562</v>
      </c>
      <c r="D436" s="16" t="s">
        <v>3562</v>
      </c>
      <c r="E436" s="17" t="s">
        <v>3563</v>
      </c>
      <c r="F436" s="16" t="s">
        <v>3564</v>
      </c>
      <c r="G436" s="17" t="s">
        <v>3557</v>
      </c>
      <c r="H436" s="16" t="s">
        <v>3558</v>
      </c>
      <c r="I436" s="33" t="s">
        <v>1935</v>
      </c>
    </row>
    <row r="437" spans="1:9" x14ac:dyDescent="0.3">
      <c r="A437" s="16" t="s">
        <v>1897</v>
      </c>
      <c r="B437" s="16" t="s">
        <v>1898</v>
      </c>
      <c r="C437" s="16" t="s">
        <v>3565</v>
      </c>
      <c r="D437" s="16" t="s">
        <v>3565</v>
      </c>
      <c r="E437" s="17" t="s">
        <v>3566</v>
      </c>
      <c r="F437" s="16" t="s">
        <v>3567</v>
      </c>
      <c r="G437" s="17" t="s">
        <v>3567</v>
      </c>
      <c r="H437" s="16" t="s">
        <v>3568</v>
      </c>
      <c r="I437" s="33" t="s">
        <v>1896</v>
      </c>
    </row>
    <row r="438" spans="1:9" x14ac:dyDescent="0.3">
      <c r="A438" s="16" t="s">
        <v>1989</v>
      </c>
      <c r="B438" s="16" t="s">
        <v>2007</v>
      </c>
      <c r="C438" s="16" t="s">
        <v>3569</v>
      </c>
      <c r="D438" s="16" t="s">
        <v>3569</v>
      </c>
      <c r="E438" s="17" t="s">
        <v>3570</v>
      </c>
      <c r="F438" s="16" t="s">
        <v>3571</v>
      </c>
      <c r="G438" s="17" t="s">
        <v>3572</v>
      </c>
      <c r="H438" s="16" t="s">
        <v>3573</v>
      </c>
      <c r="I438" s="33" t="s">
        <v>1896</v>
      </c>
    </row>
    <row r="439" spans="1:9" x14ac:dyDescent="0.3">
      <c r="A439" s="16" t="s">
        <v>2553</v>
      </c>
      <c r="B439" s="16" t="s">
        <v>2554</v>
      </c>
      <c r="C439" s="16" t="s">
        <v>3574</v>
      </c>
      <c r="D439" s="16" t="s">
        <v>3574</v>
      </c>
      <c r="E439" s="17" t="s">
        <v>3575</v>
      </c>
      <c r="F439" s="16" t="s">
        <v>3576</v>
      </c>
      <c r="G439" s="17" t="s">
        <v>3576</v>
      </c>
      <c r="H439" s="16" t="s">
        <v>3577</v>
      </c>
      <c r="I439" s="33" t="s">
        <v>1896</v>
      </c>
    </row>
    <row r="440" spans="1:9" x14ac:dyDescent="0.3">
      <c r="A440" s="16" t="s">
        <v>1911</v>
      </c>
      <c r="B440" s="16" t="s">
        <v>1936</v>
      </c>
      <c r="C440" s="16" t="s">
        <v>3578</v>
      </c>
      <c r="D440" s="16" t="s">
        <v>3578</v>
      </c>
      <c r="E440" s="17" t="s">
        <v>3579</v>
      </c>
      <c r="F440" s="16" t="s">
        <v>3580</v>
      </c>
      <c r="G440" s="17" t="s">
        <v>3580</v>
      </c>
      <c r="H440" s="16" t="s">
        <v>3581</v>
      </c>
      <c r="I440" s="33" t="s">
        <v>1896</v>
      </c>
    </row>
    <row r="441" spans="1:9" x14ac:dyDescent="0.3">
      <c r="A441" s="16" t="s">
        <v>1911</v>
      </c>
      <c r="B441" s="16" t="s">
        <v>1936</v>
      </c>
      <c r="C441" s="16" t="s">
        <v>3582</v>
      </c>
      <c r="D441" s="16" t="s">
        <v>3582</v>
      </c>
      <c r="E441" s="17" t="s">
        <v>3583</v>
      </c>
      <c r="F441" s="16" t="s">
        <v>3584</v>
      </c>
      <c r="G441" s="17" t="s">
        <v>3584</v>
      </c>
      <c r="H441" s="16" t="s">
        <v>3585</v>
      </c>
      <c r="I441" s="33" t="s">
        <v>1896</v>
      </c>
    </row>
    <row r="442" spans="1:9" x14ac:dyDescent="0.3">
      <c r="A442" s="16" t="s">
        <v>1911</v>
      </c>
      <c r="B442" s="16" t="s">
        <v>1936</v>
      </c>
      <c r="C442" s="16" t="s">
        <v>3586</v>
      </c>
      <c r="D442" s="16" t="s">
        <v>3586</v>
      </c>
      <c r="E442" s="17" t="s">
        <v>3587</v>
      </c>
      <c r="F442" s="16" t="s">
        <v>3588</v>
      </c>
      <c r="G442" s="17" t="s">
        <v>3588</v>
      </c>
      <c r="H442" s="16" t="s">
        <v>3589</v>
      </c>
      <c r="I442" s="33" t="s">
        <v>1896</v>
      </c>
    </row>
    <row r="443" spans="1:9" x14ac:dyDescent="0.3">
      <c r="A443" s="16" t="s">
        <v>1911</v>
      </c>
      <c r="B443" s="16" t="s">
        <v>1936</v>
      </c>
      <c r="C443" s="16" t="s">
        <v>3590</v>
      </c>
      <c r="D443" s="16" t="s">
        <v>3590</v>
      </c>
      <c r="E443" s="17" t="s">
        <v>3591</v>
      </c>
      <c r="F443" s="16" t="s">
        <v>3592</v>
      </c>
      <c r="G443" s="17" t="s">
        <v>3593</v>
      </c>
      <c r="H443" s="16" t="s">
        <v>3594</v>
      </c>
      <c r="I443" s="33" t="s">
        <v>1935</v>
      </c>
    </row>
    <row r="444" spans="1:9" x14ac:dyDescent="0.3">
      <c r="A444" s="16" t="s">
        <v>1911</v>
      </c>
      <c r="B444" s="16" t="s">
        <v>1936</v>
      </c>
      <c r="C444" s="16" t="s">
        <v>3595</v>
      </c>
      <c r="D444" s="16" t="s">
        <v>3595</v>
      </c>
      <c r="E444" s="17" t="s">
        <v>3596</v>
      </c>
      <c r="F444" s="16" t="s">
        <v>3597</v>
      </c>
      <c r="G444" s="17" t="s">
        <v>3597</v>
      </c>
      <c r="H444" s="16" t="s">
        <v>3598</v>
      </c>
      <c r="I444" s="33" t="s">
        <v>1896</v>
      </c>
    </row>
    <row r="445" spans="1:9" x14ac:dyDescent="0.3">
      <c r="A445" s="16" t="s">
        <v>1922</v>
      </c>
      <c r="B445" s="16" t="s">
        <v>2240</v>
      </c>
      <c r="C445" s="16" t="s">
        <v>3599</v>
      </c>
      <c r="D445" s="16" t="s">
        <v>3599</v>
      </c>
      <c r="E445" s="17" t="s">
        <v>3600</v>
      </c>
      <c r="F445" s="16" t="s">
        <v>3601</v>
      </c>
      <c r="G445" s="17" t="s">
        <v>3601</v>
      </c>
      <c r="H445" s="16" t="s">
        <v>3602</v>
      </c>
      <c r="I445" s="33" t="s">
        <v>1929</v>
      </c>
    </row>
    <row r="446" spans="1:9" ht="28.8" x14ac:dyDescent="0.3">
      <c r="A446" s="16" t="s">
        <v>1911</v>
      </c>
      <c r="B446" s="16" t="s">
        <v>3174</v>
      </c>
      <c r="C446" s="16" t="s">
        <v>3603</v>
      </c>
      <c r="D446" s="16" t="s">
        <v>3603</v>
      </c>
      <c r="E446" s="17" t="s">
        <v>3604</v>
      </c>
      <c r="F446" s="16" t="s">
        <v>3605</v>
      </c>
      <c r="G446" s="17" t="s">
        <v>3606</v>
      </c>
      <c r="H446" s="16" t="s">
        <v>3607</v>
      </c>
      <c r="I446" s="33" t="s">
        <v>2270</v>
      </c>
    </row>
    <row r="447" spans="1:9" x14ac:dyDescent="0.3">
      <c r="A447" s="16" t="s">
        <v>1911</v>
      </c>
      <c r="B447" s="16" t="s">
        <v>3174</v>
      </c>
      <c r="C447" s="16" t="s">
        <v>3608</v>
      </c>
      <c r="D447" s="16" t="s">
        <v>3608</v>
      </c>
      <c r="E447" s="17" t="s">
        <v>3609</v>
      </c>
      <c r="F447" s="16" t="s">
        <v>3610</v>
      </c>
      <c r="G447" s="17" t="s">
        <v>3610</v>
      </c>
      <c r="H447" s="16" t="s">
        <v>3611</v>
      </c>
      <c r="I447" s="33" t="s">
        <v>1896</v>
      </c>
    </row>
    <row r="448" spans="1:9" x14ac:dyDescent="0.3">
      <c r="A448" s="16" t="s">
        <v>1911</v>
      </c>
      <c r="B448" s="16" t="s">
        <v>3174</v>
      </c>
      <c r="C448" s="16" t="s">
        <v>3612</v>
      </c>
      <c r="D448" s="16" t="s">
        <v>3612</v>
      </c>
      <c r="E448" s="17" t="s">
        <v>3613</v>
      </c>
      <c r="F448" s="16" t="s">
        <v>3614</v>
      </c>
      <c r="G448" s="17" t="s">
        <v>3614</v>
      </c>
      <c r="H448" s="16" t="s">
        <v>3615</v>
      </c>
      <c r="I448" s="33" t="s">
        <v>3616</v>
      </c>
    </row>
    <row r="449" spans="1:9" x14ac:dyDescent="0.3">
      <c r="A449" s="16" t="s">
        <v>1922</v>
      </c>
      <c r="B449" s="16" t="s">
        <v>2240</v>
      </c>
      <c r="C449" s="16" t="s">
        <v>3617</v>
      </c>
      <c r="D449" s="16" t="s">
        <v>3617</v>
      </c>
      <c r="E449" s="17" t="s">
        <v>3618</v>
      </c>
      <c r="F449" s="16" t="s">
        <v>3619</v>
      </c>
      <c r="G449" s="17" t="s">
        <v>3619</v>
      </c>
      <c r="H449" s="16" t="s">
        <v>3620</v>
      </c>
      <c r="I449" s="33" t="s">
        <v>1896</v>
      </c>
    </row>
    <row r="450" spans="1:9" x14ac:dyDescent="0.3">
      <c r="A450" s="16" t="s">
        <v>1897</v>
      </c>
      <c r="B450" s="16" t="s">
        <v>1898</v>
      </c>
      <c r="C450" s="16" t="s">
        <v>3621</v>
      </c>
      <c r="D450" s="16" t="s">
        <v>3621</v>
      </c>
      <c r="E450" s="17" t="s">
        <v>3622</v>
      </c>
      <c r="F450" s="16" t="s">
        <v>3623</v>
      </c>
      <c r="G450" s="17" t="s">
        <v>3623</v>
      </c>
      <c r="H450" s="16" t="s">
        <v>3624</v>
      </c>
      <c r="I450" s="33" t="s">
        <v>1896</v>
      </c>
    </row>
    <row r="451" spans="1:9" x14ac:dyDescent="0.3">
      <c r="A451" s="16" t="s">
        <v>1897</v>
      </c>
      <c r="B451" s="16" t="s">
        <v>1898</v>
      </c>
      <c r="C451" s="16" t="s">
        <v>3625</v>
      </c>
      <c r="D451" s="16" t="s">
        <v>3625</v>
      </c>
      <c r="E451" s="17" t="s">
        <v>3626</v>
      </c>
      <c r="F451" s="16" t="s">
        <v>3627</v>
      </c>
      <c r="G451" s="17" t="s">
        <v>3627</v>
      </c>
      <c r="H451" s="16" t="s">
        <v>3628</v>
      </c>
      <c r="I451" s="33" t="s">
        <v>1896</v>
      </c>
    </row>
    <row r="452" spans="1:9" x14ac:dyDescent="0.3">
      <c r="A452" s="16" t="s">
        <v>1897</v>
      </c>
      <c r="B452" s="16" t="s">
        <v>1975</v>
      </c>
      <c r="C452" s="16" t="s">
        <v>3629</v>
      </c>
      <c r="D452" s="16" t="s">
        <v>3629</v>
      </c>
      <c r="E452" s="17" t="s">
        <v>3630</v>
      </c>
      <c r="F452" s="16" t="s">
        <v>3631</v>
      </c>
      <c r="G452" s="17" t="s">
        <v>3631</v>
      </c>
      <c r="H452" s="16" t="s">
        <v>3632</v>
      </c>
      <c r="I452" s="33" t="s">
        <v>1896</v>
      </c>
    </row>
    <row r="453" spans="1:9" x14ac:dyDescent="0.3">
      <c r="A453" s="16" t="s">
        <v>1897</v>
      </c>
      <c r="B453" s="16" t="s">
        <v>1975</v>
      </c>
      <c r="C453" s="16" t="s">
        <v>3633</v>
      </c>
      <c r="D453" s="16" t="s">
        <v>3633</v>
      </c>
      <c r="E453" s="17" t="s">
        <v>3634</v>
      </c>
      <c r="F453" s="16" t="s">
        <v>3635</v>
      </c>
      <c r="G453" s="17" t="s">
        <v>3635</v>
      </c>
      <c r="H453" s="16" t="s">
        <v>3636</v>
      </c>
      <c r="I453" s="33" t="s">
        <v>1896</v>
      </c>
    </row>
    <row r="454" spans="1:9" x14ac:dyDescent="0.3">
      <c r="A454" s="16" t="s">
        <v>1897</v>
      </c>
      <c r="B454" s="16" t="s">
        <v>1975</v>
      </c>
      <c r="C454" s="16" t="s">
        <v>3637</v>
      </c>
      <c r="D454" s="16" t="s">
        <v>3637</v>
      </c>
      <c r="E454" s="17" t="s">
        <v>3638</v>
      </c>
      <c r="F454" s="16" t="s">
        <v>3639</v>
      </c>
      <c r="G454" s="17" t="s">
        <v>3639</v>
      </c>
      <c r="H454" s="16" t="s">
        <v>3640</v>
      </c>
      <c r="I454" s="33" t="s">
        <v>1896</v>
      </c>
    </row>
    <row r="455" spans="1:9" x14ac:dyDescent="0.3">
      <c r="A455" s="16" t="s">
        <v>1897</v>
      </c>
      <c r="B455" s="16" t="s">
        <v>1975</v>
      </c>
      <c r="C455" s="16" t="s">
        <v>3641</v>
      </c>
      <c r="D455" s="16" t="s">
        <v>3641</v>
      </c>
      <c r="E455" s="17" t="s">
        <v>3642</v>
      </c>
      <c r="F455" s="16" t="s">
        <v>3643</v>
      </c>
      <c r="G455" s="17" t="s">
        <v>3643</v>
      </c>
      <c r="H455" s="16" t="s">
        <v>3644</v>
      </c>
      <c r="I455" s="33" t="s">
        <v>1896</v>
      </c>
    </row>
    <row r="456" spans="1:9" x14ac:dyDescent="0.3">
      <c r="A456" s="16" t="s">
        <v>2088</v>
      </c>
      <c r="B456" s="16" t="s">
        <v>2502</v>
      </c>
      <c r="C456" s="16" t="s">
        <v>3645</v>
      </c>
      <c r="D456" s="16" t="s">
        <v>3645</v>
      </c>
      <c r="E456" s="17" t="s">
        <v>3646</v>
      </c>
      <c r="F456" s="16" t="s">
        <v>3647</v>
      </c>
      <c r="G456" s="17" t="s">
        <v>3648</v>
      </c>
      <c r="H456" s="16" t="s">
        <v>3649</v>
      </c>
      <c r="I456" s="33" t="s">
        <v>1896</v>
      </c>
    </row>
    <row r="457" spans="1:9" x14ac:dyDescent="0.3">
      <c r="A457" s="16" t="s">
        <v>2040</v>
      </c>
      <c r="B457" s="16" t="s">
        <v>2041</v>
      </c>
      <c r="C457" s="16" t="s">
        <v>3650</v>
      </c>
      <c r="D457" s="16" t="s">
        <v>3650</v>
      </c>
      <c r="E457" s="17" t="s">
        <v>3651</v>
      </c>
      <c r="F457" s="16" t="s">
        <v>3652</v>
      </c>
      <c r="G457" s="17" t="s">
        <v>3652</v>
      </c>
      <c r="H457" s="16" t="s">
        <v>3653</v>
      </c>
      <c r="I457" s="33" t="s">
        <v>1935</v>
      </c>
    </row>
    <row r="458" spans="1:9" x14ac:dyDescent="0.3">
      <c r="A458" s="16" t="s">
        <v>2040</v>
      </c>
      <c r="B458" s="16" t="s">
        <v>2041</v>
      </c>
      <c r="C458" s="16" t="s">
        <v>3654</v>
      </c>
      <c r="D458" s="16" t="s">
        <v>3654</v>
      </c>
      <c r="E458" s="17" t="s">
        <v>3655</v>
      </c>
      <c r="F458" s="16" t="s">
        <v>3656</v>
      </c>
      <c r="G458" s="17" t="s">
        <v>3652</v>
      </c>
      <c r="H458" s="16" t="s">
        <v>3653</v>
      </c>
      <c r="I458" s="33" t="s">
        <v>1935</v>
      </c>
    </row>
    <row r="459" spans="1:9" x14ac:dyDescent="0.3">
      <c r="A459" s="16" t="s">
        <v>1922</v>
      </c>
      <c r="B459" s="16" t="s">
        <v>2240</v>
      </c>
      <c r="C459" s="16" t="s">
        <v>3657</v>
      </c>
      <c r="D459" s="16" t="s">
        <v>3657</v>
      </c>
      <c r="E459" s="17" t="s">
        <v>3658</v>
      </c>
      <c r="F459" s="16" t="s">
        <v>3659</v>
      </c>
      <c r="G459" s="17" t="s">
        <v>3659</v>
      </c>
      <c r="H459" s="16" t="s">
        <v>3660</v>
      </c>
      <c r="I459" s="33" t="s">
        <v>1929</v>
      </c>
    </row>
    <row r="460" spans="1:9" x14ac:dyDescent="0.3">
      <c r="A460" s="16" t="s">
        <v>1890</v>
      </c>
      <c r="B460" s="16" t="s">
        <v>1891</v>
      </c>
      <c r="C460" s="16" t="s">
        <v>3661</v>
      </c>
      <c r="D460" s="16" t="s">
        <v>3661</v>
      </c>
      <c r="E460" s="17" t="s">
        <v>3662</v>
      </c>
      <c r="F460" s="16" t="s">
        <v>3663</v>
      </c>
      <c r="G460" s="17" t="s">
        <v>2500</v>
      </c>
      <c r="H460" s="16" t="s">
        <v>2501</v>
      </c>
      <c r="I460" s="33" t="s">
        <v>1896</v>
      </c>
    </row>
    <row r="461" spans="1:9" ht="28.8" x14ac:dyDescent="0.3">
      <c r="A461" s="16" t="s">
        <v>1911</v>
      </c>
      <c r="B461" s="16" t="s">
        <v>3174</v>
      </c>
      <c r="C461" s="16" t="s">
        <v>3664</v>
      </c>
      <c r="D461" s="16" t="s">
        <v>3664</v>
      </c>
      <c r="E461" s="17" t="s">
        <v>3665</v>
      </c>
      <c r="F461" s="16" t="s">
        <v>3666</v>
      </c>
      <c r="G461" s="17" t="s">
        <v>3666</v>
      </c>
      <c r="H461" s="16" t="s">
        <v>3667</v>
      </c>
      <c r="I461" s="33" t="s">
        <v>2270</v>
      </c>
    </row>
    <row r="462" spans="1:9" x14ac:dyDescent="0.3">
      <c r="A462" s="16" t="s">
        <v>2088</v>
      </c>
      <c r="B462" s="16" t="s">
        <v>2524</v>
      </c>
      <c r="C462" s="16" t="s">
        <v>3668</v>
      </c>
      <c r="D462" s="16" t="s">
        <v>3668</v>
      </c>
      <c r="E462" s="17" t="s">
        <v>3669</v>
      </c>
      <c r="F462" s="16" t="s">
        <v>3670</v>
      </c>
      <c r="G462" s="17" t="s">
        <v>3670</v>
      </c>
      <c r="H462" s="16" t="s">
        <v>3671</v>
      </c>
      <c r="I462" s="33" t="s">
        <v>1896</v>
      </c>
    </row>
    <row r="463" spans="1:9" x14ac:dyDescent="0.3">
      <c r="A463" s="16" t="s">
        <v>1890</v>
      </c>
      <c r="B463" s="16" t="s">
        <v>1891</v>
      </c>
      <c r="C463" s="16" t="s">
        <v>3672</v>
      </c>
      <c r="D463" s="16" t="s">
        <v>3672</v>
      </c>
      <c r="E463" s="17" t="s">
        <v>3673</v>
      </c>
      <c r="F463" s="16" t="s">
        <v>3674</v>
      </c>
      <c r="G463" s="17" t="s">
        <v>3674</v>
      </c>
      <c r="H463" s="16" t="s">
        <v>3675</v>
      </c>
      <c r="I463" s="33" t="s">
        <v>1896</v>
      </c>
    </row>
    <row r="464" spans="1:9" x14ac:dyDescent="0.3">
      <c r="A464" s="16" t="s">
        <v>2088</v>
      </c>
      <c r="B464" s="16" t="s">
        <v>2529</v>
      </c>
      <c r="C464" s="16" t="s">
        <v>3676</v>
      </c>
      <c r="D464" s="16" t="s">
        <v>3676</v>
      </c>
      <c r="E464" s="17" t="s">
        <v>3677</v>
      </c>
      <c r="F464" s="16" t="s">
        <v>3678</v>
      </c>
      <c r="G464" s="17" t="s">
        <v>3678</v>
      </c>
      <c r="H464" s="16" t="s">
        <v>3679</v>
      </c>
      <c r="I464" s="33" t="s">
        <v>1896</v>
      </c>
    </row>
    <row r="465" spans="1:9" x14ac:dyDescent="0.3">
      <c r="A465" s="16" t="s">
        <v>2088</v>
      </c>
      <c r="B465" s="16" t="s">
        <v>2094</v>
      </c>
      <c r="C465" s="16" t="s">
        <v>3680</v>
      </c>
      <c r="D465" s="16" t="s">
        <v>3680</v>
      </c>
      <c r="E465" s="17" t="s">
        <v>3681</v>
      </c>
      <c r="F465" s="16" t="s">
        <v>3682</v>
      </c>
      <c r="G465" s="17" t="s">
        <v>3682</v>
      </c>
      <c r="H465" s="16" t="s">
        <v>3683</v>
      </c>
      <c r="I465" s="33" t="s">
        <v>1935</v>
      </c>
    </row>
    <row r="466" spans="1:9" x14ac:dyDescent="0.3">
      <c r="A466" s="16" t="s">
        <v>1897</v>
      </c>
      <c r="B466" s="16" t="s">
        <v>1954</v>
      </c>
      <c r="C466" s="16" t="s">
        <v>3684</v>
      </c>
      <c r="D466" s="16" t="s">
        <v>3684</v>
      </c>
      <c r="E466" s="17" t="s">
        <v>3685</v>
      </c>
      <c r="F466" s="16" t="s">
        <v>3686</v>
      </c>
      <c r="G466" s="17" t="s">
        <v>3686</v>
      </c>
      <c r="H466" s="16" t="s">
        <v>3687</v>
      </c>
      <c r="I466" s="33" t="s">
        <v>1896</v>
      </c>
    </row>
    <row r="467" spans="1:9" x14ac:dyDescent="0.3">
      <c r="A467" s="16" t="s">
        <v>1890</v>
      </c>
      <c r="B467" s="16" t="s">
        <v>1891</v>
      </c>
      <c r="C467" s="16" t="s">
        <v>3688</v>
      </c>
      <c r="D467" s="16" t="s">
        <v>3688</v>
      </c>
      <c r="E467" s="17" t="s">
        <v>3689</v>
      </c>
      <c r="F467" s="16" t="s">
        <v>3690</v>
      </c>
      <c r="G467" s="17" t="s">
        <v>3690</v>
      </c>
      <c r="H467" s="16" t="s">
        <v>3691</v>
      </c>
      <c r="I467" s="33" t="s">
        <v>1896</v>
      </c>
    </row>
    <row r="468" spans="1:9" x14ac:dyDescent="0.3">
      <c r="A468" s="16" t="s">
        <v>2088</v>
      </c>
      <c r="B468" s="16" t="s">
        <v>2089</v>
      </c>
      <c r="C468" s="16" t="s">
        <v>3692</v>
      </c>
      <c r="D468" s="16" t="s">
        <v>3692</v>
      </c>
      <c r="E468" s="17" t="s">
        <v>3693</v>
      </c>
      <c r="F468" s="16" t="s">
        <v>3694</v>
      </c>
      <c r="G468" s="17" t="s">
        <v>3694</v>
      </c>
      <c r="H468" s="16" t="s">
        <v>3695</v>
      </c>
      <c r="I468" s="33" t="s">
        <v>1896</v>
      </c>
    </row>
    <row r="469" spans="1:9" x14ac:dyDescent="0.3">
      <c r="A469" s="16" t="s">
        <v>2088</v>
      </c>
      <c r="B469" s="16" t="s">
        <v>2502</v>
      </c>
      <c r="C469" s="16" t="s">
        <v>3696</v>
      </c>
      <c r="D469" s="16" t="s">
        <v>3696</v>
      </c>
      <c r="E469" s="17" t="s">
        <v>3697</v>
      </c>
      <c r="F469" s="16" t="s">
        <v>3698</v>
      </c>
      <c r="G469" s="17" t="s">
        <v>3699</v>
      </c>
      <c r="H469" s="16" t="s">
        <v>3700</v>
      </c>
      <c r="I469" s="33" t="s">
        <v>1935</v>
      </c>
    </row>
    <row r="470" spans="1:9" x14ac:dyDescent="0.3">
      <c r="A470" s="16" t="s">
        <v>1922</v>
      </c>
      <c r="B470" s="16" t="s">
        <v>2240</v>
      </c>
      <c r="C470" s="16" t="s">
        <v>3701</v>
      </c>
      <c r="D470" s="16" t="s">
        <v>3701</v>
      </c>
      <c r="E470" s="17" t="s">
        <v>3702</v>
      </c>
      <c r="F470" s="16" t="s">
        <v>3703</v>
      </c>
      <c r="G470" s="17" t="s">
        <v>3703</v>
      </c>
      <c r="H470" s="16" t="s">
        <v>3704</v>
      </c>
      <c r="I470" s="33" t="s">
        <v>1896</v>
      </c>
    </row>
    <row r="471" spans="1:9" x14ac:dyDescent="0.3">
      <c r="A471" s="16" t="s">
        <v>2088</v>
      </c>
      <c r="B471" s="16" t="s">
        <v>2529</v>
      </c>
      <c r="C471" s="16" t="s">
        <v>3705</v>
      </c>
      <c r="D471" s="16" t="s">
        <v>3705</v>
      </c>
      <c r="E471" s="17" t="s">
        <v>3706</v>
      </c>
      <c r="F471" s="16" t="s">
        <v>2656</v>
      </c>
      <c r="G471" s="17" t="s">
        <v>2656</v>
      </c>
      <c r="H471" s="16" t="s">
        <v>3707</v>
      </c>
      <c r="I471" s="33" t="s">
        <v>1896</v>
      </c>
    </row>
    <row r="472" spans="1:9" x14ac:dyDescent="0.3">
      <c r="A472" s="16" t="s">
        <v>2535</v>
      </c>
      <c r="B472" s="16" t="s">
        <v>2536</v>
      </c>
      <c r="C472" s="16" t="s">
        <v>3708</v>
      </c>
      <c r="D472" s="16" t="s">
        <v>3708</v>
      </c>
      <c r="E472" s="17" t="s">
        <v>3709</v>
      </c>
      <c r="F472" s="16" t="s">
        <v>3710</v>
      </c>
      <c r="G472" s="17" t="s">
        <v>3710</v>
      </c>
      <c r="H472" s="16" t="s">
        <v>3711</v>
      </c>
      <c r="I472" s="33" t="s">
        <v>1910</v>
      </c>
    </row>
    <row r="473" spans="1:9" ht="28.8" x14ac:dyDescent="0.3">
      <c r="A473" s="16" t="s">
        <v>2088</v>
      </c>
      <c r="B473" s="16" t="s">
        <v>2094</v>
      </c>
      <c r="C473" s="16" t="s">
        <v>3712</v>
      </c>
      <c r="D473" s="16" t="s">
        <v>3712</v>
      </c>
      <c r="E473" s="17" t="s">
        <v>3713</v>
      </c>
      <c r="F473" s="16" t="s">
        <v>3714</v>
      </c>
      <c r="G473" s="17" t="s">
        <v>3714</v>
      </c>
      <c r="H473" s="16" t="s">
        <v>3715</v>
      </c>
      <c r="I473" s="33" t="s">
        <v>2270</v>
      </c>
    </row>
    <row r="474" spans="1:9" x14ac:dyDescent="0.3">
      <c r="A474" s="16" t="s">
        <v>1890</v>
      </c>
      <c r="B474" s="16" t="s">
        <v>1891</v>
      </c>
      <c r="C474" s="16" t="s">
        <v>3716</v>
      </c>
      <c r="D474" s="16" t="s">
        <v>3716</v>
      </c>
      <c r="E474" s="17" t="s">
        <v>3717</v>
      </c>
      <c r="F474" s="16" t="s">
        <v>3718</v>
      </c>
      <c r="G474" s="17" t="s">
        <v>3718</v>
      </c>
      <c r="H474" s="16" t="s">
        <v>3719</v>
      </c>
      <c r="I474" s="33" t="s">
        <v>1896</v>
      </c>
    </row>
    <row r="475" spans="1:9" x14ac:dyDescent="0.3">
      <c r="A475" s="16" t="s">
        <v>1922</v>
      </c>
      <c r="B475" s="16" t="s">
        <v>2240</v>
      </c>
      <c r="C475" s="16" t="s">
        <v>3720</v>
      </c>
      <c r="D475" s="16" t="s">
        <v>3720</v>
      </c>
      <c r="E475" s="17" t="s">
        <v>3721</v>
      </c>
      <c r="F475" s="16" t="s">
        <v>3722</v>
      </c>
      <c r="G475" s="17" t="s">
        <v>3722</v>
      </c>
      <c r="H475" s="16" t="s">
        <v>3723</v>
      </c>
      <c r="I475" s="33" t="s">
        <v>2052</v>
      </c>
    </row>
    <row r="476" spans="1:9" x14ac:dyDescent="0.3">
      <c r="A476" s="16" t="s">
        <v>1890</v>
      </c>
      <c r="B476" s="16" t="s">
        <v>1891</v>
      </c>
      <c r="C476" s="16" t="s">
        <v>3724</v>
      </c>
      <c r="D476" s="16" t="s">
        <v>3724</v>
      </c>
      <c r="E476" s="17" t="s">
        <v>3725</v>
      </c>
      <c r="F476" s="16" t="s">
        <v>3726</v>
      </c>
      <c r="G476" s="17" t="s">
        <v>3726</v>
      </c>
      <c r="H476" s="16" t="s">
        <v>3727</v>
      </c>
      <c r="I476" s="33" t="s">
        <v>1896</v>
      </c>
    </row>
    <row r="477" spans="1:9" x14ac:dyDescent="0.3">
      <c r="A477" s="16" t="s">
        <v>2088</v>
      </c>
      <c r="B477" s="16" t="s">
        <v>2529</v>
      </c>
      <c r="C477" s="16" t="s">
        <v>3728</v>
      </c>
      <c r="D477" s="16" t="s">
        <v>3728</v>
      </c>
      <c r="E477" s="17" t="s">
        <v>3729</v>
      </c>
      <c r="F477" s="16" t="s">
        <v>3729</v>
      </c>
      <c r="G477" s="17" t="s">
        <v>3729</v>
      </c>
      <c r="H477" s="16" t="s">
        <v>3730</v>
      </c>
      <c r="I477" s="33" t="s">
        <v>1896</v>
      </c>
    </row>
    <row r="478" spans="1:9" x14ac:dyDescent="0.3">
      <c r="A478" s="16" t="s">
        <v>1890</v>
      </c>
      <c r="B478" s="16" t="s">
        <v>1891</v>
      </c>
      <c r="C478" s="16" t="s">
        <v>3731</v>
      </c>
      <c r="D478" s="16" t="s">
        <v>3731</v>
      </c>
      <c r="E478" s="17" t="s">
        <v>3732</v>
      </c>
      <c r="F478" s="16" t="s">
        <v>3733</v>
      </c>
      <c r="G478" s="17" t="s">
        <v>3733</v>
      </c>
      <c r="H478" s="16" t="s">
        <v>3734</v>
      </c>
      <c r="I478" s="33" t="s">
        <v>1896</v>
      </c>
    </row>
    <row r="479" spans="1:9" x14ac:dyDescent="0.3">
      <c r="A479" s="16" t="s">
        <v>1890</v>
      </c>
      <c r="B479" s="16" t="s">
        <v>1891</v>
      </c>
      <c r="C479" s="16" t="s">
        <v>3735</v>
      </c>
      <c r="D479" s="16" t="s">
        <v>3735</v>
      </c>
      <c r="E479" s="17" t="s">
        <v>3736</v>
      </c>
      <c r="F479" s="16" t="s">
        <v>3737</v>
      </c>
      <c r="G479" s="17" t="s">
        <v>3737</v>
      </c>
      <c r="H479" s="16" t="s">
        <v>3738</v>
      </c>
      <c r="I479" s="33" t="s">
        <v>1896</v>
      </c>
    </row>
    <row r="480" spans="1:9" x14ac:dyDescent="0.3">
      <c r="A480" s="16" t="s">
        <v>2040</v>
      </c>
      <c r="B480" s="16" t="s">
        <v>2041</v>
      </c>
      <c r="C480" s="16" t="s">
        <v>3739</v>
      </c>
      <c r="D480" s="16" t="s">
        <v>3739</v>
      </c>
      <c r="E480" s="17" t="s">
        <v>3740</v>
      </c>
      <c r="F480" s="16" t="s">
        <v>3741</v>
      </c>
      <c r="G480" s="17" t="s">
        <v>2045</v>
      </c>
      <c r="H480" s="16" t="s">
        <v>2046</v>
      </c>
      <c r="I480" s="33" t="s">
        <v>1896</v>
      </c>
    </row>
    <row r="481" spans="1:9" x14ac:dyDescent="0.3">
      <c r="A481" s="16" t="s">
        <v>2040</v>
      </c>
      <c r="B481" s="16" t="s">
        <v>3494</v>
      </c>
      <c r="C481" s="16" t="s">
        <v>3742</v>
      </c>
      <c r="D481" s="16" t="s">
        <v>3742</v>
      </c>
      <c r="E481" s="17" t="s">
        <v>3743</v>
      </c>
      <c r="F481" s="16" t="s">
        <v>3744</v>
      </c>
      <c r="G481" s="17" t="s">
        <v>2045</v>
      </c>
      <c r="H481" s="16" t="s">
        <v>2046</v>
      </c>
      <c r="I481" s="33" t="s">
        <v>1896</v>
      </c>
    </row>
    <row r="482" spans="1:9" x14ac:dyDescent="0.3">
      <c r="A482" s="16" t="s">
        <v>2040</v>
      </c>
      <c r="B482" s="16" t="s">
        <v>3494</v>
      </c>
      <c r="C482" s="16" t="s">
        <v>3745</v>
      </c>
      <c r="D482" s="16" t="s">
        <v>3745</v>
      </c>
      <c r="E482" s="17" t="s">
        <v>3746</v>
      </c>
      <c r="F482" s="16" t="s">
        <v>3747</v>
      </c>
      <c r="G482" s="17" t="s">
        <v>2045</v>
      </c>
      <c r="H482" s="16" t="s">
        <v>2046</v>
      </c>
      <c r="I482" s="33" t="s">
        <v>1896</v>
      </c>
    </row>
    <row r="483" spans="1:9" x14ac:dyDescent="0.3">
      <c r="A483" s="16" t="s">
        <v>2040</v>
      </c>
      <c r="B483" s="16" t="s">
        <v>3494</v>
      </c>
      <c r="C483" s="16" t="s">
        <v>3748</v>
      </c>
      <c r="D483" s="16" t="s">
        <v>3748</v>
      </c>
      <c r="E483" s="17" t="s">
        <v>3749</v>
      </c>
      <c r="F483" s="16" t="s">
        <v>3750</v>
      </c>
      <c r="G483" s="17" t="s">
        <v>2045</v>
      </c>
      <c r="H483" s="16" t="s">
        <v>2046</v>
      </c>
      <c r="I483" s="33" t="s">
        <v>1896</v>
      </c>
    </row>
    <row r="484" spans="1:9" x14ac:dyDescent="0.3">
      <c r="A484" s="16" t="s">
        <v>2040</v>
      </c>
      <c r="B484" s="16" t="s">
        <v>3494</v>
      </c>
      <c r="C484" s="16" t="s">
        <v>3751</v>
      </c>
      <c r="D484" s="16" t="s">
        <v>3751</v>
      </c>
      <c r="E484" s="17" t="s">
        <v>3752</v>
      </c>
      <c r="F484" s="16" t="s">
        <v>3753</v>
      </c>
      <c r="G484" s="17" t="s">
        <v>2045</v>
      </c>
      <c r="H484" s="16" t="s">
        <v>2046</v>
      </c>
      <c r="I484" s="33" t="s">
        <v>1896</v>
      </c>
    </row>
    <row r="485" spans="1:9" x14ac:dyDescent="0.3">
      <c r="A485" s="16" t="s">
        <v>2040</v>
      </c>
      <c r="B485" s="16" t="s">
        <v>3494</v>
      </c>
      <c r="C485" s="16" t="s">
        <v>3754</v>
      </c>
      <c r="D485" s="16" t="s">
        <v>3754</v>
      </c>
      <c r="E485" s="17" t="s">
        <v>3755</v>
      </c>
      <c r="F485" s="16" t="s">
        <v>2045</v>
      </c>
      <c r="G485" s="17" t="s">
        <v>2045</v>
      </c>
      <c r="H485" s="16" t="s">
        <v>2046</v>
      </c>
      <c r="I485" s="33" t="s">
        <v>1896</v>
      </c>
    </row>
    <row r="486" spans="1:9" x14ac:dyDescent="0.3">
      <c r="A486" s="16" t="s">
        <v>2040</v>
      </c>
      <c r="B486" s="16" t="s">
        <v>3494</v>
      </c>
      <c r="C486" s="16" t="s">
        <v>3756</v>
      </c>
      <c r="D486" s="16" t="s">
        <v>3756</v>
      </c>
      <c r="E486" s="17" t="s">
        <v>3757</v>
      </c>
      <c r="F486" s="16" t="s">
        <v>3758</v>
      </c>
      <c r="G486" s="17" t="s">
        <v>2045</v>
      </c>
      <c r="H486" s="16" t="s">
        <v>2046</v>
      </c>
      <c r="I486" s="33" t="s">
        <v>1896</v>
      </c>
    </row>
    <row r="487" spans="1:9" x14ac:dyDescent="0.3">
      <c r="A487" s="16" t="s">
        <v>2040</v>
      </c>
      <c r="B487" s="16" t="s">
        <v>3494</v>
      </c>
      <c r="C487" s="16" t="s">
        <v>3759</v>
      </c>
      <c r="D487" s="16" t="s">
        <v>3759</v>
      </c>
      <c r="E487" s="17" t="s">
        <v>3760</v>
      </c>
      <c r="F487" s="16" t="s">
        <v>3761</v>
      </c>
      <c r="G487" s="17" t="s">
        <v>2045</v>
      </c>
      <c r="H487" s="16" t="s">
        <v>2046</v>
      </c>
      <c r="I487" s="33" t="s">
        <v>1896</v>
      </c>
    </row>
    <row r="488" spans="1:9" x14ac:dyDescent="0.3">
      <c r="A488" s="16" t="s">
        <v>2040</v>
      </c>
      <c r="B488" s="16" t="s">
        <v>3494</v>
      </c>
      <c r="C488" s="16" t="s">
        <v>3762</v>
      </c>
      <c r="D488" s="16" t="s">
        <v>3762</v>
      </c>
      <c r="E488" s="17" t="s">
        <v>3763</v>
      </c>
      <c r="F488" s="16" t="s">
        <v>3764</v>
      </c>
      <c r="G488" s="17" t="s">
        <v>2045</v>
      </c>
      <c r="H488" s="16" t="s">
        <v>2046</v>
      </c>
      <c r="I488" s="33" t="s">
        <v>1896</v>
      </c>
    </row>
    <row r="489" spans="1:9" x14ac:dyDescent="0.3">
      <c r="A489" s="16" t="s">
        <v>2040</v>
      </c>
      <c r="B489" s="16" t="s">
        <v>3494</v>
      </c>
      <c r="C489" s="16" t="s">
        <v>3765</v>
      </c>
      <c r="D489" s="16" t="s">
        <v>3765</v>
      </c>
      <c r="E489" s="17" t="s">
        <v>3766</v>
      </c>
      <c r="F489" s="16" t="s">
        <v>3767</v>
      </c>
      <c r="G489" s="17" t="s">
        <v>2045</v>
      </c>
      <c r="H489" s="16" t="s">
        <v>2046</v>
      </c>
      <c r="I489" s="33" t="s">
        <v>1896</v>
      </c>
    </row>
    <row r="490" spans="1:9" x14ac:dyDescent="0.3">
      <c r="A490" s="16" t="s">
        <v>2040</v>
      </c>
      <c r="B490" s="16" t="s">
        <v>3768</v>
      </c>
      <c r="C490" s="16" t="s">
        <v>3769</v>
      </c>
      <c r="D490" s="16" t="s">
        <v>3769</v>
      </c>
      <c r="E490" s="17" t="s">
        <v>3770</v>
      </c>
      <c r="F490" s="16" t="s">
        <v>3771</v>
      </c>
      <c r="G490" s="17" t="s">
        <v>3771</v>
      </c>
      <c r="H490" s="16" t="s">
        <v>3772</v>
      </c>
      <c r="I490" s="33" t="s">
        <v>1896</v>
      </c>
    </row>
    <row r="491" spans="1:9" x14ac:dyDescent="0.3">
      <c r="A491" s="16" t="s">
        <v>2040</v>
      </c>
      <c r="B491" s="16" t="s">
        <v>2041</v>
      </c>
      <c r="C491" s="16" t="s">
        <v>3773</v>
      </c>
      <c r="D491" s="16" t="s">
        <v>3773</v>
      </c>
      <c r="E491" s="17" t="s">
        <v>3774</v>
      </c>
      <c r="F491" s="16" t="s">
        <v>3775</v>
      </c>
      <c r="G491" s="17" t="s">
        <v>2045</v>
      </c>
      <c r="H491" s="16" t="s">
        <v>2046</v>
      </c>
      <c r="I491" s="33" t="s">
        <v>1896</v>
      </c>
    </row>
    <row r="492" spans="1:9" x14ac:dyDescent="0.3">
      <c r="A492" s="16" t="s">
        <v>1890</v>
      </c>
      <c r="B492" s="16" t="s">
        <v>1891</v>
      </c>
      <c r="C492" s="16" t="s">
        <v>3776</v>
      </c>
      <c r="D492" s="16" t="s">
        <v>3776</v>
      </c>
      <c r="E492" s="17" t="s">
        <v>3777</v>
      </c>
      <c r="F492" s="16" t="s">
        <v>3778</v>
      </c>
      <c r="G492" s="17" t="s">
        <v>3778</v>
      </c>
      <c r="H492" s="16" t="s">
        <v>3779</v>
      </c>
      <c r="I492" s="33" t="s">
        <v>1896</v>
      </c>
    </row>
    <row r="493" spans="1:9" x14ac:dyDescent="0.3">
      <c r="A493" s="16" t="s">
        <v>1989</v>
      </c>
      <c r="B493" s="16" t="s">
        <v>2206</v>
      </c>
      <c r="C493" s="16" t="s">
        <v>3780</v>
      </c>
      <c r="D493" s="16">
        <v>13167</v>
      </c>
      <c r="E493" s="17" t="s">
        <v>3781</v>
      </c>
      <c r="F493" s="16" t="s">
        <v>3782</v>
      </c>
      <c r="G493" s="17" t="s">
        <v>3783</v>
      </c>
      <c r="H493" s="16" t="s">
        <v>3784</v>
      </c>
      <c r="I493" s="33" t="s">
        <v>2013</v>
      </c>
    </row>
    <row r="494" spans="1:9" x14ac:dyDescent="0.3">
      <c r="A494" s="16" t="s">
        <v>1989</v>
      </c>
      <c r="B494" s="16" t="s">
        <v>2206</v>
      </c>
      <c r="C494" s="16" t="s">
        <v>3785</v>
      </c>
      <c r="D494" s="16">
        <v>13167</v>
      </c>
      <c r="E494" s="17" t="s">
        <v>3786</v>
      </c>
      <c r="F494" s="16" t="s">
        <v>3787</v>
      </c>
      <c r="G494" s="17" t="s">
        <v>3783</v>
      </c>
      <c r="H494" s="16" t="s">
        <v>3784</v>
      </c>
      <c r="I494" s="33" t="s">
        <v>2013</v>
      </c>
    </row>
    <row r="495" spans="1:9" x14ac:dyDescent="0.3">
      <c r="A495" s="16" t="s">
        <v>1989</v>
      </c>
      <c r="B495" s="16" t="s">
        <v>2206</v>
      </c>
      <c r="C495" s="16" t="s">
        <v>3788</v>
      </c>
      <c r="D495" s="16">
        <v>13168</v>
      </c>
      <c r="E495" s="17" t="s">
        <v>3789</v>
      </c>
      <c r="F495" s="16" t="s">
        <v>3790</v>
      </c>
      <c r="G495" s="17" t="s">
        <v>3783</v>
      </c>
      <c r="H495" s="16" t="s">
        <v>3784</v>
      </c>
      <c r="I495" s="33" t="s">
        <v>2013</v>
      </c>
    </row>
    <row r="496" spans="1:9" x14ac:dyDescent="0.3">
      <c r="A496" s="16" t="s">
        <v>1989</v>
      </c>
      <c r="B496" s="16" t="s">
        <v>2206</v>
      </c>
      <c r="C496" s="16" t="s">
        <v>3791</v>
      </c>
      <c r="D496" s="16">
        <v>13168</v>
      </c>
      <c r="E496" s="17" t="s">
        <v>3792</v>
      </c>
      <c r="F496" s="16" t="s">
        <v>3793</v>
      </c>
      <c r="G496" s="17" t="s">
        <v>3783</v>
      </c>
      <c r="H496" s="16" t="s">
        <v>3784</v>
      </c>
      <c r="I496" s="33" t="s">
        <v>2013</v>
      </c>
    </row>
    <row r="497" spans="1:9" x14ac:dyDescent="0.3">
      <c r="A497" s="16" t="s">
        <v>1903</v>
      </c>
      <c r="B497" s="16" t="s">
        <v>1904</v>
      </c>
      <c r="C497" s="16" t="s">
        <v>3794</v>
      </c>
      <c r="D497" s="16" t="s">
        <v>3794</v>
      </c>
      <c r="E497" s="17" t="s">
        <v>3795</v>
      </c>
      <c r="F497" s="16" t="s">
        <v>3796</v>
      </c>
      <c r="G497" s="17" t="s">
        <v>3796</v>
      </c>
      <c r="H497" s="16" t="s">
        <v>3797</v>
      </c>
      <c r="I497" s="33" t="s">
        <v>1896</v>
      </c>
    </row>
    <row r="498" spans="1:9" x14ac:dyDescent="0.3">
      <c r="A498" s="16" t="s">
        <v>1903</v>
      </c>
      <c r="B498" s="16" t="s">
        <v>1904</v>
      </c>
      <c r="C498" s="16" t="s">
        <v>3798</v>
      </c>
      <c r="D498" s="16" t="s">
        <v>3798</v>
      </c>
      <c r="E498" s="17" t="s">
        <v>3799</v>
      </c>
      <c r="F498" s="16" t="s">
        <v>3800</v>
      </c>
      <c r="G498" s="17" t="s">
        <v>3801</v>
      </c>
      <c r="H498" s="16" t="s">
        <v>3802</v>
      </c>
      <c r="I498" s="33" t="s">
        <v>1910</v>
      </c>
    </row>
    <row r="499" spans="1:9" x14ac:dyDescent="0.3">
      <c r="A499" s="16" t="s">
        <v>1903</v>
      </c>
      <c r="B499" s="16" t="s">
        <v>1904</v>
      </c>
      <c r="C499" s="16" t="s">
        <v>3803</v>
      </c>
      <c r="D499" s="16" t="s">
        <v>3803</v>
      </c>
      <c r="E499" s="17" t="s">
        <v>3804</v>
      </c>
      <c r="F499" s="16" t="s">
        <v>3805</v>
      </c>
      <c r="G499" s="17" t="s">
        <v>3801</v>
      </c>
      <c r="H499" s="16" t="s">
        <v>3802</v>
      </c>
      <c r="I499" s="33" t="s">
        <v>1910</v>
      </c>
    </row>
    <row r="500" spans="1:9" x14ac:dyDescent="0.3">
      <c r="A500" s="16" t="s">
        <v>2535</v>
      </c>
      <c r="B500" s="16" t="s">
        <v>3239</v>
      </c>
      <c r="C500" s="16" t="s">
        <v>3806</v>
      </c>
      <c r="D500" s="16" t="s">
        <v>3806</v>
      </c>
      <c r="E500" s="17" t="s">
        <v>3807</v>
      </c>
      <c r="F500" s="16" t="s">
        <v>3808</v>
      </c>
      <c r="G500" s="17" t="s">
        <v>3808</v>
      </c>
      <c r="H500" s="16" t="s">
        <v>3809</v>
      </c>
      <c r="I500" s="33" t="s">
        <v>1896</v>
      </c>
    </row>
    <row r="501" spans="1:9" x14ac:dyDescent="0.3">
      <c r="A501" s="16" t="s">
        <v>2535</v>
      </c>
      <c r="B501" s="16" t="s">
        <v>3239</v>
      </c>
      <c r="C501" s="16" t="s">
        <v>3810</v>
      </c>
      <c r="D501" s="16" t="s">
        <v>3810</v>
      </c>
      <c r="E501" s="17" t="s">
        <v>3811</v>
      </c>
      <c r="F501" s="16" t="s">
        <v>3812</v>
      </c>
      <c r="G501" s="17" t="s">
        <v>3812</v>
      </c>
      <c r="H501" s="16" t="s">
        <v>3813</v>
      </c>
      <c r="I501" s="33" t="s">
        <v>1896</v>
      </c>
    </row>
    <row r="502" spans="1:9" x14ac:dyDescent="0.3">
      <c r="A502" s="16" t="s">
        <v>2535</v>
      </c>
      <c r="B502" s="16" t="s">
        <v>3239</v>
      </c>
      <c r="C502" s="16" t="s">
        <v>3814</v>
      </c>
      <c r="D502" s="16" t="s">
        <v>3814</v>
      </c>
      <c r="E502" s="17" t="s">
        <v>3815</v>
      </c>
      <c r="F502" s="16" t="s">
        <v>3816</v>
      </c>
      <c r="G502" s="17" t="s">
        <v>3816</v>
      </c>
      <c r="H502" s="16" t="s">
        <v>3817</v>
      </c>
      <c r="I502" s="33" t="s">
        <v>1896</v>
      </c>
    </row>
    <row r="503" spans="1:9" x14ac:dyDescent="0.3">
      <c r="A503" s="16" t="s">
        <v>2535</v>
      </c>
      <c r="B503" s="16" t="s">
        <v>3239</v>
      </c>
      <c r="C503" s="16" t="s">
        <v>3818</v>
      </c>
      <c r="D503" s="16" t="s">
        <v>3818</v>
      </c>
      <c r="E503" s="17" t="s">
        <v>3819</v>
      </c>
      <c r="F503" s="16" t="s">
        <v>3820</v>
      </c>
      <c r="G503" s="17" t="s">
        <v>3820</v>
      </c>
      <c r="H503" s="16" t="s">
        <v>3821</v>
      </c>
      <c r="I503" s="33" t="s">
        <v>1896</v>
      </c>
    </row>
    <row r="504" spans="1:9" x14ac:dyDescent="0.3">
      <c r="A504" s="16" t="s">
        <v>2535</v>
      </c>
      <c r="B504" s="16" t="s">
        <v>3239</v>
      </c>
      <c r="C504" s="16" t="s">
        <v>3822</v>
      </c>
      <c r="D504" s="16" t="s">
        <v>3822</v>
      </c>
      <c r="E504" s="17" t="s">
        <v>3823</v>
      </c>
      <c r="F504" s="16" t="s">
        <v>3824</v>
      </c>
      <c r="G504" s="17" t="s">
        <v>3824</v>
      </c>
      <c r="H504" s="16" t="s">
        <v>3825</v>
      </c>
      <c r="I504" s="33" t="s">
        <v>1896</v>
      </c>
    </row>
    <row r="505" spans="1:9" x14ac:dyDescent="0.3">
      <c r="A505" s="16" t="s">
        <v>2535</v>
      </c>
      <c r="B505" s="16" t="s">
        <v>2536</v>
      </c>
      <c r="C505" s="16" t="s">
        <v>3826</v>
      </c>
      <c r="D505" s="16" t="s">
        <v>3826</v>
      </c>
      <c r="E505" s="17" t="s">
        <v>3827</v>
      </c>
      <c r="F505" s="16" t="s">
        <v>3828</v>
      </c>
      <c r="G505" s="17" t="s">
        <v>3828</v>
      </c>
      <c r="H505" s="16" t="s">
        <v>3829</v>
      </c>
      <c r="I505" s="33" t="s">
        <v>1910</v>
      </c>
    </row>
    <row r="506" spans="1:9" x14ac:dyDescent="0.3">
      <c r="A506" s="16" t="s">
        <v>1890</v>
      </c>
      <c r="B506" s="16" t="s">
        <v>1891</v>
      </c>
      <c r="C506" s="16" t="s">
        <v>3830</v>
      </c>
      <c r="D506" s="16" t="s">
        <v>3830</v>
      </c>
      <c r="E506" s="17" t="s">
        <v>3831</v>
      </c>
      <c r="F506" s="16" t="s">
        <v>3832</v>
      </c>
      <c r="G506" s="17" t="s">
        <v>3832</v>
      </c>
      <c r="H506" s="16" t="s">
        <v>3833</v>
      </c>
      <c r="I506" s="33" t="s">
        <v>1896</v>
      </c>
    </row>
    <row r="507" spans="1:9" x14ac:dyDescent="0.3">
      <c r="A507" s="16" t="s">
        <v>1890</v>
      </c>
      <c r="B507" s="16" t="s">
        <v>1891</v>
      </c>
      <c r="C507" s="16" t="s">
        <v>3834</v>
      </c>
      <c r="D507" s="16" t="s">
        <v>3834</v>
      </c>
      <c r="E507" s="17" t="s">
        <v>3835</v>
      </c>
      <c r="F507" s="16" t="s">
        <v>3835</v>
      </c>
      <c r="G507" s="17" t="s">
        <v>3835</v>
      </c>
      <c r="H507" s="16" t="s">
        <v>3836</v>
      </c>
      <c r="I507" s="33" t="s">
        <v>1896</v>
      </c>
    </row>
    <row r="508" spans="1:9" x14ac:dyDescent="0.3">
      <c r="A508" s="16" t="s">
        <v>1897</v>
      </c>
      <c r="B508" s="16" t="s">
        <v>3837</v>
      </c>
      <c r="C508" s="16" t="s">
        <v>3838</v>
      </c>
      <c r="D508" s="16" t="s">
        <v>3838</v>
      </c>
      <c r="E508" s="17" t="s">
        <v>3839</v>
      </c>
      <c r="F508" s="16" t="s">
        <v>3840</v>
      </c>
      <c r="G508" s="17" t="s">
        <v>3840</v>
      </c>
      <c r="H508" s="16" t="s">
        <v>3841</v>
      </c>
      <c r="I508" s="33" t="s">
        <v>1896</v>
      </c>
    </row>
    <row r="509" spans="1:9" x14ac:dyDescent="0.3">
      <c r="A509" s="16" t="s">
        <v>1903</v>
      </c>
      <c r="B509" s="16" t="s">
        <v>2249</v>
      </c>
      <c r="C509" s="16" t="s">
        <v>3842</v>
      </c>
      <c r="D509" s="16" t="s">
        <v>3842</v>
      </c>
      <c r="E509" s="17" t="s">
        <v>3843</v>
      </c>
      <c r="F509" s="16" t="s">
        <v>3844</v>
      </c>
      <c r="G509" s="17" t="s">
        <v>3844</v>
      </c>
      <c r="H509" s="16" t="s">
        <v>3845</v>
      </c>
      <c r="I509" s="33" t="s">
        <v>1896</v>
      </c>
    </row>
    <row r="510" spans="1:9" x14ac:dyDescent="0.3">
      <c r="A510" s="16" t="s">
        <v>2088</v>
      </c>
      <c r="B510" s="16" t="s">
        <v>2529</v>
      </c>
      <c r="C510" s="16" t="s">
        <v>3846</v>
      </c>
      <c r="D510" s="16" t="s">
        <v>3846</v>
      </c>
      <c r="E510" s="17" t="s">
        <v>3847</v>
      </c>
      <c r="F510" s="16" t="s">
        <v>3848</v>
      </c>
      <c r="G510" s="17" t="s">
        <v>3848</v>
      </c>
      <c r="H510" s="16" t="s">
        <v>3849</v>
      </c>
      <c r="I510" s="33" t="s">
        <v>1896</v>
      </c>
    </row>
    <row r="511" spans="1:9" x14ac:dyDescent="0.3">
      <c r="A511" s="16" t="s">
        <v>2088</v>
      </c>
      <c r="B511" s="16" t="s">
        <v>2094</v>
      </c>
      <c r="C511" s="16" t="s">
        <v>3850</v>
      </c>
      <c r="D511" s="16" t="s">
        <v>3850</v>
      </c>
      <c r="E511" s="17" t="s">
        <v>3851</v>
      </c>
      <c r="F511" s="16" t="s">
        <v>3852</v>
      </c>
      <c r="G511" s="17" t="s">
        <v>3852</v>
      </c>
      <c r="H511" s="16" t="s">
        <v>3853</v>
      </c>
      <c r="I511" s="33" t="s">
        <v>1896</v>
      </c>
    </row>
    <row r="512" spans="1:9" x14ac:dyDescent="0.3">
      <c r="A512" s="16" t="s">
        <v>2088</v>
      </c>
      <c r="B512" s="16" t="s">
        <v>2094</v>
      </c>
      <c r="C512" s="16" t="s">
        <v>3854</v>
      </c>
      <c r="D512" s="16" t="s">
        <v>3854</v>
      </c>
      <c r="E512" s="17" t="s">
        <v>3855</v>
      </c>
      <c r="F512" s="16" t="s">
        <v>3856</v>
      </c>
      <c r="G512" s="17" t="s">
        <v>3856</v>
      </c>
      <c r="H512" s="16" t="s">
        <v>3857</v>
      </c>
      <c r="I512" s="33" t="s">
        <v>1896</v>
      </c>
    </row>
    <row r="513" spans="1:9" x14ac:dyDescent="0.3">
      <c r="A513" s="16" t="s">
        <v>2088</v>
      </c>
      <c r="B513" s="16" t="s">
        <v>2094</v>
      </c>
      <c r="C513" s="16" t="s">
        <v>3858</v>
      </c>
      <c r="D513" s="16" t="s">
        <v>3858</v>
      </c>
      <c r="E513" s="17" t="s">
        <v>3859</v>
      </c>
      <c r="F513" s="16" t="s">
        <v>3860</v>
      </c>
      <c r="G513" s="17" t="s">
        <v>3860</v>
      </c>
      <c r="H513" s="16" t="s">
        <v>3861</v>
      </c>
      <c r="I513" s="33" t="s">
        <v>1896</v>
      </c>
    </row>
    <row r="514" spans="1:9" x14ac:dyDescent="0.3">
      <c r="A514" s="16" t="s">
        <v>2088</v>
      </c>
      <c r="B514" s="16" t="s">
        <v>2094</v>
      </c>
      <c r="C514" s="16" t="s">
        <v>3862</v>
      </c>
      <c r="D514" s="16" t="s">
        <v>3862</v>
      </c>
      <c r="E514" s="17" t="s">
        <v>3863</v>
      </c>
      <c r="F514" s="16" t="s">
        <v>3864</v>
      </c>
      <c r="G514" s="17" t="s">
        <v>3865</v>
      </c>
      <c r="H514" s="16" t="s">
        <v>3866</v>
      </c>
      <c r="I514" s="33" t="s">
        <v>1896</v>
      </c>
    </row>
    <row r="515" spans="1:9" x14ac:dyDescent="0.3">
      <c r="A515" s="16" t="s">
        <v>2088</v>
      </c>
      <c r="B515" s="16" t="s">
        <v>2094</v>
      </c>
      <c r="C515" s="16" t="s">
        <v>3867</v>
      </c>
      <c r="D515" s="16" t="s">
        <v>3867</v>
      </c>
      <c r="E515" s="17" t="s">
        <v>3868</v>
      </c>
      <c r="F515" s="16" t="s">
        <v>3869</v>
      </c>
      <c r="G515" s="17" t="s">
        <v>3865</v>
      </c>
      <c r="H515" s="16" t="s">
        <v>3866</v>
      </c>
      <c r="I515" s="33" t="s">
        <v>1896</v>
      </c>
    </row>
    <row r="516" spans="1:9" x14ac:dyDescent="0.3">
      <c r="A516" s="16" t="s">
        <v>2088</v>
      </c>
      <c r="B516" s="16" t="s">
        <v>2094</v>
      </c>
      <c r="C516" s="16" t="s">
        <v>3870</v>
      </c>
      <c r="D516" s="16" t="s">
        <v>3870</v>
      </c>
      <c r="E516" s="17" t="s">
        <v>3871</v>
      </c>
      <c r="F516" s="16" t="s">
        <v>3865</v>
      </c>
      <c r="G516" s="17" t="s">
        <v>3865</v>
      </c>
      <c r="H516" s="16" t="s">
        <v>3866</v>
      </c>
      <c r="I516" s="33" t="s">
        <v>1896</v>
      </c>
    </row>
    <row r="517" spans="1:9" x14ac:dyDescent="0.3">
      <c r="A517" s="16" t="s">
        <v>2088</v>
      </c>
      <c r="B517" s="16" t="s">
        <v>2502</v>
      </c>
      <c r="C517" s="16" t="s">
        <v>3872</v>
      </c>
      <c r="D517" s="16" t="s">
        <v>3872</v>
      </c>
      <c r="E517" s="17" t="s">
        <v>3873</v>
      </c>
      <c r="F517" s="16" t="s">
        <v>3874</v>
      </c>
      <c r="G517" s="17" t="s">
        <v>3874</v>
      </c>
      <c r="H517" s="16" t="s">
        <v>3875</v>
      </c>
      <c r="I517" s="33" t="s">
        <v>1896</v>
      </c>
    </row>
    <row r="518" spans="1:9" x14ac:dyDescent="0.3">
      <c r="A518" s="16" t="s">
        <v>1911</v>
      </c>
      <c r="B518" s="16" t="s">
        <v>3174</v>
      </c>
      <c r="C518" s="16" t="s">
        <v>3876</v>
      </c>
      <c r="D518" s="16" t="s">
        <v>3876</v>
      </c>
      <c r="E518" s="17" t="s">
        <v>3877</v>
      </c>
      <c r="F518" s="16" t="s">
        <v>3878</v>
      </c>
      <c r="G518" s="17" t="s">
        <v>3878</v>
      </c>
      <c r="H518" s="16" t="s">
        <v>3879</v>
      </c>
      <c r="I518" s="33" t="s">
        <v>1896</v>
      </c>
    </row>
    <row r="519" spans="1:9" x14ac:dyDescent="0.3">
      <c r="A519" s="16" t="s">
        <v>1897</v>
      </c>
      <c r="B519" s="16" t="s">
        <v>1898</v>
      </c>
      <c r="C519" s="16" t="s">
        <v>3880</v>
      </c>
      <c r="D519" s="16" t="s">
        <v>3880</v>
      </c>
      <c r="E519" s="17" t="s">
        <v>3881</v>
      </c>
      <c r="F519" s="16" t="s">
        <v>3882</v>
      </c>
      <c r="G519" s="17" t="s">
        <v>3882</v>
      </c>
      <c r="H519" s="16" t="s">
        <v>3883</v>
      </c>
      <c r="I519" s="33" t="s">
        <v>1896</v>
      </c>
    </row>
    <row r="520" spans="1:9" x14ac:dyDescent="0.3">
      <c r="A520" s="16" t="s">
        <v>1903</v>
      </c>
      <c r="B520" s="16" t="s">
        <v>1904</v>
      </c>
      <c r="C520" s="16" t="s">
        <v>3884</v>
      </c>
      <c r="D520" s="16" t="s">
        <v>3884</v>
      </c>
      <c r="E520" s="17" t="s">
        <v>3885</v>
      </c>
      <c r="F520" s="16" t="s">
        <v>3886</v>
      </c>
      <c r="G520" s="17" t="s">
        <v>3886</v>
      </c>
      <c r="H520" s="16" t="s">
        <v>3887</v>
      </c>
      <c r="I520" s="33" t="s">
        <v>1896</v>
      </c>
    </row>
    <row r="521" spans="1:9" x14ac:dyDescent="0.3">
      <c r="A521" s="16" t="s">
        <v>1897</v>
      </c>
      <c r="B521" s="16" t="s">
        <v>1898</v>
      </c>
      <c r="C521" s="16" t="s">
        <v>3888</v>
      </c>
      <c r="D521" s="16" t="s">
        <v>3888</v>
      </c>
      <c r="E521" s="17" t="s">
        <v>3889</v>
      </c>
      <c r="F521" s="16" t="s">
        <v>3890</v>
      </c>
      <c r="G521" s="17" t="s">
        <v>3890</v>
      </c>
      <c r="H521" s="16" t="s">
        <v>3891</v>
      </c>
      <c r="I521" s="33" t="s">
        <v>1896</v>
      </c>
    </row>
    <row r="522" spans="1:9" x14ac:dyDescent="0.3">
      <c r="A522" s="16" t="s">
        <v>1903</v>
      </c>
      <c r="B522" s="16" t="s">
        <v>1904</v>
      </c>
      <c r="C522" s="16" t="s">
        <v>3892</v>
      </c>
      <c r="D522" s="16" t="s">
        <v>3892</v>
      </c>
      <c r="E522" s="17" t="s">
        <v>3893</v>
      </c>
      <c r="F522" s="16" t="s">
        <v>3894</v>
      </c>
      <c r="G522" s="17" t="s">
        <v>3894</v>
      </c>
      <c r="H522" s="16" t="s">
        <v>3895</v>
      </c>
      <c r="I522" s="33" t="s">
        <v>1896</v>
      </c>
    </row>
    <row r="523" spans="1:9" x14ac:dyDescent="0.3">
      <c r="A523" s="16" t="s">
        <v>1903</v>
      </c>
      <c r="B523" s="16" t="s">
        <v>1904</v>
      </c>
      <c r="C523" s="16" t="s">
        <v>3896</v>
      </c>
      <c r="D523" s="16" t="s">
        <v>3896</v>
      </c>
      <c r="E523" s="17" t="s">
        <v>3897</v>
      </c>
      <c r="F523" s="16" t="s">
        <v>3898</v>
      </c>
      <c r="G523" s="17" t="s">
        <v>2841</v>
      </c>
      <c r="H523" s="16" t="s">
        <v>2842</v>
      </c>
      <c r="I523" s="33" t="s">
        <v>1896</v>
      </c>
    </row>
    <row r="524" spans="1:9" x14ac:dyDescent="0.3">
      <c r="A524" s="16" t="s">
        <v>1903</v>
      </c>
      <c r="B524" s="16" t="s">
        <v>1904</v>
      </c>
      <c r="C524" s="16" t="s">
        <v>3899</v>
      </c>
      <c r="D524" s="16" t="s">
        <v>3899</v>
      </c>
      <c r="E524" s="17" t="s">
        <v>3900</v>
      </c>
      <c r="F524" s="16" t="s">
        <v>2841</v>
      </c>
      <c r="G524" s="17" t="s">
        <v>2841</v>
      </c>
      <c r="H524" s="16" t="s">
        <v>2842</v>
      </c>
      <c r="I524" s="33" t="s">
        <v>1896</v>
      </c>
    </row>
    <row r="525" spans="1:9" x14ac:dyDescent="0.3">
      <c r="A525" s="16" t="s">
        <v>1903</v>
      </c>
      <c r="B525" s="16" t="s">
        <v>1904</v>
      </c>
      <c r="C525" s="16" t="s">
        <v>3901</v>
      </c>
      <c r="D525" s="16" t="s">
        <v>3901</v>
      </c>
      <c r="E525" s="17" t="s">
        <v>3902</v>
      </c>
      <c r="F525" s="16" t="s">
        <v>3903</v>
      </c>
      <c r="G525" s="17" t="s">
        <v>2841</v>
      </c>
      <c r="H525" s="16" t="s">
        <v>2842</v>
      </c>
      <c r="I525" s="33" t="s">
        <v>1896</v>
      </c>
    </row>
    <row r="526" spans="1:9" x14ac:dyDescent="0.3">
      <c r="A526" s="16" t="s">
        <v>1890</v>
      </c>
      <c r="B526" s="16" t="s">
        <v>1891</v>
      </c>
      <c r="C526" s="16" t="s">
        <v>3904</v>
      </c>
      <c r="D526" s="16" t="s">
        <v>3904</v>
      </c>
      <c r="E526" s="17" t="s">
        <v>3905</v>
      </c>
      <c r="F526" s="16" t="s">
        <v>3906</v>
      </c>
      <c r="G526" s="17" t="s">
        <v>3906</v>
      </c>
      <c r="H526" s="16" t="s">
        <v>3907</v>
      </c>
      <c r="I526" s="33" t="s">
        <v>1896</v>
      </c>
    </row>
    <row r="527" spans="1:9" x14ac:dyDescent="0.3">
      <c r="A527" s="16" t="s">
        <v>1903</v>
      </c>
      <c r="B527" s="16" t="s">
        <v>2249</v>
      </c>
      <c r="C527" s="16" t="s">
        <v>3908</v>
      </c>
      <c r="D527" s="16" t="s">
        <v>3908</v>
      </c>
      <c r="E527" s="17" t="s">
        <v>1689</v>
      </c>
      <c r="F527" s="16" t="s">
        <v>1689</v>
      </c>
      <c r="G527" s="17" t="s">
        <v>1689</v>
      </c>
      <c r="H527" s="16" t="s">
        <v>3909</v>
      </c>
      <c r="I527" s="33" t="s">
        <v>2052</v>
      </c>
    </row>
    <row r="528" spans="1:9" x14ac:dyDescent="0.3">
      <c r="A528" s="16" t="s">
        <v>1922</v>
      </c>
      <c r="B528" s="16" t="s">
        <v>2240</v>
      </c>
      <c r="C528" s="16" t="s">
        <v>3910</v>
      </c>
      <c r="D528" s="16" t="s">
        <v>3910</v>
      </c>
      <c r="E528" s="17" t="s">
        <v>3911</v>
      </c>
      <c r="F528" s="16" t="s">
        <v>3912</v>
      </c>
      <c r="G528" s="17" t="s">
        <v>3912</v>
      </c>
      <c r="H528" s="16" t="s">
        <v>3913</v>
      </c>
      <c r="I528" s="33" t="s">
        <v>1896</v>
      </c>
    </row>
    <row r="529" spans="1:9" x14ac:dyDescent="0.3">
      <c r="A529" s="16" t="s">
        <v>1897</v>
      </c>
      <c r="B529" s="16" t="s">
        <v>1898</v>
      </c>
      <c r="C529" s="16" t="s">
        <v>3914</v>
      </c>
      <c r="D529" s="16" t="s">
        <v>3914</v>
      </c>
      <c r="E529" s="17" t="s">
        <v>3915</v>
      </c>
      <c r="F529" s="16" t="s">
        <v>3916</v>
      </c>
      <c r="G529" s="17" t="s">
        <v>3916</v>
      </c>
      <c r="H529" s="16" t="s">
        <v>3917</v>
      </c>
      <c r="I529" s="33" t="s">
        <v>1896</v>
      </c>
    </row>
    <row r="530" spans="1:9" x14ac:dyDescent="0.3">
      <c r="A530" s="16" t="s">
        <v>1897</v>
      </c>
      <c r="B530" s="16" t="s">
        <v>2107</v>
      </c>
      <c r="C530" s="16" t="s">
        <v>3918</v>
      </c>
      <c r="D530" s="16" t="s">
        <v>3918</v>
      </c>
      <c r="E530" s="17" t="s">
        <v>3919</v>
      </c>
      <c r="F530" s="16" t="s">
        <v>3920</v>
      </c>
      <c r="G530" s="17" t="s">
        <v>3920</v>
      </c>
      <c r="H530" s="16" t="s">
        <v>3921</v>
      </c>
      <c r="I530" s="33" t="s">
        <v>1896</v>
      </c>
    </row>
    <row r="531" spans="1:9" x14ac:dyDescent="0.3">
      <c r="A531" s="16" t="s">
        <v>1922</v>
      </c>
      <c r="B531" s="16" t="s">
        <v>1923</v>
      </c>
      <c r="C531" s="16" t="s">
        <v>3922</v>
      </c>
      <c r="D531" s="16" t="s">
        <v>3922</v>
      </c>
      <c r="E531" s="17" t="s">
        <v>3923</v>
      </c>
      <c r="F531" s="16" t="s">
        <v>3924</v>
      </c>
      <c r="G531" s="17" t="s">
        <v>3925</v>
      </c>
      <c r="H531" s="16" t="s">
        <v>3926</v>
      </c>
      <c r="I531" s="33" t="s">
        <v>1929</v>
      </c>
    </row>
    <row r="532" spans="1:9" x14ac:dyDescent="0.3">
      <c r="A532" s="16" t="s">
        <v>1890</v>
      </c>
      <c r="B532" s="16" t="s">
        <v>1891</v>
      </c>
      <c r="C532" s="16" t="s">
        <v>3927</v>
      </c>
      <c r="D532" s="16" t="s">
        <v>3927</v>
      </c>
      <c r="E532" s="17" t="s">
        <v>3928</v>
      </c>
      <c r="F532" s="16" t="s">
        <v>3929</v>
      </c>
      <c r="G532" s="17" t="s">
        <v>3929</v>
      </c>
      <c r="H532" s="16" t="s">
        <v>3930</v>
      </c>
      <c r="I532" s="33" t="s">
        <v>1896</v>
      </c>
    </row>
    <row r="533" spans="1:9" x14ac:dyDescent="0.3">
      <c r="A533" s="16" t="s">
        <v>1897</v>
      </c>
      <c r="B533" s="16" t="s">
        <v>1898</v>
      </c>
      <c r="C533" s="16" t="s">
        <v>3931</v>
      </c>
      <c r="D533" s="16" t="s">
        <v>3931</v>
      </c>
      <c r="E533" s="17" t="s">
        <v>3932</v>
      </c>
      <c r="F533" s="16" t="s">
        <v>3933</v>
      </c>
      <c r="G533" s="17" t="s">
        <v>3933</v>
      </c>
      <c r="H533" s="16" t="s">
        <v>3934</v>
      </c>
      <c r="I533" s="33" t="s">
        <v>1896</v>
      </c>
    </row>
    <row r="534" spans="1:9" x14ac:dyDescent="0.3">
      <c r="A534" s="16" t="s">
        <v>1897</v>
      </c>
      <c r="B534" s="16" t="s">
        <v>1898</v>
      </c>
      <c r="C534" s="16" t="s">
        <v>3935</v>
      </c>
      <c r="D534" s="16" t="s">
        <v>3935</v>
      </c>
      <c r="E534" s="17" t="s">
        <v>3936</v>
      </c>
      <c r="F534" s="16" t="s">
        <v>3937</v>
      </c>
      <c r="G534" s="17" t="s">
        <v>3937</v>
      </c>
      <c r="H534" s="16" t="s">
        <v>3938</v>
      </c>
      <c r="I534" s="33" t="s">
        <v>1896</v>
      </c>
    </row>
    <row r="535" spans="1:9" x14ac:dyDescent="0.3">
      <c r="A535" s="16" t="s">
        <v>1897</v>
      </c>
      <c r="B535" s="16" t="s">
        <v>1898</v>
      </c>
      <c r="C535" s="16" t="s">
        <v>3939</v>
      </c>
      <c r="D535" s="16" t="s">
        <v>3939</v>
      </c>
      <c r="E535" s="17" t="s">
        <v>3940</v>
      </c>
      <c r="F535" s="16" t="s">
        <v>3941</v>
      </c>
      <c r="G535" s="17" t="s">
        <v>3941</v>
      </c>
      <c r="H535" s="16" t="s">
        <v>3942</v>
      </c>
      <c r="I535" s="33" t="s">
        <v>2161</v>
      </c>
    </row>
    <row r="536" spans="1:9" x14ac:dyDescent="0.3">
      <c r="A536" s="16" t="s">
        <v>1903</v>
      </c>
      <c r="B536" s="16" t="s">
        <v>1904</v>
      </c>
      <c r="C536" s="16" t="s">
        <v>3943</v>
      </c>
      <c r="D536" s="16" t="s">
        <v>3943</v>
      </c>
      <c r="E536" s="17" t="s">
        <v>3944</v>
      </c>
      <c r="F536" s="16" t="s">
        <v>3945</v>
      </c>
      <c r="G536" s="17" t="s">
        <v>3946</v>
      </c>
      <c r="H536" s="16" t="s">
        <v>3947</v>
      </c>
      <c r="I536" s="33" t="s">
        <v>1910</v>
      </c>
    </row>
    <row r="537" spans="1:9" x14ac:dyDescent="0.3">
      <c r="A537" s="16" t="s">
        <v>1903</v>
      </c>
      <c r="B537" s="16" t="s">
        <v>1904</v>
      </c>
      <c r="C537" s="16" t="s">
        <v>3948</v>
      </c>
      <c r="D537" s="16" t="s">
        <v>3948</v>
      </c>
      <c r="E537" s="17" t="s">
        <v>3949</v>
      </c>
      <c r="F537" s="16" t="s">
        <v>3950</v>
      </c>
      <c r="G537" s="17" t="s">
        <v>3950</v>
      </c>
      <c r="H537" s="16" t="s">
        <v>3951</v>
      </c>
      <c r="I537" s="33" t="s">
        <v>1910</v>
      </c>
    </row>
    <row r="538" spans="1:9" x14ac:dyDescent="0.3">
      <c r="A538" s="16" t="s">
        <v>1897</v>
      </c>
      <c r="B538" s="16" t="s">
        <v>1898</v>
      </c>
      <c r="C538" s="16" t="s">
        <v>3952</v>
      </c>
      <c r="D538" s="16" t="s">
        <v>3952</v>
      </c>
      <c r="E538" s="17" t="s">
        <v>3953</v>
      </c>
      <c r="F538" s="16" t="s">
        <v>3954</v>
      </c>
      <c r="G538" s="17" t="s">
        <v>3954</v>
      </c>
      <c r="H538" s="16" t="s">
        <v>3955</v>
      </c>
      <c r="I538" s="33" t="s">
        <v>1896</v>
      </c>
    </row>
    <row r="539" spans="1:9" x14ac:dyDescent="0.3">
      <c r="A539" s="16" t="s">
        <v>2535</v>
      </c>
      <c r="B539" s="16" t="s">
        <v>3239</v>
      </c>
      <c r="C539" s="16" t="s">
        <v>3956</v>
      </c>
      <c r="D539" s="16" t="s">
        <v>3956</v>
      </c>
      <c r="E539" s="17" t="s">
        <v>3957</v>
      </c>
      <c r="F539" s="16" t="s">
        <v>3958</v>
      </c>
      <c r="G539" s="17" t="s">
        <v>3958</v>
      </c>
      <c r="H539" s="16" t="s">
        <v>3959</v>
      </c>
      <c r="I539" s="33" t="s">
        <v>1896</v>
      </c>
    </row>
    <row r="540" spans="1:9" x14ac:dyDescent="0.3">
      <c r="A540" s="16" t="s">
        <v>2088</v>
      </c>
      <c r="B540" s="16" t="s">
        <v>2502</v>
      </c>
      <c r="C540" s="16" t="s">
        <v>3960</v>
      </c>
      <c r="D540" s="16" t="s">
        <v>3960</v>
      </c>
      <c r="E540" s="17" t="s">
        <v>3961</v>
      </c>
      <c r="F540" s="16" t="s">
        <v>3648</v>
      </c>
      <c r="G540" s="17" t="s">
        <v>3648</v>
      </c>
      <c r="H540" s="16" t="s">
        <v>3649</v>
      </c>
      <c r="I540" s="33" t="s">
        <v>1896</v>
      </c>
    </row>
    <row r="541" spans="1:9" x14ac:dyDescent="0.3">
      <c r="A541" s="16" t="s">
        <v>1911</v>
      </c>
      <c r="B541" s="16" t="s">
        <v>3157</v>
      </c>
      <c r="C541" s="16" t="s">
        <v>3962</v>
      </c>
      <c r="D541" s="16" t="s">
        <v>3962</v>
      </c>
      <c r="E541" s="17" t="s">
        <v>3963</v>
      </c>
      <c r="F541" s="16" t="s">
        <v>3964</v>
      </c>
      <c r="G541" s="17" t="s">
        <v>3965</v>
      </c>
      <c r="H541" s="16" t="s">
        <v>3966</v>
      </c>
      <c r="I541" s="33" t="s">
        <v>1896</v>
      </c>
    </row>
    <row r="542" spans="1:9" x14ac:dyDescent="0.3">
      <c r="A542" s="16" t="s">
        <v>1911</v>
      </c>
      <c r="B542" s="16" t="s">
        <v>3157</v>
      </c>
      <c r="C542" s="16" t="s">
        <v>3967</v>
      </c>
      <c r="D542" s="16" t="s">
        <v>3967</v>
      </c>
      <c r="E542" s="17" t="s">
        <v>3968</v>
      </c>
      <c r="F542" s="16" t="s">
        <v>3969</v>
      </c>
      <c r="G542" s="17" t="s">
        <v>3965</v>
      </c>
      <c r="H542" s="16" t="s">
        <v>3966</v>
      </c>
      <c r="I542" s="33" t="s">
        <v>1896</v>
      </c>
    </row>
    <row r="543" spans="1:9" x14ac:dyDescent="0.3">
      <c r="A543" s="16" t="s">
        <v>2088</v>
      </c>
      <c r="B543" s="16" t="s">
        <v>2094</v>
      </c>
      <c r="C543" s="16" t="s">
        <v>3970</v>
      </c>
      <c r="D543" s="16" t="s">
        <v>3970</v>
      </c>
      <c r="E543" s="17" t="s">
        <v>3971</v>
      </c>
      <c r="F543" s="16" t="s">
        <v>3972</v>
      </c>
      <c r="G543" s="17" t="s">
        <v>3972</v>
      </c>
      <c r="H543" s="16" t="s">
        <v>3973</v>
      </c>
      <c r="I543" s="33" t="s">
        <v>1896</v>
      </c>
    </row>
    <row r="544" spans="1:9" x14ac:dyDescent="0.3">
      <c r="A544" s="16" t="s">
        <v>1890</v>
      </c>
      <c r="B544" s="16" t="s">
        <v>1891</v>
      </c>
      <c r="C544" s="16" t="s">
        <v>3974</v>
      </c>
      <c r="D544" s="16" t="s">
        <v>3974</v>
      </c>
      <c r="E544" s="17" t="s">
        <v>3975</v>
      </c>
      <c r="F544" s="16" t="s">
        <v>2488</v>
      </c>
      <c r="G544" s="17" t="s">
        <v>2488</v>
      </c>
      <c r="H544" s="16" t="s">
        <v>2489</v>
      </c>
      <c r="I544" s="33" t="s">
        <v>1896</v>
      </c>
    </row>
    <row r="545" spans="1:10" x14ac:dyDescent="0.3">
      <c r="A545" s="16" t="s">
        <v>1890</v>
      </c>
      <c r="B545" s="16" t="s">
        <v>1891</v>
      </c>
      <c r="C545" s="16" t="s">
        <v>3976</v>
      </c>
      <c r="D545" s="16" t="s">
        <v>3976</v>
      </c>
      <c r="E545" s="17" t="s">
        <v>3977</v>
      </c>
      <c r="F545" s="16" t="s">
        <v>3978</v>
      </c>
      <c r="G545" s="17" t="s">
        <v>2488</v>
      </c>
      <c r="H545" s="16" t="s">
        <v>2489</v>
      </c>
      <c r="I545" s="33" t="s">
        <v>1896</v>
      </c>
    </row>
    <row r="546" spans="1:10" x14ac:dyDescent="0.3">
      <c r="A546" s="16" t="s">
        <v>1890</v>
      </c>
      <c r="B546" s="16" t="s">
        <v>1891</v>
      </c>
      <c r="C546" s="16" t="s">
        <v>3979</v>
      </c>
      <c r="D546" s="16" t="s">
        <v>3979</v>
      </c>
      <c r="E546" s="17" t="s">
        <v>3980</v>
      </c>
      <c r="F546" s="16" t="s">
        <v>3981</v>
      </c>
      <c r="G546" s="17" t="s">
        <v>2488</v>
      </c>
      <c r="H546" s="16" t="s">
        <v>2489</v>
      </c>
      <c r="I546" s="33" t="s">
        <v>1896</v>
      </c>
    </row>
    <row r="547" spans="1:10" x14ac:dyDescent="0.3">
      <c r="A547" s="16" t="s">
        <v>1890</v>
      </c>
      <c r="B547" s="16" t="s">
        <v>3982</v>
      </c>
      <c r="C547" s="16" t="s">
        <v>3983</v>
      </c>
      <c r="D547" s="16" t="s">
        <v>3983</v>
      </c>
      <c r="E547" s="17" t="s">
        <v>3984</v>
      </c>
      <c r="F547" s="16" t="s">
        <v>3985</v>
      </c>
      <c r="G547" s="17" t="s">
        <v>3986</v>
      </c>
      <c r="H547" s="16" t="s">
        <v>3987</v>
      </c>
      <c r="I547" s="33" t="s">
        <v>1935</v>
      </c>
    </row>
    <row r="548" spans="1:10" x14ac:dyDescent="0.3">
      <c r="A548" s="16" t="s">
        <v>1890</v>
      </c>
      <c r="B548" s="16" t="s">
        <v>3982</v>
      </c>
      <c r="C548" s="16" t="s">
        <v>3988</v>
      </c>
      <c r="D548" s="16" t="s">
        <v>3988</v>
      </c>
      <c r="E548" s="17" t="s">
        <v>3989</v>
      </c>
      <c r="F548" s="16" t="s">
        <v>3990</v>
      </c>
      <c r="G548" s="17" t="s">
        <v>3986</v>
      </c>
      <c r="H548" s="16" t="s">
        <v>3987</v>
      </c>
      <c r="I548" s="33" t="s">
        <v>1935</v>
      </c>
    </row>
    <row r="549" spans="1:10" x14ac:dyDescent="0.3">
      <c r="A549" s="16" t="s">
        <v>1890</v>
      </c>
      <c r="B549" s="16" t="s">
        <v>3982</v>
      </c>
      <c r="C549" s="16" t="s">
        <v>3991</v>
      </c>
      <c r="D549" s="16" t="s">
        <v>3991</v>
      </c>
      <c r="E549" s="17" t="s">
        <v>3992</v>
      </c>
      <c r="F549" s="16" t="s">
        <v>3993</v>
      </c>
      <c r="G549" s="17" t="s">
        <v>3986</v>
      </c>
      <c r="H549" s="16" t="s">
        <v>3987</v>
      </c>
      <c r="I549" s="33" t="s">
        <v>1935</v>
      </c>
    </row>
    <row r="550" spans="1:10" x14ac:dyDescent="0.3">
      <c r="A550" s="16" t="s">
        <v>1890</v>
      </c>
      <c r="B550" s="16" t="s">
        <v>3982</v>
      </c>
      <c r="C550" s="16" t="s">
        <v>3994</v>
      </c>
      <c r="D550" s="16" t="s">
        <v>3994</v>
      </c>
      <c r="E550" s="17" t="s">
        <v>3995</v>
      </c>
      <c r="F550" s="16" t="s">
        <v>3986</v>
      </c>
      <c r="G550" s="17" t="s">
        <v>3986</v>
      </c>
      <c r="H550" s="16" t="s">
        <v>3987</v>
      </c>
      <c r="I550" s="33" t="s">
        <v>1935</v>
      </c>
    </row>
    <row r="551" spans="1:10" x14ac:dyDescent="0.3">
      <c r="A551" s="16" t="s">
        <v>2088</v>
      </c>
      <c r="B551" s="16" t="s">
        <v>2094</v>
      </c>
      <c r="C551" s="16" t="s">
        <v>3996</v>
      </c>
      <c r="D551" s="16" t="s">
        <v>3996</v>
      </c>
      <c r="E551" s="17" t="s">
        <v>3997</v>
      </c>
      <c r="F551" s="16" t="s">
        <v>3998</v>
      </c>
      <c r="G551" s="17" t="s">
        <v>3999</v>
      </c>
      <c r="H551" s="16" t="s">
        <v>4000</v>
      </c>
      <c r="I551" s="33" t="s">
        <v>1896</v>
      </c>
    </row>
    <row r="552" spans="1:10" x14ac:dyDescent="0.3">
      <c r="A552" s="16" t="s">
        <v>2088</v>
      </c>
      <c r="B552" s="16" t="s">
        <v>2089</v>
      </c>
      <c r="C552" s="16" t="s">
        <v>4001</v>
      </c>
      <c r="D552" s="16" t="s">
        <v>4001</v>
      </c>
      <c r="E552" s="17" t="s">
        <v>4002</v>
      </c>
      <c r="F552" s="16" t="s">
        <v>4003</v>
      </c>
      <c r="G552" s="17" t="s">
        <v>4003</v>
      </c>
      <c r="H552" s="16" t="s">
        <v>4004</v>
      </c>
      <c r="I552" s="33" t="s">
        <v>1896</v>
      </c>
    </row>
    <row r="553" spans="1:10" x14ac:dyDescent="0.3">
      <c r="A553" s="16" t="s">
        <v>2088</v>
      </c>
      <c r="B553" s="16" t="s">
        <v>2089</v>
      </c>
      <c r="C553" s="16" t="s">
        <v>4005</v>
      </c>
      <c r="D553" s="16" t="s">
        <v>4005</v>
      </c>
      <c r="E553" s="17" t="s">
        <v>4006</v>
      </c>
      <c r="F553" s="16" t="s">
        <v>2672</v>
      </c>
      <c r="G553" s="17" t="s">
        <v>2672</v>
      </c>
      <c r="H553" s="16" t="s">
        <v>2673</v>
      </c>
      <c r="I553" s="33" t="s">
        <v>1896</v>
      </c>
    </row>
    <row r="554" spans="1:10" x14ac:dyDescent="0.3">
      <c r="A554" s="16" t="s">
        <v>2535</v>
      </c>
      <c r="B554" s="16" t="s">
        <v>2536</v>
      </c>
      <c r="C554" s="16" t="s">
        <v>4007</v>
      </c>
      <c r="D554" s="16" t="s">
        <v>4007</v>
      </c>
      <c r="E554" s="17" t="s">
        <v>4008</v>
      </c>
      <c r="F554" s="16" t="s">
        <v>4009</v>
      </c>
      <c r="G554" s="17" t="s">
        <v>4010</v>
      </c>
      <c r="H554" s="16" t="s">
        <v>4011</v>
      </c>
      <c r="I554" s="33" t="s">
        <v>2052</v>
      </c>
    </row>
    <row r="555" spans="1:10" x14ac:dyDescent="0.3">
      <c r="A555" s="16" t="s">
        <v>1922</v>
      </c>
      <c r="B555" s="16" t="s">
        <v>2240</v>
      </c>
      <c r="C555" s="16" t="s">
        <v>4012</v>
      </c>
      <c r="D555" s="16" t="s">
        <v>4012</v>
      </c>
      <c r="E555" s="17" t="s">
        <v>4013</v>
      </c>
      <c r="F555" s="16" t="s">
        <v>4014</v>
      </c>
      <c r="G555" s="17" t="s">
        <v>4015</v>
      </c>
      <c r="H555" s="16" t="s">
        <v>4016</v>
      </c>
      <c r="I555" s="33" t="s">
        <v>1896</v>
      </c>
      <c r="J555" s="16" t="s">
        <v>4017</v>
      </c>
    </row>
    <row r="556" spans="1:10" x14ac:dyDescent="0.3">
      <c r="A556" s="16" t="s">
        <v>1922</v>
      </c>
      <c r="B556" s="16" t="s">
        <v>2240</v>
      </c>
      <c r="C556" s="16" t="s">
        <v>4018</v>
      </c>
      <c r="D556" s="16" t="s">
        <v>4018</v>
      </c>
      <c r="E556" s="17" t="s">
        <v>4019</v>
      </c>
      <c r="F556" s="16" t="s">
        <v>4015</v>
      </c>
      <c r="G556" s="17" t="s">
        <v>4015</v>
      </c>
      <c r="H556" s="16" t="s">
        <v>4016</v>
      </c>
      <c r="I556" s="33" t="s">
        <v>1896</v>
      </c>
      <c r="J556" s="16" t="s">
        <v>4017</v>
      </c>
    </row>
    <row r="557" spans="1:10" x14ac:dyDescent="0.3">
      <c r="A557" s="16" t="s">
        <v>1922</v>
      </c>
      <c r="B557" s="16" t="s">
        <v>2240</v>
      </c>
      <c r="C557" s="16" t="s">
        <v>4020</v>
      </c>
      <c r="D557" s="16" t="s">
        <v>4020</v>
      </c>
      <c r="E557" s="17" t="s">
        <v>4021</v>
      </c>
      <c r="F557" s="16" t="s">
        <v>4022</v>
      </c>
      <c r="G557" s="17" t="s">
        <v>4022</v>
      </c>
      <c r="H557" s="16" t="s">
        <v>4023</v>
      </c>
      <c r="I557" s="33" t="s">
        <v>1896</v>
      </c>
      <c r="J557" s="16" t="s">
        <v>4017</v>
      </c>
    </row>
    <row r="558" spans="1:10" x14ac:dyDescent="0.3">
      <c r="A558" s="16" t="s">
        <v>1922</v>
      </c>
      <c r="B558" s="16" t="s">
        <v>2240</v>
      </c>
      <c r="C558" s="16" t="s">
        <v>4024</v>
      </c>
      <c r="D558" s="16" t="s">
        <v>4024</v>
      </c>
      <c r="E558" s="17" t="s">
        <v>4025</v>
      </c>
      <c r="F558" s="16" t="s">
        <v>4017</v>
      </c>
      <c r="G558" s="17" t="s">
        <v>4017</v>
      </c>
      <c r="H558" s="16" t="s">
        <v>4026</v>
      </c>
      <c r="I558" s="33" t="s">
        <v>1896</v>
      </c>
    </row>
    <row r="559" spans="1:10" x14ac:dyDescent="0.3">
      <c r="A559" s="16" t="s">
        <v>1922</v>
      </c>
      <c r="B559" s="16" t="s">
        <v>2240</v>
      </c>
      <c r="C559" s="16" t="s">
        <v>4027</v>
      </c>
      <c r="D559" s="16" t="s">
        <v>4027</v>
      </c>
      <c r="E559" s="17" t="s">
        <v>4028</v>
      </c>
      <c r="F559" s="16" t="s">
        <v>4029</v>
      </c>
      <c r="G559" s="17" t="s">
        <v>4029</v>
      </c>
      <c r="H559" s="16" t="s">
        <v>4030</v>
      </c>
      <c r="I559" s="33" t="s">
        <v>1896</v>
      </c>
    </row>
    <row r="560" spans="1:10" x14ac:dyDescent="0.3">
      <c r="A560" s="16" t="s">
        <v>1922</v>
      </c>
      <c r="B560" s="16" t="s">
        <v>2240</v>
      </c>
      <c r="C560" s="16" t="s">
        <v>4031</v>
      </c>
      <c r="D560" s="16" t="s">
        <v>4031</v>
      </c>
      <c r="E560" s="17" t="s">
        <v>4032</v>
      </c>
      <c r="F560" s="16" t="s">
        <v>4033</v>
      </c>
      <c r="G560" s="17" t="s">
        <v>4017</v>
      </c>
      <c r="H560" s="16" t="s">
        <v>4026</v>
      </c>
      <c r="I560" s="33" t="s">
        <v>1896</v>
      </c>
    </row>
    <row r="561" spans="1:9" x14ac:dyDescent="0.3">
      <c r="A561" s="16" t="s">
        <v>1897</v>
      </c>
      <c r="B561" s="16" t="s">
        <v>2107</v>
      </c>
      <c r="C561" s="16" t="s">
        <v>4034</v>
      </c>
      <c r="D561" s="16" t="s">
        <v>4034</v>
      </c>
      <c r="E561" s="17" t="s">
        <v>4035</v>
      </c>
      <c r="F561" s="16" t="s">
        <v>4035</v>
      </c>
      <c r="G561" s="17" t="s">
        <v>4035</v>
      </c>
      <c r="H561" s="16" t="s">
        <v>4036</v>
      </c>
      <c r="I561" s="33" t="s">
        <v>1896</v>
      </c>
    </row>
    <row r="562" spans="1:9" x14ac:dyDescent="0.3">
      <c r="A562" s="16" t="s">
        <v>1922</v>
      </c>
      <c r="B562" s="16" t="s">
        <v>2099</v>
      </c>
      <c r="C562" s="16" t="s">
        <v>4037</v>
      </c>
      <c r="D562" s="16" t="s">
        <v>4037</v>
      </c>
      <c r="E562" s="17" t="s">
        <v>4038</v>
      </c>
      <c r="F562" s="16" t="s">
        <v>4039</v>
      </c>
      <c r="G562" s="17" t="s">
        <v>4039</v>
      </c>
      <c r="H562" s="16" t="s">
        <v>4040</v>
      </c>
      <c r="I562" s="33" t="s">
        <v>1896</v>
      </c>
    </row>
    <row r="563" spans="1:9" x14ac:dyDescent="0.3">
      <c r="A563" s="16" t="s">
        <v>2535</v>
      </c>
      <c r="B563" s="16" t="s">
        <v>2708</v>
      </c>
      <c r="C563" s="16" t="s">
        <v>4041</v>
      </c>
      <c r="D563" s="16" t="s">
        <v>4041</v>
      </c>
      <c r="E563" s="17" t="s">
        <v>4042</v>
      </c>
      <c r="F563" s="16" t="s">
        <v>4043</v>
      </c>
      <c r="G563" s="17" t="s">
        <v>4044</v>
      </c>
      <c r="H563" s="16" t="s">
        <v>4045</v>
      </c>
      <c r="I563" s="33" t="s">
        <v>2161</v>
      </c>
    </row>
    <row r="564" spans="1:9" x14ac:dyDescent="0.3">
      <c r="A564" s="16" t="s">
        <v>2535</v>
      </c>
      <c r="B564" s="16" t="s">
        <v>2708</v>
      </c>
      <c r="C564" s="16" t="s">
        <v>4046</v>
      </c>
      <c r="D564" s="16" t="s">
        <v>4046</v>
      </c>
      <c r="E564" s="17" t="s">
        <v>4047</v>
      </c>
      <c r="F564" s="16" t="s">
        <v>4048</v>
      </c>
      <c r="G564" s="17" t="s">
        <v>4049</v>
      </c>
      <c r="H564" s="16" t="s">
        <v>4050</v>
      </c>
      <c r="I564" s="33" t="s">
        <v>2161</v>
      </c>
    </row>
    <row r="565" spans="1:9" x14ac:dyDescent="0.3">
      <c r="A565" s="16" t="s">
        <v>2535</v>
      </c>
      <c r="B565" s="16" t="s">
        <v>2708</v>
      </c>
      <c r="C565" s="16" t="s">
        <v>4051</v>
      </c>
      <c r="D565" s="16" t="s">
        <v>4051</v>
      </c>
      <c r="E565" s="17" t="s">
        <v>4052</v>
      </c>
      <c r="F565" s="16" t="s">
        <v>4053</v>
      </c>
      <c r="G565" s="17" t="s">
        <v>4044</v>
      </c>
      <c r="H565" s="16" t="s">
        <v>4045</v>
      </c>
      <c r="I565" s="33" t="s">
        <v>2161</v>
      </c>
    </row>
    <row r="566" spans="1:9" x14ac:dyDescent="0.3">
      <c r="A566" s="16" t="s">
        <v>2535</v>
      </c>
      <c r="B566" s="16" t="s">
        <v>2708</v>
      </c>
      <c r="C566" s="16" t="s">
        <v>4054</v>
      </c>
      <c r="D566" s="16" t="s">
        <v>4054</v>
      </c>
      <c r="E566" s="17" t="s">
        <v>4055</v>
      </c>
      <c r="F566" s="16" t="s">
        <v>4056</v>
      </c>
      <c r="G566" s="17" t="s">
        <v>4044</v>
      </c>
      <c r="H566" s="16" t="s">
        <v>4045</v>
      </c>
      <c r="I566" s="33" t="s">
        <v>2161</v>
      </c>
    </row>
    <row r="567" spans="1:9" x14ac:dyDescent="0.3">
      <c r="A567" s="16" t="s">
        <v>2535</v>
      </c>
      <c r="B567" s="16" t="s">
        <v>2708</v>
      </c>
      <c r="C567" s="16" t="s">
        <v>4057</v>
      </c>
      <c r="D567" s="16" t="s">
        <v>4057</v>
      </c>
      <c r="E567" s="17" t="s">
        <v>4058</v>
      </c>
      <c r="F567" s="16" t="s">
        <v>4059</v>
      </c>
      <c r="G567" s="17" t="s">
        <v>4044</v>
      </c>
      <c r="H567" s="16" t="s">
        <v>4045</v>
      </c>
      <c r="I567" s="33" t="s">
        <v>2161</v>
      </c>
    </row>
    <row r="568" spans="1:9" x14ac:dyDescent="0.3">
      <c r="A568" s="16" t="s">
        <v>2553</v>
      </c>
      <c r="B568" s="16" t="s">
        <v>2554</v>
      </c>
      <c r="C568" s="16" t="s">
        <v>4060</v>
      </c>
      <c r="D568" s="16" t="s">
        <v>4060</v>
      </c>
      <c r="E568" s="17" t="s">
        <v>4061</v>
      </c>
      <c r="F568" s="16" t="s">
        <v>4062</v>
      </c>
      <c r="G568" s="17" t="s">
        <v>4062</v>
      </c>
      <c r="H568" s="16" t="s">
        <v>4063</v>
      </c>
      <c r="I568" s="33" t="s">
        <v>2052</v>
      </c>
    </row>
    <row r="569" spans="1:9" x14ac:dyDescent="0.3">
      <c r="A569" s="16" t="s">
        <v>2553</v>
      </c>
      <c r="B569" s="16" t="s">
        <v>2554</v>
      </c>
      <c r="C569" s="16" t="s">
        <v>4064</v>
      </c>
      <c r="D569" s="16" t="s">
        <v>4064</v>
      </c>
      <c r="E569" s="17" t="s">
        <v>4065</v>
      </c>
      <c r="F569" s="16" t="s">
        <v>4066</v>
      </c>
      <c r="G569" s="17" t="s">
        <v>4067</v>
      </c>
      <c r="H569" s="16" t="s">
        <v>4068</v>
      </c>
      <c r="I569" s="33" t="s">
        <v>2052</v>
      </c>
    </row>
    <row r="570" spans="1:9" x14ac:dyDescent="0.3">
      <c r="A570" s="16" t="s">
        <v>2553</v>
      </c>
      <c r="B570" s="16" t="s">
        <v>2554</v>
      </c>
      <c r="C570" s="16" t="s">
        <v>4069</v>
      </c>
      <c r="D570" s="16" t="s">
        <v>4069</v>
      </c>
      <c r="E570" s="17" t="s">
        <v>4070</v>
      </c>
      <c r="F570" s="16" t="s">
        <v>4067</v>
      </c>
      <c r="G570" s="17" t="s">
        <v>4067</v>
      </c>
      <c r="H570" s="16" t="s">
        <v>4068</v>
      </c>
      <c r="I570" s="33" t="s">
        <v>2052</v>
      </c>
    </row>
    <row r="571" spans="1:9" x14ac:dyDescent="0.3">
      <c r="A571" s="16" t="s">
        <v>1897</v>
      </c>
      <c r="B571" s="16" t="s">
        <v>1954</v>
      </c>
      <c r="C571" s="16" t="s">
        <v>4071</v>
      </c>
      <c r="D571" s="16" t="s">
        <v>4071</v>
      </c>
      <c r="E571" s="17" t="s">
        <v>4072</v>
      </c>
      <c r="F571" s="16" t="s">
        <v>4073</v>
      </c>
      <c r="G571" s="17" t="s">
        <v>4073</v>
      </c>
      <c r="H571" s="16" t="s">
        <v>4074</v>
      </c>
      <c r="I571" s="33" t="s">
        <v>1896</v>
      </c>
    </row>
    <row r="572" spans="1:9" x14ac:dyDescent="0.3">
      <c r="A572" s="16" t="s">
        <v>1897</v>
      </c>
      <c r="B572" s="16" t="s">
        <v>1954</v>
      </c>
      <c r="C572" s="16" t="s">
        <v>4075</v>
      </c>
      <c r="D572" s="16" t="s">
        <v>4075</v>
      </c>
      <c r="E572" s="17" t="s">
        <v>4076</v>
      </c>
      <c r="F572" s="16" t="s">
        <v>4077</v>
      </c>
      <c r="G572" s="17" t="s">
        <v>4077</v>
      </c>
      <c r="H572" s="16" t="s">
        <v>4078</v>
      </c>
      <c r="I572" s="33" t="s">
        <v>1896</v>
      </c>
    </row>
    <row r="573" spans="1:9" x14ac:dyDescent="0.3">
      <c r="A573" s="16" t="s">
        <v>1897</v>
      </c>
      <c r="B573" s="16" t="s">
        <v>1954</v>
      </c>
      <c r="C573" s="16" t="s">
        <v>4079</v>
      </c>
      <c r="D573" s="16" t="s">
        <v>4079</v>
      </c>
      <c r="E573" s="17" t="s">
        <v>4080</v>
      </c>
      <c r="F573" s="16" t="s">
        <v>4081</v>
      </c>
      <c r="G573" s="17" t="s">
        <v>4081</v>
      </c>
      <c r="H573" s="16" t="s">
        <v>4082</v>
      </c>
      <c r="I573" s="33" t="s">
        <v>1896</v>
      </c>
    </row>
    <row r="574" spans="1:9" x14ac:dyDescent="0.3">
      <c r="A574" s="16" t="s">
        <v>2553</v>
      </c>
      <c r="B574" s="16" t="s">
        <v>2554</v>
      </c>
      <c r="C574" s="16" t="s">
        <v>4083</v>
      </c>
      <c r="D574" s="16" t="s">
        <v>4083</v>
      </c>
      <c r="E574" s="17" t="s">
        <v>4084</v>
      </c>
      <c r="F574" s="16" t="s">
        <v>4085</v>
      </c>
      <c r="G574" s="17" t="s">
        <v>4085</v>
      </c>
      <c r="H574" s="16" t="s">
        <v>4086</v>
      </c>
      <c r="I574" s="33" t="s">
        <v>1935</v>
      </c>
    </row>
    <row r="575" spans="1:9" x14ac:dyDescent="0.3">
      <c r="A575" s="16" t="s">
        <v>1897</v>
      </c>
      <c r="B575" s="16" t="s">
        <v>2107</v>
      </c>
      <c r="C575" s="16" t="s">
        <v>4087</v>
      </c>
      <c r="D575" s="16" t="s">
        <v>4087</v>
      </c>
      <c r="E575" s="17" t="s">
        <v>4088</v>
      </c>
      <c r="F575" s="16" t="s">
        <v>4089</v>
      </c>
      <c r="G575" s="17" t="s">
        <v>2165</v>
      </c>
      <c r="H575" s="16" t="s">
        <v>2166</v>
      </c>
      <c r="I575" s="33" t="s">
        <v>1896</v>
      </c>
    </row>
    <row r="576" spans="1:9" x14ac:dyDescent="0.3">
      <c r="A576" s="16" t="s">
        <v>1897</v>
      </c>
      <c r="B576" s="16" t="s">
        <v>1898</v>
      </c>
      <c r="C576" s="16" t="s">
        <v>4090</v>
      </c>
      <c r="D576" s="16" t="s">
        <v>4090</v>
      </c>
      <c r="E576" s="17" t="s">
        <v>4091</v>
      </c>
      <c r="F576" s="16" t="s">
        <v>4092</v>
      </c>
      <c r="G576" s="17" t="s">
        <v>4092</v>
      </c>
      <c r="H576" s="16" t="s">
        <v>4093</v>
      </c>
      <c r="I576" s="33" t="s">
        <v>1896</v>
      </c>
    </row>
    <row r="577" spans="1:9" x14ac:dyDescent="0.3">
      <c r="A577" s="16" t="s">
        <v>1890</v>
      </c>
      <c r="B577" s="16" t="s">
        <v>2047</v>
      </c>
      <c r="C577" s="16" t="s">
        <v>4094</v>
      </c>
      <c r="D577" s="16" t="s">
        <v>4094</v>
      </c>
      <c r="E577" s="17" t="s">
        <v>4095</v>
      </c>
      <c r="F577" s="16" t="s">
        <v>4095</v>
      </c>
      <c r="G577" s="17" t="s">
        <v>4095</v>
      </c>
      <c r="H577" s="16" t="s">
        <v>4096</v>
      </c>
      <c r="I577" s="33" t="s">
        <v>1896</v>
      </c>
    </row>
    <row r="578" spans="1:9" x14ac:dyDescent="0.3">
      <c r="A578" s="16" t="s">
        <v>1890</v>
      </c>
      <c r="B578" s="16" t="s">
        <v>4097</v>
      </c>
      <c r="C578" s="16" t="s">
        <v>4098</v>
      </c>
      <c r="D578" s="16" t="s">
        <v>4098</v>
      </c>
      <c r="E578" s="17" t="s">
        <v>4099</v>
      </c>
      <c r="F578" s="16" t="s">
        <v>4100</v>
      </c>
      <c r="G578" s="17" t="s">
        <v>4100</v>
      </c>
      <c r="H578" s="16" t="s">
        <v>4101</v>
      </c>
      <c r="I578" s="33" t="s">
        <v>1896</v>
      </c>
    </row>
    <row r="579" spans="1:9" x14ac:dyDescent="0.3">
      <c r="A579" s="16" t="s">
        <v>1897</v>
      </c>
      <c r="B579" s="16" t="s">
        <v>1975</v>
      </c>
      <c r="C579" s="16" t="s">
        <v>4102</v>
      </c>
      <c r="D579" s="16" t="s">
        <v>4102</v>
      </c>
      <c r="E579" s="17" t="s">
        <v>4103</v>
      </c>
      <c r="F579" s="16" t="s">
        <v>4104</v>
      </c>
      <c r="G579" s="17" t="s">
        <v>4104</v>
      </c>
      <c r="H579" s="16" t="s">
        <v>4105</v>
      </c>
      <c r="I579" s="33" t="s">
        <v>3616</v>
      </c>
    </row>
    <row r="580" spans="1:9" x14ac:dyDescent="0.3">
      <c r="A580" s="16" t="s">
        <v>1903</v>
      </c>
      <c r="B580" s="16" t="s">
        <v>1904</v>
      </c>
      <c r="C580" s="16" t="s">
        <v>4106</v>
      </c>
      <c r="D580" s="16" t="s">
        <v>4106</v>
      </c>
      <c r="E580" s="17" t="s">
        <v>4107</v>
      </c>
      <c r="F580" s="16" t="s">
        <v>4108</v>
      </c>
      <c r="G580" s="17" t="s">
        <v>4108</v>
      </c>
      <c r="H580" s="16" t="s">
        <v>4109</v>
      </c>
      <c r="I580" s="33" t="s">
        <v>1896</v>
      </c>
    </row>
    <row r="581" spans="1:9" x14ac:dyDescent="0.3">
      <c r="A581" s="16" t="s">
        <v>1903</v>
      </c>
      <c r="B581" s="16" t="s">
        <v>1904</v>
      </c>
      <c r="C581" s="16" t="s">
        <v>4110</v>
      </c>
      <c r="D581" s="16" t="s">
        <v>4110</v>
      </c>
      <c r="E581" s="17" t="s">
        <v>4111</v>
      </c>
      <c r="F581" s="16" t="s">
        <v>4112</v>
      </c>
      <c r="G581" s="17" t="s">
        <v>4108</v>
      </c>
      <c r="H581" s="16" t="s">
        <v>4109</v>
      </c>
      <c r="I581" s="33" t="s">
        <v>1896</v>
      </c>
    </row>
    <row r="582" spans="1:9" x14ac:dyDescent="0.3">
      <c r="A582" s="16" t="s">
        <v>1911</v>
      </c>
      <c r="B582" s="16" t="s">
        <v>1912</v>
      </c>
      <c r="C582" s="16" t="s">
        <v>4113</v>
      </c>
      <c r="D582" s="16" t="s">
        <v>4113</v>
      </c>
      <c r="E582" s="17" t="s">
        <v>4114</v>
      </c>
      <c r="F582" s="16" t="s">
        <v>4115</v>
      </c>
      <c r="G582" s="17" t="s">
        <v>4116</v>
      </c>
      <c r="H582" s="16" t="s">
        <v>4117</v>
      </c>
      <c r="I582" s="33" t="s">
        <v>1935</v>
      </c>
    </row>
    <row r="583" spans="1:9" x14ac:dyDescent="0.3">
      <c r="A583" s="16" t="s">
        <v>1911</v>
      </c>
      <c r="B583" s="16" t="s">
        <v>1912</v>
      </c>
      <c r="C583" s="16" t="s">
        <v>4118</v>
      </c>
      <c r="D583" s="16" t="s">
        <v>4118</v>
      </c>
      <c r="E583" s="17" t="s">
        <v>4119</v>
      </c>
      <c r="F583" s="16" t="s">
        <v>4116</v>
      </c>
      <c r="G583" s="17" t="s">
        <v>4116</v>
      </c>
      <c r="H583" s="16" t="s">
        <v>4117</v>
      </c>
      <c r="I583" s="33" t="s">
        <v>1935</v>
      </c>
    </row>
    <row r="584" spans="1:9" x14ac:dyDescent="0.3">
      <c r="A584" s="16" t="s">
        <v>1911</v>
      </c>
      <c r="B584" s="16" t="s">
        <v>1912</v>
      </c>
      <c r="C584" s="16" t="s">
        <v>4120</v>
      </c>
      <c r="D584" s="16" t="s">
        <v>4120</v>
      </c>
      <c r="E584" s="17" t="s">
        <v>4121</v>
      </c>
      <c r="F584" s="16" t="s">
        <v>4122</v>
      </c>
      <c r="G584" s="17" t="s">
        <v>4116</v>
      </c>
      <c r="H584" s="16" t="s">
        <v>4117</v>
      </c>
      <c r="I584" s="33" t="s">
        <v>1935</v>
      </c>
    </row>
    <row r="585" spans="1:9" x14ac:dyDescent="0.3">
      <c r="A585" s="16" t="s">
        <v>1911</v>
      </c>
      <c r="B585" s="16" t="s">
        <v>3174</v>
      </c>
      <c r="C585" s="16" t="s">
        <v>4123</v>
      </c>
      <c r="D585" s="16" t="s">
        <v>4123</v>
      </c>
      <c r="E585" s="17" t="s">
        <v>4124</v>
      </c>
      <c r="F585" s="16" t="s">
        <v>4125</v>
      </c>
      <c r="G585" s="17" t="s">
        <v>4125</v>
      </c>
      <c r="H585" s="16" t="s">
        <v>4126</v>
      </c>
      <c r="I585" s="33" t="s">
        <v>3616</v>
      </c>
    </row>
    <row r="586" spans="1:9" x14ac:dyDescent="0.3">
      <c r="A586" s="16" t="s">
        <v>1903</v>
      </c>
      <c r="B586" s="16" t="s">
        <v>1904</v>
      </c>
      <c r="C586" s="16" t="s">
        <v>4127</v>
      </c>
      <c r="D586" s="16" t="s">
        <v>4127</v>
      </c>
      <c r="E586" s="17" t="s">
        <v>4128</v>
      </c>
      <c r="F586" s="16" t="s">
        <v>4129</v>
      </c>
      <c r="G586" s="17" t="s">
        <v>4129</v>
      </c>
      <c r="H586" s="16" t="s">
        <v>4130</v>
      </c>
      <c r="I586" s="33" t="s">
        <v>1910</v>
      </c>
    </row>
    <row r="587" spans="1:9" x14ac:dyDescent="0.3">
      <c r="A587" s="16" t="s">
        <v>1903</v>
      </c>
      <c r="B587" s="16" t="s">
        <v>1904</v>
      </c>
      <c r="C587" s="16" t="s">
        <v>4131</v>
      </c>
      <c r="D587" s="16" t="s">
        <v>4131</v>
      </c>
      <c r="E587" s="17" t="s">
        <v>4132</v>
      </c>
      <c r="F587" s="16" t="s">
        <v>4133</v>
      </c>
      <c r="G587" s="17" t="s">
        <v>3572</v>
      </c>
      <c r="H587" s="16" t="s">
        <v>3573</v>
      </c>
      <c r="I587" s="33" t="s">
        <v>1896</v>
      </c>
    </row>
    <row r="588" spans="1:9" x14ac:dyDescent="0.3">
      <c r="A588" s="16" t="s">
        <v>1903</v>
      </c>
      <c r="B588" s="16" t="s">
        <v>1904</v>
      </c>
      <c r="C588" s="16" t="s">
        <v>4134</v>
      </c>
      <c r="D588" s="16" t="s">
        <v>4134</v>
      </c>
      <c r="E588" s="17" t="s">
        <v>4135</v>
      </c>
      <c r="F588" s="16" t="s">
        <v>3572</v>
      </c>
      <c r="G588" s="17" t="s">
        <v>3572</v>
      </c>
      <c r="H588" s="16" t="s">
        <v>3573</v>
      </c>
      <c r="I588" s="33" t="s">
        <v>1896</v>
      </c>
    </row>
    <row r="589" spans="1:9" x14ac:dyDescent="0.3">
      <c r="A589" s="16" t="s">
        <v>1903</v>
      </c>
      <c r="B589" s="16" t="s">
        <v>1904</v>
      </c>
      <c r="C589" s="16" t="s">
        <v>4136</v>
      </c>
      <c r="D589" s="16" t="s">
        <v>4136</v>
      </c>
      <c r="E589" s="17" t="s">
        <v>4137</v>
      </c>
      <c r="F589" s="16" t="s">
        <v>3529</v>
      </c>
      <c r="G589" s="17" t="s">
        <v>3529</v>
      </c>
      <c r="H589" s="16" t="s">
        <v>3530</v>
      </c>
      <c r="I589" s="33" t="s">
        <v>1896</v>
      </c>
    </row>
    <row r="590" spans="1:9" x14ac:dyDescent="0.3">
      <c r="A590" s="16" t="s">
        <v>1903</v>
      </c>
      <c r="B590" s="16" t="s">
        <v>1904</v>
      </c>
      <c r="C590" s="16" t="s">
        <v>4138</v>
      </c>
      <c r="D590" s="16" t="s">
        <v>4138</v>
      </c>
      <c r="E590" s="17" t="s">
        <v>4139</v>
      </c>
      <c r="F590" s="16" t="s">
        <v>4140</v>
      </c>
      <c r="G590" s="17" t="s">
        <v>3572</v>
      </c>
      <c r="H590" s="16" t="s">
        <v>3573</v>
      </c>
      <c r="I590" s="33" t="s">
        <v>1896</v>
      </c>
    </row>
    <row r="591" spans="1:9" x14ac:dyDescent="0.3">
      <c r="A591" s="16" t="s">
        <v>1903</v>
      </c>
      <c r="B591" s="16" t="s">
        <v>1904</v>
      </c>
      <c r="C591" s="16" t="s">
        <v>4141</v>
      </c>
      <c r="D591" s="16" t="s">
        <v>4141</v>
      </c>
      <c r="E591" s="17" t="s">
        <v>4142</v>
      </c>
      <c r="F591" s="16" t="s">
        <v>4143</v>
      </c>
      <c r="G591" s="17" t="s">
        <v>3572</v>
      </c>
      <c r="H591" s="16" t="s">
        <v>3573</v>
      </c>
      <c r="I591" s="33" t="s">
        <v>1896</v>
      </c>
    </row>
    <row r="592" spans="1:9" x14ac:dyDescent="0.3">
      <c r="A592" s="16" t="s">
        <v>1922</v>
      </c>
      <c r="B592" s="16" t="s">
        <v>2099</v>
      </c>
      <c r="C592" s="16" t="s">
        <v>4144</v>
      </c>
      <c r="D592" s="16" t="s">
        <v>4144</v>
      </c>
      <c r="E592" s="17" t="s">
        <v>4145</v>
      </c>
      <c r="F592" s="16" t="s">
        <v>4146</v>
      </c>
      <c r="G592" s="17" t="s">
        <v>4147</v>
      </c>
      <c r="H592" s="16" t="s">
        <v>4148</v>
      </c>
      <c r="I592" s="33" t="s">
        <v>2052</v>
      </c>
    </row>
    <row r="593" spans="1:10" x14ac:dyDescent="0.3">
      <c r="A593" s="16" t="s">
        <v>1903</v>
      </c>
      <c r="B593" s="16" t="s">
        <v>1904</v>
      </c>
      <c r="C593" s="16" t="s">
        <v>4149</v>
      </c>
      <c r="D593" s="16" t="s">
        <v>4149</v>
      </c>
      <c r="E593" s="17" t="s">
        <v>4150</v>
      </c>
      <c r="F593" s="16" t="s">
        <v>4151</v>
      </c>
      <c r="G593" s="17" t="s">
        <v>4152</v>
      </c>
      <c r="H593" s="16" t="s">
        <v>4153</v>
      </c>
      <c r="I593" s="33" t="s">
        <v>1910</v>
      </c>
    </row>
    <row r="594" spans="1:10" x14ac:dyDescent="0.3">
      <c r="A594" s="16" t="s">
        <v>1911</v>
      </c>
      <c r="B594" s="16" t="s">
        <v>3174</v>
      </c>
      <c r="C594" s="16" t="s">
        <v>4154</v>
      </c>
      <c r="D594" s="16" t="s">
        <v>4154</v>
      </c>
      <c r="E594" s="17" t="s">
        <v>4155</v>
      </c>
      <c r="F594" s="16" t="s">
        <v>4156</v>
      </c>
      <c r="G594" s="17" t="s">
        <v>4156</v>
      </c>
      <c r="H594" s="16" t="s">
        <v>4157</v>
      </c>
      <c r="I594" s="33" t="s">
        <v>3616</v>
      </c>
    </row>
    <row r="595" spans="1:10" x14ac:dyDescent="0.3">
      <c r="A595" s="16" t="s">
        <v>1911</v>
      </c>
      <c r="B595" s="16" t="s">
        <v>3174</v>
      </c>
      <c r="C595" s="16" t="s">
        <v>4158</v>
      </c>
      <c r="D595" s="16" t="s">
        <v>4158</v>
      </c>
      <c r="E595" s="17" t="s">
        <v>4159</v>
      </c>
      <c r="F595" s="16" t="s">
        <v>4160</v>
      </c>
      <c r="G595" s="17" t="s">
        <v>4160</v>
      </c>
      <c r="H595" s="16" t="s">
        <v>4161</v>
      </c>
      <c r="I595" s="33" t="s">
        <v>3616</v>
      </c>
    </row>
    <row r="596" spans="1:10" x14ac:dyDescent="0.3">
      <c r="A596" s="16" t="s">
        <v>1911</v>
      </c>
      <c r="B596" s="16" t="s">
        <v>3174</v>
      </c>
      <c r="C596" s="16" t="s">
        <v>4162</v>
      </c>
      <c r="D596" s="16" t="s">
        <v>4162</v>
      </c>
      <c r="E596" s="17" t="s">
        <v>4163</v>
      </c>
      <c r="F596" s="16" t="s">
        <v>4164</v>
      </c>
      <c r="G596" s="17" t="s">
        <v>4164</v>
      </c>
      <c r="H596" s="16" t="s">
        <v>4165</v>
      </c>
      <c r="I596" s="33" t="s">
        <v>3616</v>
      </c>
    </row>
    <row r="597" spans="1:10" x14ac:dyDescent="0.3">
      <c r="A597" s="16" t="s">
        <v>1911</v>
      </c>
      <c r="B597" s="16" t="s">
        <v>3174</v>
      </c>
      <c r="C597" s="16" t="s">
        <v>4166</v>
      </c>
      <c r="D597" s="16" t="s">
        <v>4166</v>
      </c>
      <c r="E597" s="17" t="s">
        <v>4167</v>
      </c>
      <c r="F597" s="16" t="s">
        <v>4168</v>
      </c>
      <c r="G597" s="17" t="s">
        <v>4168</v>
      </c>
      <c r="H597" s="16" t="s">
        <v>4169</v>
      </c>
      <c r="I597" s="33" t="s">
        <v>3616</v>
      </c>
    </row>
    <row r="598" spans="1:10" x14ac:dyDescent="0.3">
      <c r="A598" s="16" t="s">
        <v>1911</v>
      </c>
      <c r="B598" s="16" t="s">
        <v>3174</v>
      </c>
      <c r="C598" s="16" t="s">
        <v>4170</v>
      </c>
      <c r="D598" s="16" t="s">
        <v>4170</v>
      </c>
      <c r="E598" s="17" t="s">
        <v>4171</v>
      </c>
      <c r="F598" s="16" t="s">
        <v>4172</v>
      </c>
      <c r="G598" s="17" t="s">
        <v>4172</v>
      </c>
      <c r="H598" s="16" t="s">
        <v>4173</v>
      </c>
      <c r="I598" s="33" t="s">
        <v>3616</v>
      </c>
    </row>
    <row r="599" spans="1:10" x14ac:dyDescent="0.3">
      <c r="A599" s="16" t="s">
        <v>1922</v>
      </c>
      <c r="B599" s="16" t="s">
        <v>2240</v>
      </c>
      <c r="C599" s="16" t="s">
        <v>4174</v>
      </c>
      <c r="D599" s="16" t="s">
        <v>4174</v>
      </c>
      <c r="E599" s="17" t="s">
        <v>4175</v>
      </c>
      <c r="F599" s="16" t="s">
        <v>4176</v>
      </c>
      <c r="G599" s="17" t="s">
        <v>3699</v>
      </c>
      <c r="H599" s="16" t="s">
        <v>3700</v>
      </c>
      <c r="I599" s="33" t="s">
        <v>1935</v>
      </c>
    </row>
    <row r="600" spans="1:10" x14ac:dyDescent="0.3">
      <c r="A600" s="16" t="s">
        <v>1922</v>
      </c>
      <c r="B600" s="16" t="s">
        <v>2240</v>
      </c>
      <c r="C600" s="16" t="s">
        <v>4177</v>
      </c>
      <c r="D600" s="16" t="s">
        <v>4177</v>
      </c>
      <c r="E600" s="17" t="s">
        <v>4178</v>
      </c>
      <c r="F600" s="16" t="s">
        <v>4179</v>
      </c>
      <c r="G600" s="17" t="s">
        <v>4179</v>
      </c>
      <c r="H600" s="16" t="s">
        <v>4180</v>
      </c>
      <c r="I600" s="33" t="s">
        <v>1896</v>
      </c>
    </row>
    <row r="601" spans="1:10" x14ac:dyDescent="0.3">
      <c r="A601" s="16" t="s">
        <v>1922</v>
      </c>
      <c r="B601" s="16" t="s">
        <v>2240</v>
      </c>
      <c r="C601" s="16" t="s">
        <v>4181</v>
      </c>
      <c r="D601" s="16" t="s">
        <v>4181</v>
      </c>
      <c r="E601" s="17" t="s">
        <v>4182</v>
      </c>
      <c r="F601" s="16" t="s">
        <v>4183</v>
      </c>
      <c r="G601" s="17" t="s">
        <v>4183</v>
      </c>
      <c r="H601" s="16" t="s">
        <v>4184</v>
      </c>
      <c r="I601" s="33" t="s">
        <v>1896</v>
      </c>
    </row>
    <row r="602" spans="1:10" x14ac:dyDescent="0.3">
      <c r="A602" s="16" t="s">
        <v>1922</v>
      </c>
      <c r="B602" s="16" t="s">
        <v>2240</v>
      </c>
      <c r="C602" s="16" t="s">
        <v>4185</v>
      </c>
      <c r="D602" s="16" t="s">
        <v>4185</v>
      </c>
      <c r="E602" s="17" t="s">
        <v>4186</v>
      </c>
      <c r="F602" s="16" t="s">
        <v>4187</v>
      </c>
      <c r="G602" s="17" t="s">
        <v>4187</v>
      </c>
      <c r="H602" s="16" t="s">
        <v>4188</v>
      </c>
      <c r="I602" s="33" t="s">
        <v>1896</v>
      </c>
    </row>
    <row r="603" spans="1:10" x14ac:dyDescent="0.3">
      <c r="A603" s="16" t="s">
        <v>1922</v>
      </c>
      <c r="B603" s="16" t="s">
        <v>2240</v>
      </c>
      <c r="C603" s="16" t="s">
        <v>4189</v>
      </c>
      <c r="D603" s="16" t="s">
        <v>4189</v>
      </c>
      <c r="E603" s="17" t="s">
        <v>4190</v>
      </c>
      <c r="F603" s="16" t="s">
        <v>4191</v>
      </c>
      <c r="G603" s="17" t="s">
        <v>3699</v>
      </c>
      <c r="H603" s="16" t="s">
        <v>3700</v>
      </c>
      <c r="I603" s="33" t="s">
        <v>1935</v>
      </c>
    </row>
    <row r="604" spans="1:10" x14ac:dyDescent="0.3">
      <c r="A604" s="16" t="s">
        <v>1922</v>
      </c>
      <c r="B604" s="16" t="s">
        <v>2240</v>
      </c>
      <c r="C604" s="16" t="s">
        <v>4192</v>
      </c>
      <c r="D604" s="16" t="s">
        <v>4192</v>
      </c>
      <c r="E604" s="17" t="s">
        <v>4193</v>
      </c>
      <c r="F604" s="16" t="s">
        <v>4194</v>
      </c>
      <c r="G604" s="17" t="s">
        <v>3699</v>
      </c>
      <c r="H604" s="16" t="s">
        <v>3700</v>
      </c>
      <c r="I604" s="33" t="s">
        <v>1935</v>
      </c>
    </row>
    <row r="605" spans="1:10" x14ac:dyDescent="0.3">
      <c r="A605" s="16" t="s">
        <v>2088</v>
      </c>
      <c r="B605" s="16" t="s">
        <v>2094</v>
      </c>
      <c r="C605" s="16" t="s">
        <v>4195</v>
      </c>
      <c r="D605" s="16" t="s">
        <v>4195</v>
      </c>
      <c r="E605" s="17" t="s">
        <v>4196</v>
      </c>
      <c r="F605" s="16" t="s">
        <v>4196</v>
      </c>
      <c r="G605" s="17" t="s">
        <v>4196</v>
      </c>
      <c r="H605" s="16" t="s">
        <v>4197</v>
      </c>
      <c r="I605" s="33" t="s">
        <v>1896</v>
      </c>
    </row>
    <row r="606" spans="1:10" x14ac:dyDescent="0.3">
      <c r="A606" s="16" t="s">
        <v>2553</v>
      </c>
      <c r="B606" s="16" t="s">
        <v>2554</v>
      </c>
      <c r="C606" s="16" t="s">
        <v>4198</v>
      </c>
      <c r="D606" s="16" t="s">
        <v>4198</v>
      </c>
      <c r="E606" s="17" t="s">
        <v>4199</v>
      </c>
      <c r="F606" s="16" t="s">
        <v>4200</v>
      </c>
      <c r="G606" s="17" t="s">
        <v>4200</v>
      </c>
      <c r="H606" s="16" t="s">
        <v>4201</v>
      </c>
      <c r="I606" s="33" t="s">
        <v>1896</v>
      </c>
    </row>
    <row r="607" spans="1:10" x14ac:dyDescent="0.3">
      <c r="A607" s="16" t="s">
        <v>2553</v>
      </c>
      <c r="B607" s="16" t="s">
        <v>2554</v>
      </c>
      <c r="C607" s="16" t="s">
        <v>4202</v>
      </c>
      <c r="D607" s="16" t="s">
        <v>4202</v>
      </c>
      <c r="E607" s="17" t="s">
        <v>4203</v>
      </c>
      <c r="F607" s="16" t="s">
        <v>4204</v>
      </c>
      <c r="G607" s="17" t="s">
        <v>4204</v>
      </c>
      <c r="H607" s="16" t="s">
        <v>4205</v>
      </c>
      <c r="I607" s="33" t="s">
        <v>1896</v>
      </c>
    </row>
    <row r="608" spans="1:10" x14ac:dyDescent="0.3">
      <c r="A608" s="16" t="s">
        <v>1897</v>
      </c>
      <c r="B608" s="16" t="s">
        <v>2107</v>
      </c>
      <c r="C608" s="16" t="s">
        <v>4206</v>
      </c>
      <c r="D608" s="16" t="s">
        <v>4206</v>
      </c>
      <c r="E608" s="17" t="s">
        <v>4207</v>
      </c>
      <c r="F608" s="16" t="s">
        <v>4208</v>
      </c>
      <c r="G608" s="17" t="s">
        <v>4208</v>
      </c>
      <c r="H608" s="16" t="s">
        <v>4209</v>
      </c>
      <c r="I608" s="33" t="s">
        <v>1896</v>
      </c>
      <c r="J608" s="16" t="s">
        <v>4210</v>
      </c>
    </row>
    <row r="609" spans="1:9" x14ac:dyDescent="0.3">
      <c r="A609" s="16" t="s">
        <v>1897</v>
      </c>
      <c r="B609" s="16" t="s">
        <v>2107</v>
      </c>
      <c r="C609" s="16" t="s">
        <v>4211</v>
      </c>
      <c r="D609" s="16" t="s">
        <v>4211</v>
      </c>
      <c r="E609" s="17" t="s">
        <v>4212</v>
      </c>
      <c r="F609" s="16" t="s">
        <v>4210</v>
      </c>
      <c r="G609" s="17" t="s">
        <v>4210</v>
      </c>
      <c r="H609" s="16" t="s">
        <v>4213</v>
      </c>
      <c r="I609" s="33" t="s">
        <v>1935</v>
      </c>
    </row>
    <row r="610" spans="1:9" x14ac:dyDescent="0.3">
      <c r="A610" s="16" t="s">
        <v>1897</v>
      </c>
      <c r="B610" s="16" t="s">
        <v>2107</v>
      </c>
      <c r="C610" s="16" t="s">
        <v>4214</v>
      </c>
      <c r="D610" s="16" t="s">
        <v>4214</v>
      </c>
      <c r="E610" s="17" t="s">
        <v>4215</v>
      </c>
      <c r="F610" s="16" t="s">
        <v>4216</v>
      </c>
      <c r="G610" s="17" t="s">
        <v>4210</v>
      </c>
      <c r="H610" s="16" t="s">
        <v>4213</v>
      </c>
      <c r="I610" s="33" t="s">
        <v>1935</v>
      </c>
    </row>
    <row r="611" spans="1:9" x14ac:dyDescent="0.3">
      <c r="A611" s="16" t="s">
        <v>1897</v>
      </c>
      <c r="B611" s="16" t="s">
        <v>2107</v>
      </c>
      <c r="C611" s="16" t="s">
        <v>4217</v>
      </c>
      <c r="D611" s="16" t="s">
        <v>4217</v>
      </c>
      <c r="E611" s="17" t="s">
        <v>4218</v>
      </c>
      <c r="F611" s="16" t="s">
        <v>4219</v>
      </c>
      <c r="G611" s="17" t="s">
        <v>4210</v>
      </c>
      <c r="H611" s="16" t="s">
        <v>4213</v>
      </c>
      <c r="I611" s="33" t="s">
        <v>1935</v>
      </c>
    </row>
    <row r="612" spans="1:9" x14ac:dyDescent="0.3">
      <c r="A612" s="16" t="s">
        <v>1897</v>
      </c>
      <c r="B612" s="16" t="s">
        <v>2107</v>
      </c>
      <c r="C612" s="16" t="s">
        <v>4220</v>
      </c>
      <c r="D612" s="16" t="s">
        <v>4220</v>
      </c>
      <c r="E612" s="17" t="s">
        <v>4221</v>
      </c>
      <c r="F612" s="16" t="s">
        <v>4222</v>
      </c>
      <c r="G612" s="17" t="s">
        <v>4210</v>
      </c>
      <c r="H612" s="16" t="s">
        <v>4213</v>
      </c>
      <c r="I612" s="33" t="s">
        <v>1935</v>
      </c>
    </row>
    <row r="613" spans="1:9" x14ac:dyDescent="0.3">
      <c r="A613" s="16" t="s">
        <v>1897</v>
      </c>
      <c r="B613" s="16" t="s">
        <v>2107</v>
      </c>
      <c r="C613" s="16" t="s">
        <v>4223</v>
      </c>
      <c r="D613" s="16" t="s">
        <v>4223</v>
      </c>
      <c r="E613" s="17" t="s">
        <v>4224</v>
      </c>
      <c r="F613" s="16" t="s">
        <v>4225</v>
      </c>
      <c r="G613" s="17" t="s">
        <v>4210</v>
      </c>
      <c r="H613" s="16" t="s">
        <v>4213</v>
      </c>
      <c r="I613" s="33" t="s">
        <v>1935</v>
      </c>
    </row>
    <row r="614" spans="1:9" x14ac:dyDescent="0.3">
      <c r="A614" s="16" t="s">
        <v>1897</v>
      </c>
      <c r="B614" s="16" t="s">
        <v>2107</v>
      </c>
      <c r="C614" s="16" t="s">
        <v>4226</v>
      </c>
      <c r="D614" s="16" t="s">
        <v>4226</v>
      </c>
      <c r="E614" s="17" t="s">
        <v>4227</v>
      </c>
      <c r="F614" s="16" t="s">
        <v>4228</v>
      </c>
      <c r="G614" s="17" t="s">
        <v>4210</v>
      </c>
      <c r="H614" s="16" t="s">
        <v>4213</v>
      </c>
      <c r="I614" s="33" t="s">
        <v>1935</v>
      </c>
    </row>
    <row r="615" spans="1:9" x14ac:dyDescent="0.3">
      <c r="A615" s="16" t="s">
        <v>1897</v>
      </c>
      <c r="B615" s="16" t="s">
        <v>2107</v>
      </c>
      <c r="C615" s="16" t="s">
        <v>4229</v>
      </c>
      <c r="D615" s="16" t="s">
        <v>4229</v>
      </c>
      <c r="E615" s="17" t="s">
        <v>4230</v>
      </c>
      <c r="F615" s="16" t="s">
        <v>4231</v>
      </c>
      <c r="G615" s="17" t="s">
        <v>4210</v>
      </c>
      <c r="H615" s="16" t="s">
        <v>4213</v>
      </c>
      <c r="I615" s="33" t="s">
        <v>1935</v>
      </c>
    </row>
    <row r="616" spans="1:9" x14ac:dyDescent="0.3">
      <c r="A616" s="16" t="s">
        <v>1897</v>
      </c>
      <c r="B616" s="16" t="s">
        <v>1898</v>
      </c>
      <c r="C616" s="16" t="s">
        <v>4232</v>
      </c>
      <c r="D616" s="16" t="s">
        <v>4232</v>
      </c>
      <c r="E616" s="17" t="s">
        <v>4233</v>
      </c>
      <c r="F616" s="16" t="s">
        <v>4234</v>
      </c>
      <c r="G616" s="17" t="s">
        <v>4234</v>
      </c>
      <c r="H616" s="16" t="s">
        <v>4235</v>
      </c>
      <c r="I616" s="33" t="s">
        <v>1896</v>
      </c>
    </row>
    <row r="617" spans="1:9" x14ac:dyDescent="0.3">
      <c r="A617" s="16" t="s">
        <v>1890</v>
      </c>
      <c r="B617" s="16" t="s">
        <v>1891</v>
      </c>
      <c r="C617" s="16" t="s">
        <v>4236</v>
      </c>
      <c r="D617" s="16" t="s">
        <v>4236</v>
      </c>
      <c r="E617" s="17" t="s">
        <v>4237</v>
      </c>
      <c r="F617" s="16" t="s">
        <v>4238</v>
      </c>
      <c r="G617" s="17" t="s">
        <v>4238</v>
      </c>
      <c r="H617" s="16" t="s">
        <v>4239</v>
      </c>
      <c r="I617" s="33" t="s">
        <v>1896</v>
      </c>
    </row>
    <row r="618" spans="1:9" x14ac:dyDescent="0.3">
      <c r="A618" s="16" t="s">
        <v>2088</v>
      </c>
      <c r="B618" s="16" t="s">
        <v>2094</v>
      </c>
      <c r="C618" s="16" t="s">
        <v>4240</v>
      </c>
      <c r="D618" s="16" t="s">
        <v>4240</v>
      </c>
      <c r="E618" s="17" t="s">
        <v>4241</v>
      </c>
      <c r="F618" s="16" t="s">
        <v>4242</v>
      </c>
      <c r="G618" s="17" t="s">
        <v>4243</v>
      </c>
      <c r="H618" s="16" t="s">
        <v>4244</v>
      </c>
      <c r="I618" s="33" t="s">
        <v>1896</v>
      </c>
    </row>
    <row r="619" spans="1:9" x14ac:dyDescent="0.3">
      <c r="A619" s="16" t="s">
        <v>2088</v>
      </c>
      <c r="B619" s="16" t="s">
        <v>2094</v>
      </c>
      <c r="C619" s="16" t="s">
        <v>4245</v>
      </c>
      <c r="D619" s="16" t="s">
        <v>4245</v>
      </c>
      <c r="E619" s="17" t="s">
        <v>4246</v>
      </c>
      <c r="F619" s="16" t="s">
        <v>4243</v>
      </c>
      <c r="G619" s="17" t="s">
        <v>4243</v>
      </c>
      <c r="H619" s="16" t="s">
        <v>4244</v>
      </c>
      <c r="I619" s="33" t="s">
        <v>1896</v>
      </c>
    </row>
    <row r="620" spans="1:9" x14ac:dyDescent="0.3">
      <c r="A620" s="16" t="s">
        <v>1922</v>
      </c>
      <c r="B620" s="16" t="s">
        <v>1923</v>
      </c>
      <c r="C620" s="16" t="s">
        <v>4247</v>
      </c>
      <c r="D620" s="16" t="s">
        <v>4247</v>
      </c>
      <c r="E620" s="17" t="s">
        <v>4248</v>
      </c>
      <c r="F620" s="16" t="s">
        <v>4249</v>
      </c>
      <c r="G620" s="17" t="s">
        <v>4250</v>
      </c>
      <c r="H620" s="16" t="s">
        <v>4251</v>
      </c>
      <c r="I620" s="33" t="s">
        <v>1896</v>
      </c>
    </row>
    <row r="621" spans="1:9" x14ac:dyDescent="0.3">
      <c r="A621" s="16" t="s">
        <v>1890</v>
      </c>
      <c r="B621" s="16" t="s">
        <v>1891</v>
      </c>
      <c r="C621" s="16" t="s">
        <v>4252</v>
      </c>
      <c r="D621" s="16" t="s">
        <v>4252</v>
      </c>
      <c r="E621" s="17" t="s">
        <v>4253</v>
      </c>
      <c r="F621" s="16" t="s">
        <v>4254</v>
      </c>
      <c r="G621" s="17" t="s">
        <v>4254</v>
      </c>
      <c r="H621" s="16" t="s">
        <v>4255</v>
      </c>
      <c r="I621" s="33" t="s">
        <v>1896</v>
      </c>
    </row>
    <row r="622" spans="1:9" x14ac:dyDescent="0.3">
      <c r="A622" s="16" t="s">
        <v>1890</v>
      </c>
      <c r="B622" s="16" t="s">
        <v>4256</v>
      </c>
      <c r="C622" s="16" t="s">
        <v>4257</v>
      </c>
      <c r="D622" s="16" t="s">
        <v>4257</v>
      </c>
      <c r="E622" s="17" t="s">
        <v>4258</v>
      </c>
      <c r="F622" s="16" t="s">
        <v>4259</v>
      </c>
      <c r="G622" s="17" t="s">
        <v>4259</v>
      </c>
      <c r="H622" s="16" t="s">
        <v>4260</v>
      </c>
      <c r="I622" s="33" t="s">
        <v>4261</v>
      </c>
    </row>
    <row r="623" spans="1:9" x14ac:dyDescent="0.3">
      <c r="A623" s="16" t="s">
        <v>1890</v>
      </c>
      <c r="B623" s="16" t="s">
        <v>4256</v>
      </c>
      <c r="C623" s="16" t="s">
        <v>4262</v>
      </c>
      <c r="D623" s="16" t="s">
        <v>4262</v>
      </c>
      <c r="E623" s="17" t="s">
        <v>4263</v>
      </c>
      <c r="F623" s="16" t="s">
        <v>4264</v>
      </c>
      <c r="G623" s="17" t="s">
        <v>4264</v>
      </c>
      <c r="H623" s="16" t="s">
        <v>4265</v>
      </c>
      <c r="I623" s="33" t="s">
        <v>4261</v>
      </c>
    </row>
    <row r="624" spans="1:9" x14ac:dyDescent="0.3">
      <c r="A624" s="16" t="s">
        <v>2088</v>
      </c>
      <c r="B624" s="16" t="s">
        <v>2094</v>
      </c>
      <c r="C624" s="16" t="s">
        <v>4266</v>
      </c>
      <c r="D624" s="16" t="s">
        <v>4266</v>
      </c>
      <c r="E624" s="17" t="s">
        <v>4267</v>
      </c>
      <c r="F624" s="16" t="s">
        <v>4268</v>
      </c>
      <c r="G624" s="17" t="s">
        <v>4268</v>
      </c>
      <c r="H624" s="16" t="s">
        <v>4269</v>
      </c>
      <c r="I624" s="33" t="s">
        <v>1896</v>
      </c>
    </row>
    <row r="625" spans="1:9" x14ac:dyDescent="0.3">
      <c r="A625" s="16" t="s">
        <v>2088</v>
      </c>
      <c r="B625" s="16" t="s">
        <v>2094</v>
      </c>
      <c r="C625" s="16" t="s">
        <v>4270</v>
      </c>
      <c r="D625" s="16" t="s">
        <v>4270</v>
      </c>
      <c r="E625" s="17" t="s">
        <v>4271</v>
      </c>
      <c r="F625" s="16" t="s">
        <v>4272</v>
      </c>
      <c r="G625" s="17" t="s">
        <v>4272</v>
      </c>
      <c r="H625" s="16" t="s">
        <v>4273</v>
      </c>
      <c r="I625" s="33" t="s">
        <v>1935</v>
      </c>
    </row>
    <row r="626" spans="1:9" x14ac:dyDescent="0.3">
      <c r="A626" s="16" t="s">
        <v>2535</v>
      </c>
      <c r="B626" s="16" t="s">
        <v>2536</v>
      </c>
      <c r="C626" s="16" t="s">
        <v>4274</v>
      </c>
      <c r="D626" s="16" t="s">
        <v>4274</v>
      </c>
      <c r="E626" s="17" t="s">
        <v>4275</v>
      </c>
      <c r="F626" s="16" t="s">
        <v>4276</v>
      </c>
      <c r="G626" s="17" t="s">
        <v>4276</v>
      </c>
      <c r="H626" s="16" t="s">
        <v>4277</v>
      </c>
      <c r="I626" s="33" t="s">
        <v>2161</v>
      </c>
    </row>
    <row r="627" spans="1:9" x14ac:dyDescent="0.3">
      <c r="A627" s="16" t="s">
        <v>1890</v>
      </c>
      <c r="B627" s="16" t="s">
        <v>1891</v>
      </c>
      <c r="C627" s="16" t="s">
        <v>4278</v>
      </c>
      <c r="D627" s="16" t="s">
        <v>4278</v>
      </c>
      <c r="E627" s="17" t="s">
        <v>4279</v>
      </c>
      <c r="F627" s="16" t="s">
        <v>4280</v>
      </c>
      <c r="G627" s="17" t="s">
        <v>4280</v>
      </c>
      <c r="H627" s="16" t="s">
        <v>4281</v>
      </c>
      <c r="I627" s="33" t="s">
        <v>1896</v>
      </c>
    </row>
    <row r="628" spans="1:9" x14ac:dyDescent="0.3">
      <c r="A628" s="16" t="s">
        <v>1903</v>
      </c>
      <c r="B628" s="16" t="s">
        <v>1904</v>
      </c>
      <c r="C628" s="16" t="s">
        <v>4282</v>
      </c>
      <c r="D628" s="16" t="s">
        <v>4282</v>
      </c>
      <c r="E628" s="17" t="s">
        <v>4283</v>
      </c>
      <c r="F628" s="16" t="s">
        <v>4284</v>
      </c>
      <c r="G628" s="17" t="s">
        <v>4285</v>
      </c>
      <c r="H628" s="16" t="s">
        <v>4286</v>
      </c>
      <c r="I628" s="33" t="s">
        <v>1910</v>
      </c>
    </row>
    <row r="629" spans="1:9" x14ac:dyDescent="0.3">
      <c r="A629" s="16" t="s">
        <v>1890</v>
      </c>
      <c r="B629" s="16" t="s">
        <v>4256</v>
      </c>
      <c r="C629" s="16" t="s">
        <v>4287</v>
      </c>
      <c r="D629" s="16" t="s">
        <v>4287</v>
      </c>
      <c r="E629" s="17" t="s">
        <v>4288</v>
      </c>
      <c r="F629" s="16" t="s">
        <v>4289</v>
      </c>
      <c r="G629" s="17" t="s">
        <v>4289</v>
      </c>
      <c r="H629" s="16" t="s">
        <v>4290</v>
      </c>
      <c r="I629" s="33" t="s">
        <v>1935</v>
      </c>
    </row>
    <row r="630" spans="1:9" x14ac:dyDescent="0.3">
      <c r="A630" s="16" t="s">
        <v>1922</v>
      </c>
      <c r="B630" s="16" t="s">
        <v>3265</v>
      </c>
      <c r="C630" s="16" t="s">
        <v>4291</v>
      </c>
      <c r="D630" s="16" t="s">
        <v>4291</v>
      </c>
      <c r="E630" s="17" t="s">
        <v>4292</v>
      </c>
      <c r="F630" s="16" t="s">
        <v>4293</v>
      </c>
      <c r="G630" s="17" t="s">
        <v>4293</v>
      </c>
      <c r="H630" s="16" t="s">
        <v>4294</v>
      </c>
      <c r="I630" s="33" t="s">
        <v>1896</v>
      </c>
    </row>
    <row r="631" spans="1:9" x14ac:dyDescent="0.3">
      <c r="A631" s="16" t="s">
        <v>1922</v>
      </c>
      <c r="B631" s="16" t="s">
        <v>3265</v>
      </c>
      <c r="C631" s="16" t="s">
        <v>4295</v>
      </c>
      <c r="D631" s="16" t="s">
        <v>4295</v>
      </c>
      <c r="E631" s="17" t="s">
        <v>4296</v>
      </c>
      <c r="F631" s="16" t="s">
        <v>4297</v>
      </c>
      <c r="G631" s="17" t="s">
        <v>4297</v>
      </c>
      <c r="H631" s="16" t="s">
        <v>4298</v>
      </c>
      <c r="I631" s="33" t="s">
        <v>1896</v>
      </c>
    </row>
    <row r="632" spans="1:9" x14ac:dyDescent="0.3">
      <c r="A632" s="16" t="s">
        <v>1922</v>
      </c>
      <c r="B632" s="16" t="s">
        <v>3265</v>
      </c>
      <c r="C632" s="16" t="s">
        <v>4299</v>
      </c>
      <c r="D632" s="16" t="s">
        <v>4299</v>
      </c>
      <c r="E632" s="17" t="s">
        <v>4300</v>
      </c>
      <c r="F632" s="16" t="s">
        <v>4301</v>
      </c>
      <c r="G632" s="17" t="s">
        <v>4301</v>
      </c>
      <c r="H632" s="16" t="s">
        <v>4302</v>
      </c>
      <c r="I632" s="33" t="s">
        <v>1896</v>
      </c>
    </row>
    <row r="633" spans="1:9" x14ac:dyDescent="0.3">
      <c r="A633" s="16" t="s">
        <v>1922</v>
      </c>
      <c r="B633" s="16" t="s">
        <v>3265</v>
      </c>
      <c r="C633" s="16" t="s">
        <v>4303</v>
      </c>
      <c r="D633" s="16" t="s">
        <v>4303</v>
      </c>
      <c r="E633" s="17" t="s">
        <v>4304</v>
      </c>
      <c r="F633" s="16" t="s">
        <v>4305</v>
      </c>
      <c r="G633" s="17" t="s">
        <v>4305</v>
      </c>
      <c r="H633" s="16" t="s">
        <v>4306</v>
      </c>
      <c r="I633" s="33" t="s">
        <v>1896</v>
      </c>
    </row>
    <row r="634" spans="1:9" x14ac:dyDescent="0.3">
      <c r="A634" s="16" t="s">
        <v>2088</v>
      </c>
      <c r="B634" s="16" t="s">
        <v>2502</v>
      </c>
      <c r="C634" s="16" t="s">
        <v>4307</v>
      </c>
      <c r="D634" s="16" t="s">
        <v>4307</v>
      </c>
      <c r="E634" s="17" t="s">
        <v>4308</v>
      </c>
      <c r="F634" s="16" t="s">
        <v>4309</v>
      </c>
      <c r="G634" s="17" t="s">
        <v>4309</v>
      </c>
      <c r="H634" s="16" t="s">
        <v>4310</v>
      </c>
      <c r="I634" s="33" t="s">
        <v>1896</v>
      </c>
    </row>
    <row r="635" spans="1:9" x14ac:dyDescent="0.3">
      <c r="A635" s="16" t="s">
        <v>1903</v>
      </c>
      <c r="B635" s="16" t="s">
        <v>1904</v>
      </c>
      <c r="C635" s="16" t="s">
        <v>4311</v>
      </c>
      <c r="D635" s="16" t="s">
        <v>4311</v>
      </c>
      <c r="E635" s="17" t="s">
        <v>4312</v>
      </c>
      <c r="F635" s="16" t="s">
        <v>4313</v>
      </c>
      <c r="G635" s="17" t="s">
        <v>4313</v>
      </c>
      <c r="H635" s="16" t="s">
        <v>4314</v>
      </c>
      <c r="I635" s="33" t="s">
        <v>1910</v>
      </c>
    </row>
    <row r="636" spans="1:9" x14ac:dyDescent="0.3">
      <c r="A636" s="16" t="s">
        <v>1903</v>
      </c>
      <c r="B636" s="16" t="s">
        <v>1904</v>
      </c>
      <c r="C636" s="16" t="s">
        <v>4315</v>
      </c>
      <c r="D636" s="16" t="s">
        <v>4315</v>
      </c>
      <c r="E636" s="17" t="s">
        <v>4316</v>
      </c>
      <c r="F636" s="16" t="s">
        <v>4317</v>
      </c>
      <c r="G636" s="17" t="s">
        <v>4317</v>
      </c>
      <c r="H636" s="16" t="s">
        <v>4318</v>
      </c>
      <c r="I636" s="33" t="s">
        <v>1910</v>
      </c>
    </row>
    <row r="637" spans="1:9" x14ac:dyDescent="0.3">
      <c r="A637" s="16" t="s">
        <v>2088</v>
      </c>
      <c r="B637" s="16" t="s">
        <v>2094</v>
      </c>
      <c r="C637" s="16" t="s">
        <v>4319</v>
      </c>
      <c r="D637" s="16" t="s">
        <v>4319</v>
      </c>
      <c r="E637" s="17" t="s">
        <v>4320</v>
      </c>
      <c r="F637" s="16" t="s">
        <v>4320</v>
      </c>
      <c r="G637" s="17" t="s">
        <v>4320</v>
      </c>
      <c r="H637" s="16" t="s">
        <v>4321</v>
      </c>
      <c r="I637" s="33" t="s">
        <v>1896</v>
      </c>
    </row>
    <row r="638" spans="1:9" x14ac:dyDescent="0.3">
      <c r="A638" s="16" t="s">
        <v>2088</v>
      </c>
      <c r="B638" s="16" t="s">
        <v>2094</v>
      </c>
      <c r="C638" s="16" t="s">
        <v>4322</v>
      </c>
      <c r="D638" s="16" t="s">
        <v>4322</v>
      </c>
      <c r="E638" s="17" t="s">
        <v>4323</v>
      </c>
      <c r="F638" s="16" t="s">
        <v>4324</v>
      </c>
      <c r="G638" s="17" t="s">
        <v>4324</v>
      </c>
      <c r="H638" s="16" t="s">
        <v>4325</v>
      </c>
      <c r="I638" s="33" t="s">
        <v>1896</v>
      </c>
    </row>
    <row r="639" spans="1:9" x14ac:dyDescent="0.3">
      <c r="A639" s="16" t="s">
        <v>1897</v>
      </c>
      <c r="B639" s="16" t="s">
        <v>1954</v>
      </c>
      <c r="C639" s="16" t="s">
        <v>4326</v>
      </c>
      <c r="D639" s="16" t="s">
        <v>4326</v>
      </c>
      <c r="E639" s="17" t="s">
        <v>4327</v>
      </c>
      <c r="F639" s="16" t="s">
        <v>4328</v>
      </c>
      <c r="G639" s="17" t="s">
        <v>4328</v>
      </c>
      <c r="H639" s="16" t="s">
        <v>4329</v>
      </c>
      <c r="I639" s="33" t="s">
        <v>1896</v>
      </c>
    </row>
    <row r="640" spans="1:9" x14ac:dyDescent="0.3">
      <c r="A640" s="16" t="s">
        <v>2553</v>
      </c>
      <c r="B640" s="16" t="s">
        <v>2554</v>
      </c>
      <c r="C640" s="16" t="s">
        <v>4330</v>
      </c>
      <c r="D640" s="16" t="s">
        <v>4330</v>
      </c>
      <c r="E640" s="17" t="s">
        <v>4331</v>
      </c>
      <c r="F640" s="16" t="s">
        <v>4332</v>
      </c>
      <c r="G640" s="17" t="s">
        <v>4332</v>
      </c>
      <c r="H640" s="16" t="s">
        <v>4333</v>
      </c>
      <c r="I640" s="33" t="s">
        <v>1896</v>
      </c>
    </row>
    <row r="641" spans="1:9" x14ac:dyDescent="0.3">
      <c r="A641" s="16" t="s">
        <v>2088</v>
      </c>
      <c r="B641" s="16" t="s">
        <v>2094</v>
      </c>
      <c r="C641" s="16" t="s">
        <v>4334</v>
      </c>
      <c r="D641" s="16" t="s">
        <v>4334</v>
      </c>
      <c r="E641" s="17" t="s">
        <v>4335</v>
      </c>
      <c r="F641" s="16" t="s">
        <v>4336</v>
      </c>
      <c r="G641" s="17" t="s">
        <v>4336</v>
      </c>
      <c r="H641" s="16" t="s">
        <v>4337</v>
      </c>
      <c r="I641" s="33" t="s">
        <v>1896</v>
      </c>
    </row>
    <row r="642" spans="1:9" x14ac:dyDescent="0.3">
      <c r="A642" s="16" t="s">
        <v>2088</v>
      </c>
      <c r="B642" s="16" t="s">
        <v>2094</v>
      </c>
      <c r="C642" s="16" t="s">
        <v>4338</v>
      </c>
      <c r="D642" s="16" t="s">
        <v>4338</v>
      </c>
      <c r="E642" s="17" t="s">
        <v>4339</v>
      </c>
      <c r="F642" s="16" t="s">
        <v>4340</v>
      </c>
      <c r="G642" s="17" t="s">
        <v>3442</v>
      </c>
      <c r="H642" s="16" t="s">
        <v>3443</v>
      </c>
      <c r="I642" s="33" t="s">
        <v>1896</v>
      </c>
    </row>
    <row r="643" spans="1:9" x14ac:dyDescent="0.3">
      <c r="A643" s="16" t="s">
        <v>2088</v>
      </c>
      <c r="B643" s="16" t="s">
        <v>2502</v>
      </c>
      <c r="C643" s="16" t="s">
        <v>4341</v>
      </c>
      <c r="D643" s="16" t="s">
        <v>4341</v>
      </c>
      <c r="E643" s="17" t="s">
        <v>4342</v>
      </c>
      <c r="F643" s="16" t="s">
        <v>4343</v>
      </c>
      <c r="G643" s="17" t="s">
        <v>4343</v>
      </c>
      <c r="H643" s="16" t="s">
        <v>4344</v>
      </c>
      <c r="I643" s="33" t="s">
        <v>1896</v>
      </c>
    </row>
    <row r="644" spans="1:9" x14ac:dyDescent="0.3">
      <c r="A644" s="16" t="s">
        <v>1897</v>
      </c>
      <c r="B644" s="16" t="s">
        <v>2107</v>
      </c>
      <c r="C644" s="16" t="s">
        <v>4345</v>
      </c>
      <c r="D644" s="16" t="s">
        <v>4345</v>
      </c>
      <c r="E644" s="17" t="s">
        <v>4346</v>
      </c>
      <c r="F644" s="16" t="s">
        <v>4347</v>
      </c>
      <c r="G644" s="17" t="s">
        <v>2124</v>
      </c>
      <c r="H644" s="16" t="s">
        <v>2125</v>
      </c>
      <c r="I644" s="33" t="s">
        <v>1896</v>
      </c>
    </row>
    <row r="645" spans="1:9" x14ac:dyDescent="0.3">
      <c r="A645" s="16" t="s">
        <v>2553</v>
      </c>
      <c r="B645" s="16" t="s">
        <v>2554</v>
      </c>
      <c r="C645" s="16" t="s">
        <v>4348</v>
      </c>
      <c r="D645" s="16" t="s">
        <v>4348</v>
      </c>
      <c r="E645" s="17" t="s">
        <v>4349</v>
      </c>
      <c r="F645" s="16" t="s">
        <v>4350</v>
      </c>
      <c r="G645" s="17" t="s">
        <v>4350</v>
      </c>
      <c r="H645" s="16" t="s">
        <v>4351</v>
      </c>
      <c r="I645" s="33" t="s">
        <v>1896</v>
      </c>
    </row>
    <row r="646" spans="1:9" x14ac:dyDescent="0.3">
      <c r="A646" s="16" t="s">
        <v>1897</v>
      </c>
      <c r="B646" s="16" t="s">
        <v>1898</v>
      </c>
      <c r="C646" s="16" t="s">
        <v>4352</v>
      </c>
      <c r="D646" s="16" t="s">
        <v>4352</v>
      </c>
      <c r="E646" s="17" t="s">
        <v>4353</v>
      </c>
      <c r="F646" s="16" t="s">
        <v>4354</v>
      </c>
      <c r="G646" s="17" t="s">
        <v>2784</v>
      </c>
      <c r="H646" s="16" t="s">
        <v>2785</v>
      </c>
      <c r="I646" s="33" t="s">
        <v>1896</v>
      </c>
    </row>
    <row r="647" spans="1:9" x14ac:dyDescent="0.3">
      <c r="A647" s="16" t="s">
        <v>1897</v>
      </c>
      <c r="B647" s="16" t="s">
        <v>3837</v>
      </c>
      <c r="C647" s="16" t="s">
        <v>4355</v>
      </c>
      <c r="D647" s="16" t="s">
        <v>4355</v>
      </c>
      <c r="E647" s="17" t="s">
        <v>4356</v>
      </c>
      <c r="F647" s="16" t="s">
        <v>4357</v>
      </c>
      <c r="G647" s="17" t="s">
        <v>4357</v>
      </c>
      <c r="H647" s="16" t="s">
        <v>4358</v>
      </c>
      <c r="I647" s="33" t="s">
        <v>1896</v>
      </c>
    </row>
    <row r="648" spans="1:9" x14ac:dyDescent="0.3">
      <c r="A648" s="16" t="s">
        <v>1922</v>
      </c>
      <c r="B648" s="16" t="s">
        <v>2240</v>
      </c>
      <c r="C648" s="16" t="s">
        <v>4359</v>
      </c>
      <c r="D648" s="16" t="s">
        <v>4359</v>
      </c>
      <c r="E648" s="17" t="s">
        <v>4360</v>
      </c>
      <c r="F648" s="16" t="s">
        <v>4361</v>
      </c>
      <c r="G648" s="17" t="s">
        <v>4361</v>
      </c>
      <c r="H648" s="16" t="s">
        <v>4362</v>
      </c>
      <c r="I648" s="33" t="s">
        <v>1896</v>
      </c>
    </row>
    <row r="649" spans="1:9" x14ac:dyDescent="0.3">
      <c r="A649" s="16" t="s">
        <v>1922</v>
      </c>
      <c r="B649" s="16" t="s">
        <v>2240</v>
      </c>
      <c r="C649" s="16" t="s">
        <v>4363</v>
      </c>
      <c r="D649" s="16" t="s">
        <v>4363</v>
      </c>
      <c r="E649" s="17" t="s">
        <v>4364</v>
      </c>
      <c r="F649" s="16" t="s">
        <v>4365</v>
      </c>
      <c r="G649" s="17" t="s">
        <v>4365</v>
      </c>
      <c r="H649" s="16" t="s">
        <v>4366</v>
      </c>
      <c r="I649" s="33" t="s">
        <v>1929</v>
      </c>
    </row>
    <row r="650" spans="1:9" x14ac:dyDescent="0.3">
      <c r="A650" s="16" t="s">
        <v>2040</v>
      </c>
      <c r="B650" s="16" t="s">
        <v>2041</v>
      </c>
      <c r="C650" s="16" t="s">
        <v>4367</v>
      </c>
      <c r="D650" s="16" t="s">
        <v>4367</v>
      </c>
      <c r="E650" s="17" t="s">
        <v>4368</v>
      </c>
      <c r="F650" s="16" t="s">
        <v>4369</v>
      </c>
      <c r="G650" s="17" t="s">
        <v>3652</v>
      </c>
      <c r="H650" s="16" t="s">
        <v>3653</v>
      </c>
      <c r="I650" s="33" t="s">
        <v>1935</v>
      </c>
    </row>
    <row r="651" spans="1:9" x14ac:dyDescent="0.3">
      <c r="A651" s="16" t="s">
        <v>1903</v>
      </c>
      <c r="B651" s="16" t="s">
        <v>1904</v>
      </c>
      <c r="C651" s="16" t="s">
        <v>4370</v>
      </c>
      <c r="D651" s="16" t="s">
        <v>4370</v>
      </c>
      <c r="E651" s="17" t="s">
        <v>4371</v>
      </c>
      <c r="F651" s="16" t="s">
        <v>4372</v>
      </c>
      <c r="G651" s="17" t="s">
        <v>4372</v>
      </c>
      <c r="H651" s="16" t="s">
        <v>4373</v>
      </c>
      <c r="I651" s="33" t="s">
        <v>1910</v>
      </c>
    </row>
    <row r="652" spans="1:9" x14ac:dyDescent="0.3">
      <c r="A652" s="16" t="s">
        <v>1911</v>
      </c>
      <c r="B652" s="16" t="s">
        <v>1912</v>
      </c>
      <c r="C652" s="16" t="s">
        <v>4374</v>
      </c>
      <c r="D652" s="16" t="s">
        <v>4374</v>
      </c>
      <c r="E652" s="17" t="s">
        <v>4375</v>
      </c>
      <c r="F652" s="16" t="s">
        <v>4376</v>
      </c>
      <c r="G652" s="17" t="s">
        <v>4376</v>
      </c>
      <c r="H652" s="16" t="s">
        <v>4377</v>
      </c>
      <c r="I652" s="33" t="s">
        <v>2052</v>
      </c>
    </row>
    <row r="653" spans="1:9" x14ac:dyDescent="0.3">
      <c r="A653" s="16" t="s">
        <v>1903</v>
      </c>
      <c r="B653" s="16" t="s">
        <v>1904</v>
      </c>
      <c r="C653" s="16" t="s">
        <v>4378</v>
      </c>
      <c r="D653" s="16" t="s">
        <v>4378</v>
      </c>
      <c r="E653" s="17" t="s">
        <v>4379</v>
      </c>
      <c r="F653" s="16" t="s">
        <v>4380</v>
      </c>
      <c r="G653" s="17" t="s">
        <v>4380</v>
      </c>
      <c r="H653" s="16" t="s">
        <v>4381</v>
      </c>
      <c r="I653" s="33" t="s">
        <v>1910</v>
      </c>
    </row>
    <row r="654" spans="1:9" x14ac:dyDescent="0.3">
      <c r="A654" s="16" t="s">
        <v>1897</v>
      </c>
      <c r="B654" s="16" t="s">
        <v>1898</v>
      </c>
      <c r="C654" s="16" t="s">
        <v>4382</v>
      </c>
      <c r="D654" s="16" t="s">
        <v>4382</v>
      </c>
      <c r="E654" s="17" t="s">
        <v>4383</v>
      </c>
      <c r="F654" s="16" t="s">
        <v>1948</v>
      </c>
      <c r="G654" s="17" t="s">
        <v>1948</v>
      </c>
      <c r="H654" s="16" t="s">
        <v>1949</v>
      </c>
      <c r="I654" s="33" t="s">
        <v>1896</v>
      </c>
    </row>
    <row r="655" spans="1:9" x14ac:dyDescent="0.3">
      <c r="A655" s="16" t="s">
        <v>1897</v>
      </c>
      <c r="B655" s="16" t="s">
        <v>3837</v>
      </c>
      <c r="C655" s="16" t="s">
        <v>4384</v>
      </c>
      <c r="D655" s="16" t="s">
        <v>4384</v>
      </c>
      <c r="E655" s="17" t="s">
        <v>4385</v>
      </c>
      <c r="F655" s="16" t="s">
        <v>4386</v>
      </c>
      <c r="G655" s="17" t="s">
        <v>4386</v>
      </c>
      <c r="H655" s="16" t="s">
        <v>4387</v>
      </c>
      <c r="I655" s="33" t="s">
        <v>1896</v>
      </c>
    </row>
    <row r="656" spans="1:9" ht="28.8" x14ac:dyDescent="0.3">
      <c r="A656" s="16" t="s">
        <v>1922</v>
      </c>
      <c r="B656" s="16" t="s">
        <v>1923</v>
      </c>
      <c r="C656" s="16" t="s">
        <v>4388</v>
      </c>
      <c r="D656" s="16" t="s">
        <v>4388</v>
      </c>
      <c r="E656" s="17" t="s">
        <v>4389</v>
      </c>
      <c r="F656" s="16" t="s">
        <v>4390</v>
      </c>
      <c r="G656" s="17" t="s">
        <v>3299</v>
      </c>
      <c r="H656" s="16" t="s">
        <v>3300</v>
      </c>
      <c r="I656" s="33" t="s">
        <v>2270</v>
      </c>
    </row>
    <row r="657" spans="1:10" x14ac:dyDescent="0.3">
      <c r="A657" s="16" t="s">
        <v>1903</v>
      </c>
      <c r="B657" s="16" t="s">
        <v>1904</v>
      </c>
      <c r="C657" s="16" t="s">
        <v>4391</v>
      </c>
      <c r="D657" s="16" t="s">
        <v>4391</v>
      </c>
      <c r="E657" s="17" t="s">
        <v>4392</v>
      </c>
      <c r="F657" s="16" t="s">
        <v>4393</v>
      </c>
      <c r="G657" s="17" t="s">
        <v>4393</v>
      </c>
      <c r="H657" s="16" t="s">
        <v>4394</v>
      </c>
      <c r="I657" s="33" t="s">
        <v>1910</v>
      </c>
    </row>
    <row r="658" spans="1:10" x14ac:dyDescent="0.3">
      <c r="A658" s="16" t="s">
        <v>2088</v>
      </c>
      <c r="B658" s="16" t="s">
        <v>2094</v>
      </c>
      <c r="C658" s="16" t="s">
        <v>4395</v>
      </c>
      <c r="D658" s="16" t="s">
        <v>4395</v>
      </c>
      <c r="E658" s="17" t="s">
        <v>4396</v>
      </c>
      <c r="F658" s="16" t="s">
        <v>4397</v>
      </c>
      <c r="G658" s="17" t="s">
        <v>4397</v>
      </c>
      <c r="H658" s="16" t="s">
        <v>4398</v>
      </c>
      <c r="I658" s="33" t="s">
        <v>1896</v>
      </c>
    </row>
    <row r="659" spans="1:10" x14ac:dyDescent="0.3">
      <c r="A659" s="16" t="s">
        <v>1897</v>
      </c>
      <c r="B659" s="16" t="s">
        <v>1954</v>
      </c>
      <c r="C659" s="16" t="s">
        <v>4399</v>
      </c>
      <c r="D659" s="16" t="s">
        <v>4399</v>
      </c>
      <c r="E659" s="17" t="s">
        <v>4400</v>
      </c>
      <c r="F659" s="16" t="s">
        <v>4401</v>
      </c>
      <c r="G659" s="17" t="s">
        <v>4401</v>
      </c>
      <c r="H659" s="16" t="s">
        <v>4402</v>
      </c>
      <c r="I659" s="33" t="s">
        <v>1896</v>
      </c>
    </row>
    <row r="660" spans="1:10" x14ac:dyDescent="0.3">
      <c r="A660" s="16" t="s">
        <v>1897</v>
      </c>
      <c r="B660" s="16" t="s">
        <v>3837</v>
      </c>
      <c r="C660" s="16" t="s">
        <v>4403</v>
      </c>
      <c r="D660" s="16" t="s">
        <v>4403</v>
      </c>
      <c r="E660" s="17" t="s">
        <v>4404</v>
      </c>
      <c r="F660" s="16" t="s">
        <v>4405</v>
      </c>
      <c r="G660" s="17" t="s">
        <v>4405</v>
      </c>
      <c r="H660" s="16" t="s">
        <v>4406</v>
      </c>
      <c r="I660" s="33" t="s">
        <v>1896</v>
      </c>
    </row>
    <row r="661" spans="1:10" x14ac:dyDescent="0.3">
      <c r="A661" s="16" t="s">
        <v>1897</v>
      </c>
      <c r="B661" s="16" t="s">
        <v>3837</v>
      </c>
      <c r="C661" s="16" t="s">
        <v>4407</v>
      </c>
      <c r="D661" s="16" t="s">
        <v>4407</v>
      </c>
      <c r="E661" s="17" t="s">
        <v>4408</v>
      </c>
      <c r="F661" s="16" t="s">
        <v>4409</v>
      </c>
      <c r="G661" s="17" t="s">
        <v>4409</v>
      </c>
      <c r="H661" s="16" t="s">
        <v>4410</v>
      </c>
      <c r="I661" s="33" t="s">
        <v>1896</v>
      </c>
    </row>
    <row r="662" spans="1:10" x14ac:dyDescent="0.3">
      <c r="A662" s="16" t="s">
        <v>2088</v>
      </c>
      <c r="B662" s="16" t="s">
        <v>2502</v>
      </c>
      <c r="C662" s="16" t="s">
        <v>4411</v>
      </c>
      <c r="D662" s="16" t="s">
        <v>4411</v>
      </c>
      <c r="E662" s="17" t="s">
        <v>4412</v>
      </c>
      <c r="F662" s="16" t="s">
        <v>4413</v>
      </c>
      <c r="G662" s="17" t="s">
        <v>4414</v>
      </c>
      <c r="H662" s="16" t="s">
        <v>4415</v>
      </c>
      <c r="I662" s="33" t="s">
        <v>1896</v>
      </c>
    </row>
    <row r="663" spans="1:10" x14ac:dyDescent="0.3">
      <c r="A663" s="16" t="s">
        <v>2088</v>
      </c>
      <c r="B663" s="16" t="s">
        <v>2502</v>
      </c>
      <c r="C663" s="16" t="s">
        <v>4416</v>
      </c>
      <c r="D663" s="16" t="s">
        <v>4416</v>
      </c>
      <c r="E663" s="17" t="s">
        <v>4417</v>
      </c>
      <c r="F663" s="16" t="s">
        <v>4418</v>
      </c>
      <c r="G663" s="17" t="s">
        <v>4418</v>
      </c>
      <c r="H663" s="16" t="s">
        <v>4419</v>
      </c>
      <c r="I663" s="33" t="s">
        <v>1896</v>
      </c>
    </row>
    <row r="664" spans="1:10" x14ac:dyDescent="0.3">
      <c r="A664" s="16" t="s">
        <v>2088</v>
      </c>
      <c r="B664" s="16" t="s">
        <v>2502</v>
      </c>
      <c r="C664" s="16" t="s">
        <v>4420</v>
      </c>
      <c r="D664" s="16" t="s">
        <v>4420</v>
      </c>
      <c r="E664" s="17" t="s">
        <v>4421</v>
      </c>
      <c r="F664" s="16" t="s">
        <v>4422</v>
      </c>
      <c r="G664" s="17" t="s">
        <v>4422</v>
      </c>
      <c r="H664" s="16" t="s">
        <v>4423</v>
      </c>
      <c r="I664" s="33" t="s">
        <v>1896</v>
      </c>
    </row>
    <row r="665" spans="1:10" x14ac:dyDescent="0.3">
      <c r="A665" s="16" t="s">
        <v>2088</v>
      </c>
      <c r="B665" s="16" t="s">
        <v>2502</v>
      </c>
      <c r="C665" s="16" t="s">
        <v>4424</v>
      </c>
      <c r="D665" s="16" t="s">
        <v>4424</v>
      </c>
      <c r="E665" s="17" t="s">
        <v>4425</v>
      </c>
      <c r="F665" s="16" t="s">
        <v>4426</v>
      </c>
      <c r="G665" s="17" t="s">
        <v>4426</v>
      </c>
      <c r="H665" s="16" t="s">
        <v>4427</v>
      </c>
      <c r="I665" s="33" t="s">
        <v>1896</v>
      </c>
    </row>
    <row r="666" spans="1:10" x14ac:dyDescent="0.3">
      <c r="A666" s="16" t="s">
        <v>2088</v>
      </c>
      <c r="B666" s="16" t="s">
        <v>2502</v>
      </c>
      <c r="C666" s="16" t="s">
        <v>4428</v>
      </c>
      <c r="D666" s="16" t="s">
        <v>4428</v>
      </c>
      <c r="E666" s="17" t="s">
        <v>4429</v>
      </c>
      <c r="F666" s="16" t="s">
        <v>4430</v>
      </c>
      <c r="G666" s="17" t="s">
        <v>4430</v>
      </c>
      <c r="H666" s="16" t="s">
        <v>4431</v>
      </c>
      <c r="I666" s="33" t="s">
        <v>1896</v>
      </c>
      <c r="J666" s="16" t="s">
        <v>3405</v>
      </c>
    </row>
    <row r="667" spans="1:10" x14ac:dyDescent="0.3">
      <c r="A667" s="16" t="s">
        <v>2088</v>
      </c>
      <c r="B667" s="16" t="s">
        <v>2502</v>
      </c>
      <c r="C667" s="16" t="s">
        <v>4432</v>
      </c>
      <c r="D667" s="16" t="s">
        <v>4432</v>
      </c>
      <c r="E667" s="17" t="s">
        <v>4433</v>
      </c>
      <c r="F667" s="16" t="s">
        <v>4434</v>
      </c>
      <c r="G667" s="17" t="s">
        <v>4434</v>
      </c>
      <c r="H667" s="16" t="s">
        <v>4435</v>
      </c>
      <c r="I667" s="33" t="s">
        <v>1896</v>
      </c>
    </row>
    <row r="668" spans="1:10" x14ac:dyDescent="0.3">
      <c r="A668" s="16" t="s">
        <v>2088</v>
      </c>
      <c r="B668" s="16" t="s">
        <v>2502</v>
      </c>
      <c r="C668" s="16" t="s">
        <v>4436</v>
      </c>
      <c r="D668" s="16" t="s">
        <v>4436</v>
      </c>
      <c r="E668" s="17" t="s">
        <v>4437</v>
      </c>
      <c r="F668" s="16" t="s">
        <v>4438</v>
      </c>
      <c r="G668" s="17" t="s">
        <v>3405</v>
      </c>
      <c r="H668" s="16" t="s">
        <v>3406</v>
      </c>
      <c r="I668" s="33" t="s">
        <v>1896</v>
      </c>
    </row>
    <row r="669" spans="1:10" x14ac:dyDescent="0.3">
      <c r="A669" s="16" t="s">
        <v>2088</v>
      </c>
      <c r="B669" s="16" t="s">
        <v>2502</v>
      </c>
      <c r="C669" s="16" t="s">
        <v>4439</v>
      </c>
      <c r="D669" s="16" t="s">
        <v>4439</v>
      </c>
      <c r="E669" s="17" t="s">
        <v>4440</v>
      </c>
      <c r="F669" s="16" t="s">
        <v>4441</v>
      </c>
      <c r="G669" s="17" t="s">
        <v>4441</v>
      </c>
      <c r="H669" s="16" t="s">
        <v>4442</v>
      </c>
      <c r="I669" s="33" t="s">
        <v>1896</v>
      </c>
    </row>
    <row r="670" spans="1:10" x14ac:dyDescent="0.3">
      <c r="A670" s="16" t="s">
        <v>2088</v>
      </c>
      <c r="B670" s="16" t="s">
        <v>2502</v>
      </c>
      <c r="C670" s="16" t="s">
        <v>4443</v>
      </c>
      <c r="D670" s="16" t="s">
        <v>4443</v>
      </c>
      <c r="E670" s="17" t="s">
        <v>4444</v>
      </c>
      <c r="F670" s="16" t="s">
        <v>4414</v>
      </c>
      <c r="G670" s="17" t="s">
        <v>4414</v>
      </c>
      <c r="H670" s="16" t="s">
        <v>4415</v>
      </c>
      <c r="I670" s="33" t="s">
        <v>1896</v>
      </c>
    </row>
    <row r="671" spans="1:10" x14ac:dyDescent="0.3">
      <c r="A671" s="16" t="s">
        <v>2088</v>
      </c>
      <c r="B671" s="16" t="s">
        <v>2502</v>
      </c>
      <c r="C671" s="16" t="s">
        <v>4445</v>
      </c>
      <c r="D671" s="16" t="s">
        <v>4445</v>
      </c>
      <c r="E671" s="17" t="s">
        <v>4446</v>
      </c>
      <c r="F671" s="16" t="s">
        <v>3405</v>
      </c>
      <c r="G671" s="17" t="s">
        <v>3405</v>
      </c>
      <c r="H671" s="16" t="s">
        <v>3406</v>
      </c>
      <c r="I671" s="33" t="s">
        <v>1896</v>
      </c>
    </row>
    <row r="672" spans="1:10" x14ac:dyDescent="0.3">
      <c r="A672" s="16" t="s">
        <v>2088</v>
      </c>
      <c r="B672" s="16" t="s">
        <v>2502</v>
      </c>
      <c r="C672" s="16" t="s">
        <v>4447</v>
      </c>
      <c r="D672" s="16" t="s">
        <v>4447</v>
      </c>
      <c r="E672" s="17" t="s">
        <v>4448</v>
      </c>
      <c r="F672" s="16" t="s">
        <v>4449</v>
      </c>
      <c r="G672" s="17" t="s">
        <v>4449</v>
      </c>
      <c r="H672" s="16" t="s">
        <v>4450</v>
      </c>
      <c r="I672" s="33" t="s">
        <v>1896</v>
      </c>
    </row>
    <row r="673" spans="1:9" x14ac:dyDescent="0.3">
      <c r="A673" s="16" t="s">
        <v>2088</v>
      </c>
      <c r="B673" s="16" t="s">
        <v>2502</v>
      </c>
      <c r="C673" s="16" t="s">
        <v>4451</v>
      </c>
      <c r="D673" s="16" t="s">
        <v>4451</v>
      </c>
      <c r="E673" s="17" t="s">
        <v>4452</v>
      </c>
      <c r="F673" s="16" t="s">
        <v>4453</v>
      </c>
      <c r="G673" s="17" t="s">
        <v>3405</v>
      </c>
      <c r="H673" s="16" t="s">
        <v>3406</v>
      </c>
      <c r="I673" s="33" t="s">
        <v>1896</v>
      </c>
    </row>
    <row r="674" spans="1:9" x14ac:dyDescent="0.3">
      <c r="A674" s="16" t="s">
        <v>2088</v>
      </c>
      <c r="B674" s="16" t="s">
        <v>2502</v>
      </c>
      <c r="C674" s="16" t="s">
        <v>4454</v>
      </c>
      <c r="D674" s="16" t="s">
        <v>4454</v>
      </c>
      <c r="E674" s="17" t="s">
        <v>4455</v>
      </c>
      <c r="F674" s="16" t="s">
        <v>4456</v>
      </c>
      <c r="G674" s="17" t="s">
        <v>4414</v>
      </c>
      <c r="H674" s="16" t="s">
        <v>4415</v>
      </c>
      <c r="I674" s="33" t="s">
        <v>1896</v>
      </c>
    </row>
    <row r="675" spans="1:9" x14ac:dyDescent="0.3">
      <c r="A675" s="16" t="s">
        <v>2088</v>
      </c>
      <c r="B675" s="16" t="s">
        <v>2502</v>
      </c>
      <c r="C675" s="16" t="s">
        <v>4457</v>
      </c>
      <c r="D675" s="16" t="s">
        <v>4457</v>
      </c>
      <c r="E675" s="17" t="s">
        <v>4458</v>
      </c>
      <c r="F675" s="16" t="s">
        <v>4459</v>
      </c>
      <c r="G675" s="17" t="s">
        <v>4459</v>
      </c>
      <c r="H675" s="16" t="s">
        <v>4460</v>
      </c>
      <c r="I675" s="33" t="s">
        <v>1896</v>
      </c>
    </row>
    <row r="676" spans="1:9" x14ac:dyDescent="0.3">
      <c r="A676" s="16" t="s">
        <v>2088</v>
      </c>
      <c r="B676" s="16" t="s">
        <v>2502</v>
      </c>
      <c r="C676" s="16" t="s">
        <v>4461</v>
      </c>
      <c r="D676" s="16" t="s">
        <v>4461</v>
      </c>
      <c r="E676" s="17" t="s">
        <v>4462</v>
      </c>
      <c r="F676" s="16" t="s">
        <v>4463</v>
      </c>
      <c r="G676" s="17" t="s">
        <v>4464</v>
      </c>
      <c r="H676" s="16" t="s">
        <v>4465</v>
      </c>
      <c r="I676" s="33" t="s">
        <v>1896</v>
      </c>
    </row>
    <row r="677" spans="1:9" x14ac:dyDescent="0.3">
      <c r="A677" s="16" t="s">
        <v>2088</v>
      </c>
      <c r="B677" s="16" t="s">
        <v>2502</v>
      </c>
      <c r="C677" s="16" t="s">
        <v>4466</v>
      </c>
      <c r="D677" s="16" t="s">
        <v>4466</v>
      </c>
      <c r="E677" s="17" t="s">
        <v>4467</v>
      </c>
      <c r="F677" s="16" t="s">
        <v>4468</v>
      </c>
      <c r="G677" s="17" t="s">
        <v>4464</v>
      </c>
      <c r="H677" s="16" t="s">
        <v>4465</v>
      </c>
      <c r="I677" s="33" t="s">
        <v>1896</v>
      </c>
    </row>
    <row r="678" spans="1:9" x14ac:dyDescent="0.3">
      <c r="A678" s="16" t="s">
        <v>2088</v>
      </c>
      <c r="B678" s="16" t="s">
        <v>2502</v>
      </c>
      <c r="C678" s="16" t="s">
        <v>4469</v>
      </c>
      <c r="D678" s="16" t="s">
        <v>4469</v>
      </c>
      <c r="E678" s="17" t="s">
        <v>4470</v>
      </c>
      <c r="F678" s="16" t="s">
        <v>4464</v>
      </c>
      <c r="G678" s="17" t="s">
        <v>4464</v>
      </c>
      <c r="H678" s="16" t="s">
        <v>4465</v>
      </c>
      <c r="I678" s="33" t="s">
        <v>1896</v>
      </c>
    </row>
    <row r="679" spans="1:9" x14ac:dyDescent="0.3">
      <c r="A679" s="16" t="s">
        <v>2088</v>
      </c>
      <c r="B679" s="16" t="s">
        <v>2502</v>
      </c>
      <c r="C679" s="16" t="s">
        <v>4471</v>
      </c>
      <c r="D679" s="16" t="s">
        <v>4471</v>
      </c>
      <c r="E679" s="17" t="s">
        <v>4472</v>
      </c>
      <c r="F679" s="16" t="s">
        <v>4473</v>
      </c>
      <c r="G679" s="17" t="s">
        <v>4473</v>
      </c>
      <c r="H679" s="16" t="s">
        <v>4474</v>
      </c>
      <c r="I679" s="33" t="s">
        <v>1896</v>
      </c>
    </row>
    <row r="680" spans="1:9" ht="28.8" x14ac:dyDescent="0.3">
      <c r="A680" s="16" t="s">
        <v>2088</v>
      </c>
      <c r="B680" s="16" t="s">
        <v>2591</v>
      </c>
      <c r="C680" s="16" t="s">
        <v>4475</v>
      </c>
      <c r="D680" s="16" t="s">
        <v>4476</v>
      </c>
      <c r="E680" s="17" t="s">
        <v>4477</v>
      </c>
      <c r="F680" s="16" t="s">
        <v>4478</v>
      </c>
      <c r="G680" s="17" t="s">
        <v>4478</v>
      </c>
      <c r="H680" s="16" t="s">
        <v>4479</v>
      </c>
      <c r="I680" s="33" t="s">
        <v>2596</v>
      </c>
    </row>
    <row r="681" spans="1:9" x14ac:dyDescent="0.3">
      <c r="A681" s="16" t="s">
        <v>2553</v>
      </c>
      <c r="B681" s="16" t="s">
        <v>4480</v>
      </c>
      <c r="C681" s="16" t="s">
        <v>4481</v>
      </c>
      <c r="D681" s="16">
        <v>1029</v>
      </c>
      <c r="E681" s="17" t="s">
        <v>4482</v>
      </c>
      <c r="F681" s="16" t="s">
        <v>4483</v>
      </c>
      <c r="G681" s="17" t="s">
        <v>4483</v>
      </c>
      <c r="H681" s="16" t="s">
        <v>4484</v>
      </c>
      <c r="I681" s="33" t="s">
        <v>1910</v>
      </c>
    </row>
    <row r="682" spans="1:9" x14ac:dyDescent="0.3">
      <c r="A682" s="16" t="s">
        <v>2553</v>
      </c>
      <c r="B682" s="16" t="s">
        <v>4480</v>
      </c>
      <c r="C682" s="16" t="s">
        <v>4485</v>
      </c>
      <c r="D682" s="16">
        <v>1029</v>
      </c>
      <c r="E682" s="17" t="s">
        <v>4486</v>
      </c>
      <c r="F682" s="16" t="s">
        <v>4487</v>
      </c>
      <c r="G682" s="17" t="s">
        <v>4487</v>
      </c>
      <c r="H682" s="16" t="s">
        <v>4488</v>
      </c>
      <c r="I682" s="33" t="s">
        <v>1910</v>
      </c>
    </row>
    <row r="683" spans="1:9" ht="28.8" x14ac:dyDescent="0.3">
      <c r="A683" s="16" t="s">
        <v>1922</v>
      </c>
      <c r="B683" s="16" t="s">
        <v>4489</v>
      </c>
      <c r="C683" s="16" t="s">
        <v>4490</v>
      </c>
      <c r="D683" s="16" t="s">
        <v>4490</v>
      </c>
      <c r="E683" s="17" t="s">
        <v>4491</v>
      </c>
      <c r="F683" s="16" t="s">
        <v>4492</v>
      </c>
      <c r="G683" s="17" t="s">
        <v>4492</v>
      </c>
      <c r="H683" s="16" t="s">
        <v>4493</v>
      </c>
      <c r="I683" s="33" t="s">
        <v>2596</v>
      </c>
    </row>
    <row r="684" spans="1:9" ht="28.8" x14ac:dyDescent="0.3">
      <c r="A684" s="16" t="s">
        <v>1922</v>
      </c>
      <c r="B684" s="16" t="s">
        <v>4494</v>
      </c>
      <c r="C684" s="16">
        <v>1031</v>
      </c>
      <c r="D684" s="16">
        <v>1031</v>
      </c>
      <c r="E684" s="17" t="s">
        <v>4495</v>
      </c>
      <c r="F684" s="16" t="s">
        <v>4496</v>
      </c>
      <c r="G684" s="17" t="s">
        <v>4496</v>
      </c>
      <c r="H684" s="16" t="s">
        <v>4497</v>
      </c>
      <c r="I684" s="33" t="s">
        <v>2596</v>
      </c>
    </row>
    <row r="685" spans="1:9" ht="28.8" x14ac:dyDescent="0.3">
      <c r="A685" s="16" t="s">
        <v>2088</v>
      </c>
      <c r="B685" s="16" t="s">
        <v>2591</v>
      </c>
      <c r="C685" s="16">
        <v>25591</v>
      </c>
      <c r="D685" s="16">
        <v>25591</v>
      </c>
      <c r="E685" s="17" t="s">
        <v>4498</v>
      </c>
      <c r="F685" s="16" t="s">
        <v>4499</v>
      </c>
      <c r="G685" s="17" t="s">
        <v>4499</v>
      </c>
      <c r="H685" s="16" t="s">
        <v>4500</v>
      </c>
      <c r="I685" s="33" t="s">
        <v>2596</v>
      </c>
    </row>
    <row r="686" spans="1:9" ht="28.8" x14ac:dyDescent="0.3">
      <c r="A686" s="16" t="s">
        <v>2088</v>
      </c>
      <c r="B686" s="16" t="s">
        <v>2591</v>
      </c>
      <c r="C686" s="16">
        <v>25595</v>
      </c>
      <c r="D686" s="16">
        <v>25595</v>
      </c>
      <c r="E686" s="17" t="s">
        <v>4501</v>
      </c>
      <c r="F686" s="16" t="s">
        <v>4502</v>
      </c>
      <c r="G686" s="17" t="s">
        <v>4502</v>
      </c>
      <c r="H686" s="16" t="s">
        <v>4503</v>
      </c>
      <c r="I686" s="33" t="s">
        <v>2596</v>
      </c>
    </row>
    <row r="687" spans="1:9" ht="28.8" x14ac:dyDescent="0.3">
      <c r="A687" s="16" t="s">
        <v>2088</v>
      </c>
      <c r="B687" s="16" t="s">
        <v>2591</v>
      </c>
      <c r="C687" s="16" t="s">
        <v>4504</v>
      </c>
      <c r="D687" s="16">
        <v>25596</v>
      </c>
      <c r="E687" s="17" t="s">
        <v>4505</v>
      </c>
      <c r="F687" s="16" t="s">
        <v>4506</v>
      </c>
      <c r="G687" s="17" t="s">
        <v>4506</v>
      </c>
      <c r="H687" s="16" t="s">
        <v>4507</v>
      </c>
      <c r="I687" s="33" t="s">
        <v>2596</v>
      </c>
    </row>
    <row r="688" spans="1:9" ht="28.8" x14ac:dyDescent="0.3">
      <c r="A688" s="16" t="s">
        <v>2088</v>
      </c>
      <c r="B688" s="16" t="s">
        <v>2591</v>
      </c>
      <c r="C688" s="16" t="s">
        <v>4508</v>
      </c>
      <c r="D688" s="16">
        <v>25597</v>
      </c>
      <c r="E688" s="17" t="s">
        <v>4509</v>
      </c>
      <c r="F688" s="16" t="s">
        <v>4510</v>
      </c>
      <c r="G688" s="17" t="s">
        <v>4510</v>
      </c>
      <c r="H688" s="16" t="s">
        <v>4511</v>
      </c>
      <c r="I688" s="33" t="s">
        <v>2596</v>
      </c>
    </row>
    <row r="689" spans="1:9" ht="28.8" x14ac:dyDescent="0.3">
      <c r="A689" s="16" t="s">
        <v>2088</v>
      </c>
      <c r="B689" s="16" t="s">
        <v>2591</v>
      </c>
      <c r="C689" s="16">
        <v>25592</v>
      </c>
      <c r="D689" s="16">
        <v>25592</v>
      </c>
      <c r="E689" s="17" t="s">
        <v>4512</v>
      </c>
      <c r="F689" s="16" t="s">
        <v>4513</v>
      </c>
      <c r="G689" s="17" t="s">
        <v>4513</v>
      </c>
      <c r="H689" s="16" t="s">
        <v>4514</v>
      </c>
      <c r="I689" s="33" t="s">
        <v>2596</v>
      </c>
    </row>
    <row r="690" spans="1:9" ht="28.8" x14ac:dyDescent="0.3">
      <c r="A690" s="16" t="s">
        <v>2088</v>
      </c>
      <c r="B690" s="16" t="s">
        <v>2591</v>
      </c>
      <c r="C690" s="16">
        <v>25594</v>
      </c>
      <c r="D690" s="16">
        <v>25594</v>
      </c>
      <c r="E690" s="17" t="s">
        <v>4515</v>
      </c>
      <c r="F690" s="16" t="s">
        <v>4516</v>
      </c>
      <c r="G690" s="17" t="s">
        <v>4516</v>
      </c>
      <c r="H690" s="16" t="s">
        <v>4517</v>
      </c>
      <c r="I690" s="33" t="s">
        <v>2596</v>
      </c>
    </row>
    <row r="691" spans="1:9" ht="28.8" x14ac:dyDescent="0.3">
      <c r="A691" s="16" t="s">
        <v>2088</v>
      </c>
      <c r="B691" s="16" t="s">
        <v>2591</v>
      </c>
      <c r="C691" s="16" t="s">
        <v>4518</v>
      </c>
      <c r="D691" s="16" t="s">
        <v>4518</v>
      </c>
      <c r="E691" s="17" t="s">
        <v>4519</v>
      </c>
      <c r="F691" s="16" t="s">
        <v>4520</v>
      </c>
      <c r="G691" s="17" t="s">
        <v>4520</v>
      </c>
      <c r="H691" s="16" t="s">
        <v>4521</v>
      </c>
      <c r="I691" s="33" t="s">
        <v>2596</v>
      </c>
    </row>
    <row r="692" spans="1:9" ht="28.8" x14ac:dyDescent="0.3">
      <c r="A692" s="16" t="s">
        <v>1922</v>
      </c>
      <c r="B692" s="16" t="s">
        <v>4494</v>
      </c>
      <c r="C692" s="16">
        <v>20338</v>
      </c>
      <c r="D692" s="16">
        <v>20338</v>
      </c>
      <c r="E692" s="17" t="s">
        <v>4522</v>
      </c>
      <c r="F692" s="16" t="s">
        <v>4523</v>
      </c>
      <c r="G692" s="17" t="s">
        <v>4523</v>
      </c>
      <c r="H692" s="16" t="s">
        <v>4524</v>
      </c>
      <c r="I692" s="33" t="s">
        <v>2596</v>
      </c>
    </row>
    <row r="693" spans="1:9" ht="28.8" x14ac:dyDescent="0.3">
      <c r="A693" s="16" t="s">
        <v>1922</v>
      </c>
      <c r="B693" s="16" t="s">
        <v>4489</v>
      </c>
      <c r="C693" s="16" t="s">
        <v>4525</v>
      </c>
      <c r="D693" s="16" t="s">
        <v>4525</v>
      </c>
      <c r="E693" s="17" t="s">
        <v>4526</v>
      </c>
      <c r="F693" s="16" t="s">
        <v>4527</v>
      </c>
      <c r="G693" s="17" t="s">
        <v>4527</v>
      </c>
      <c r="H693" s="16" t="s">
        <v>4528</v>
      </c>
      <c r="I693" s="33" t="s">
        <v>2596</v>
      </c>
    </row>
    <row r="694" spans="1:9" ht="28.8" x14ac:dyDescent="0.3">
      <c r="A694" s="16" t="s">
        <v>1922</v>
      </c>
      <c r="B694" s="16" t="s">
        <v>4489</v>
      </c>
      <c r="C694" s="16" t="s">
        <v>4529</v>
      </c>
      <c r="D694" s="16" t="s">
        <v>4530</v>
      </c>
      <c r="E694" s="17" t="s">
        <v>4531</v>
      </c>
      <c r="F694" s="16" t="s">
        <v>4532</v>
      </c>
      <c r="G694" s="17" t="s">
        <v>4532</v>
      </c>
      <c r="H694" s="16" t="s">
        <v>4533</v>
      </c>
      <c r="I694" s="33" t="s">
        <v>2596</v>
      </c>
    </row>
    <row r="695" spans="1:9" x14ac:dyDescent="0.3">
      <c r="A695" s="16" t="s">
        <v>2553</v>
      </c>
      <c r="B695" s="16" t="s">
        <v>4480</v>
      </c>
      <c r="C695" s="16" t="s">
        <v>4534</v>
      </c>
      <c r="D695" s="16" t="s">
        <v>4534</v>
      </c>
      <c r="E695" s="17" t="s">
        <v>4535</v>
      </c>
      <c r="F695" s="16" t="s">
        <v>4536</v>
      </c>
      <c r="G695" s="17" t="s">
        <v>4536</v>
      </c>
      <c r="H695" s="16" t="s">
        <v>4537</v>
      </c>
      <c r="I695" s="33" t="s">
        <v>1910</v>
      </c>
    </row>
    <row r="696" spans="1:9" x14ac:dyDescent="0.3">
      <c r="A696" s="16" t="s">
        <v>1897</v>
      </c>
      <c r="B696" s="16" t="s">
        <v>2107</v>
      </c>
      <c r="C696" s="16" t="s">
        <v>4538</v>
      </c>
      <c r="D696" s="16" t="s">
        <v>4538</v>
      </c>
      <c r="E696" s="17" t="s">
        <v>4539</v>
      </c>
      <c r="F696" s="16" t="s">
        <v>4540</v>
      </c>
      <c r="G696" s="17" t="s">
        <v>4540</v>
      </c>
      <c r="H696" s="16" t="s">
        <v>4541</v>
      </c>
      <c r="I696" s="33" t="s">
        <v>2052</v>
      </c>
    </row>
    <row r="697" spans="1:9" x14ac:dyDescent="0.3">
      <c r="A697" s="16" t="s">
        <v>1897</v>
      </c>
      <c r="B697" s="16" t="s">
        <v>2107</v>
      </c>
      <c r="C697" s="16" t="s">
        <v>4542</v>
      </c>
      <c r="D697" s="16" t="s">
        <v>4542</v>
      </c>
      <c r="E697" s="17" t="s">
        <v>4543</v>
      </c>
      <c r="F697" s="16" t="s">
        <v>4544</v>
      </c>
      <c r="G697" s="17" t="s">
        <v>4544</v>
      </c>
      <c r="H697" s="16" t="s">
        <v>4545</v>
      </c>
      <c r="I697" s="33" t="s">
        <v>1896</v>
      </c>
    </row>
    <row r="698" spans="1:9" x14ac:dyDescent="0.3">
      <c r="A698" s="16" t="s">
        <v>1922</v>
      </c>
      <c r="B698" s="16" t="s">
        <v>2240</v>
      </c>
      <c r="C698" s="16" t="s">
        <v>4546</v>
      </c>
      <c r="D698" s="16" t="s">
        <v>4546</v>
      </c>
      <c r="E698" s="17" t="s">
        <v>4547</v>
      </c>
      <c r="F698" s="16" t="s">
        <v>4548</v>
      </c>
      <c r="G698" s="17" t="s">
        <v>4548</v>
      </c>
      <c r="H698" s="16" t="s">
        <v>4549</v>
      </c>
      <c r="I698" s="33" t="s">
        <v>1896</v>
      </c>
    </row>
    <row r="699" spans="1:9" x14ac:dyDescent="0.3">
      <c r="A699" s="16" t="s">
        <v>1922</v>
      </c>
      <c r="B699" s="16" t="s">
        <v>2240</v>
      </c>
      <c r="C699" s="16" t="s">
        <v>4550</v>
      </c>
      <c r="D699" s="16" t="s">
        <v>4550</v>
      </c>
      <c r="E699" s="17" t="s">
        <v>4551</v>
      </c>
      <c r="F699" s="16" t="s">
        <v>4552</v>
      </c>
      <c r="G699" s="17" t="s">
        <v>4552</v>
      </c>
      <c r="H699" s="16" t="s">
        <v>4553</v>
      </c>
      <c r="I699" s="33" t="s">
        <v>1929</v>
      </c>
    </row>
    <row r="700" spans="1:9" x14ac:dyDescent="0.3">
      <c r="A700" s="16" t="s">
        <v>1922</v>
      </c>
      <c r="B700" s="16" t="s">
        <v>2240</v>
      </c>
      <c r="C700" s="16" t="s">
        <v>4554</v>
      </c>
      <c r="D700" s="16" t="s">
        <v>4554</v>
      </c>
      <c r="E700" s="17" t="s">
        <v>4555</v>
      </c>
      <c r="F700" s="16" t="s">
        <v>4556</v>
      </c>
      <c r="G700" s="17" t="s">
        <v>4556</v>
      </c>
      <c r="H700" s="16" t="s">
        <v>4557</v>
      </c>
      <c r="I700" s="33" t="s">
        <v>1929</v>
      </c>
    </row>
    <row r="701" spans="1:9" x14ac:dyDescent="0.3">
      <c r="A701" s="16" t="s">
        <v>1922</v>
      </c>
      <c r="B701" s="16" t="s">
        <v>2240</v>
      </c>
      <c r="C701" s="16" t="s">
        <v>4558</v>
      </c>
      <c r="D701" s="16" t="s">
        <v>4558</v>
      </c>
      <c r="E701" s="17" t="s">
        <v>4559</v>
      </c>
      <c r="F701" s="16" t="s">
        <v>4560</v>
      </c>
      <c r="G701" s="17" t="s">
        <v>4560</v>
      </c>
      <c r="H701" s="16" t="s">
        <v>4561</v>
      </c>
      <c r="I701" s="33" t="s">
        <v>1929</v>
      </c>
    </row>
    <row r="702" spans="1:9" x14ac:dyDescent="0.3">
      <c r="A702" s="16" t="s">
        <v>1922</v>
      </c>
      <c r="B702" s="16" t="s">
        <v>2240</v>
      </c>
      <c r="C702" s="16" t="s">
        <v>4562</v>
      </c>
      <c r="D702" s="16" t="s">
        <v>4562</v>
      </c>
      <c r="E702" s="17" t="s">
        <v>4563</v>
      </c>
      <c r="F702" s="16" t="s">
        <v>4564</v>
      </c>
      <c r="G702" s="17" t="s">
        <v>4564</v>
      </c>
      <c r="H702" s="16" t="s">
        <v>4565</v>
      </c>
      <c r="I702" s="33" t="s">
        <v>1929</v>
      </c>
    </row>
    <row r="703" spans="1:9" x14ac:dyDescent="0.3">
      <c r="A703" s="16" t="s">
        <v>1922</v>
      </c>
      <c r="B703" s="16" t="s">
        <v>2099</v>
      </c>
      <c r="C703" s="16" t="s">
        <v>4566</v>
      </c>
      <c r="D703" s="16" t="s">
        <v>4566</v>
      </c>
      <c r="E703" s="17" t="s">
        <v>4567</v>
      </c>
      <c r="F703" s="16" t="s">
        <v>4147</v>
      </c>
      <c r="G703" s="17" t="s">
        <v>4147</v>
      </c>
      <c r="H703" s="16" t="s">
        <v>4148</v>
      </c>
      <c r="I703" s="33" t="s">
        <v>2052</v>
      </c>
    </row>
    <row r="704" spans="1:9" x14ac:dyDescent="0.3">
      <c r="A704" s="16" t="s">
        <v>2088</v>
      </c>
      <c r="B704" s="16" t="s">
        <v>2094</v>
      </c>
      <c r="C704" s="16" t="s">
        <v>4568</v>
      </c>
      <c r="D704" s="16" t="s">
        <v>4568</v>
      </c>
      <c r="E704" s="17" t="s">
        <v>4569</v>
      </c>
      <c r="F704" s="16" t="s">
        <v>4570</v>
      </c>
      <c r="G704" s="17" t="s">
        <v>4570</v>
      </c>
      <c r="H704" s="16" t="s">
        <v>4571</v>
      </c>
      <c r="I704" s="33" t="s">
        <v>1935</v>
      </c>
    </row>
    <row r="705" spans="1:9" x14ac:dyDescent="0.3">
      <c r="A705" s="16" t="s">
        <v>2088</v>
      </c>
      <c r="B705" s="16" t="s">
        <v>2094</v>
      </c>
      <c r="C705" s="16" t="s">
        <v>4572</v>
      </c>
      <c r="D705" s="16" t="s">
        <v>4572</v>
      </c>
      <c r="E705" s="17" t="s">
        <v>4573</v>
      </c>
      <c r="F705" s="16" t="s">
        <v>4574</v>
      </c>
      <c r="G705" s="17" t="s">
        <v>4574</v>
      </c>
      <c r="H705" s="16" t="s">
        <v>4575</v>
      </c>
      <c r="I705" s="33" t="s">
        <v>1896</v>
      </c>
    </row>
    <row r="706" spans="1:9" x14ac:dyDescent="0.3">
      <c r="A706" s="16" t="s">
        <v>1911</v>
      </c>
      <c r="B706" s="16" t="s">
        <v>3157</v>
      </c>
      <c r="C706" s="16" t="s">
        <v>4576</v>
      </c>
      <c r="D706" s="16" t="s">
        <v>4576</v>
      </c>
      <c r="E706" s="17" t="s">
        <v>4577</v>
      </c>
      <c r="F706" s="16" t="s">
        <v>4578</v>
      </c>
      <c r="G706" s="17" t="s">
        <v>2879</v>
      </c>
      <c r="H706" s="16" t="s">
        <v>2880</v>
      </c>
      <c r="I706" s="33" t="s">
        <v>1935</v>
      </c>
    </row>
    <row r="707" spans="1:9" x14ac:dyDescent="0.3">
      <c r="A707" s="16" t="s">
        <v>1911</v>
      </c>
      <c r="B707" s="16" t="s">
        <v>3157</v>
      </c>
      <c r="C707" s="16" t="s">
        <v>4579</v>
      </c>
      <c r="D707" s="16" t="s">
        <v>4579</v>
      </c>
      <c r="E707" s="17" t="s">
        <v>4580</v>
      </c>
      <c r="F707" s="16" t="s">
        <v>4581</v>
      </c>
      <c r="G707" s="17" t="s">
        <v>2879</v>
      </c>
      <c r="H707" s="16" t="s">
        <v>2880</v>
      </c>
      <c r="I707" s="33" t="s">
        <v>1935</v>
      </c>
    </row>
    <row r="708" spans="1:9" x14ac:dyDescent="0.3">
      <c r="A708" s="16" t="s">
        <v>1911</v>
      </c>
      <c r="B708" s="16" t="s">
        <v>3157</v>
      </c>
      <c r="C708" s="16" t="s">
        <v>4582</v>
      </c>
      <c r="D708" s="16" t="s">
        <v>4582</v>
      </c>
      <c r="E708" s="17" t="s">
        <v>4583</v>
      </c>
      <c r="F708" s="16" t="s">
        <v>2879</v>
      </c>
      <c r="G708" s="17" t="s">
        <v>2879</v>
      </c>
      <c r="H708" s="16" t="s">
        <v>2880</v>
      </c>
      <c r="I708" s="33" t="s">
        <v>1935</v>
      </c>
    </row>
    <row r="709" spans="1:9" x14ac:dyDescent="0.3">
      <c r="A709" s="16" t="s">
        <v>1911</v>
      </c>
      <c r="B709" s="16" t="s">
        <v>3157</v>
      </c>
      <c r="C709" s="16" t="s">
        <v>4584</v>
      </c>
      <c r="D709" s="16" t="s">
        <v>4584</v>
      </c>
      <c r="E709" s="17" t="s">
        <v>4585</v>
      </c>
      <c r="F709" s="16" t="s">
        <v>4586</v>
      </c>
      <c r="G709" s="17" t="s">
        <v>4587</v>
      </c>
      <c r="H709" s="16" t="s">
        <v>4588</v>
      </c>
      <c r="I709" s="33" t="s">
        <v>1896</v>
      </c>
    </row>
    <row r="710" spans="1:9" x14ac:dyDescent="0.3">
      <c r="A710" s="16" t="s">
        <v>1911</v>
      </c>
      <c r="B710" s="16" t="s">
        <v>3157</v>
      </c>
      <c r="C710" s="16" t="s">
        <v>4589</v>
      </c>
      <c r="D710" s="16" t="s">
        <v>4589</v>
      </c>
      <c r="E710" s="17" t="s">
        <v>4590</v>
      </c>
      <c r="F710" s="16" t="s">
        <v>4591</v>
      </c>
      <c r="G710" s="17" t="s">
        <v>4587</v>
      </c>
      <c r="H710" s="16" t="s">
        <v>4588</v>
      </c>
      <c r="I710" s="33" t="s">
        <v>1896</v>
      </c>
    </row>
    <row r="711" spans="1:9" x14ac:dyDescent="0.3">
      <c r="A711" s="16" t="s">
        <v>1911</v>
      </c>
      <c r="B711" s="16" t="s">
        <v>3157</v>
      </c>
      <c r="C711" s="16" t="s">
        <v>4592</v>
      </c>
      <c r="D711" s="16" t="s">
        <v>4592</v>
      </c>
      <c r="E711" s="17" t="s">
        <v>4593</v>
      </c>
      <c r="F711" s="16" t="s">
        <v>4594</v>
      </c>
      <c r="G711" s="17" t="s">
        <v>4587</v>
      </c>
      <c r="H711" s="16" t="s">
        <v>4588</v>
      </c>
      <c r="I711" s="33" t="s">
        <v>1896</v>
      </c>
    </row>
    <row r="712" spans="1:9" x14ac:dyDescent="0.3">
      <c r="A712" s="16" t="s">
        <v>1911</v>
      </c>
      <c r="B712" s="16" t="s">
        <v>3157</v>
      </c>
      <c r="C712" s="16" t="s">
        <v>4595</v>
      </c>
      <c r="D712" s="16" t="s">
        <v>4595</v>
      </c>
      <c r="E712" s="17" t="s">
        <v>4596</v>
      </c>
      <c r="F712" s="16" t="s">
        <v>4587</v>
      </c>
      <c r="G712" s="17" t="s">
        <v>4587</v>
      </c>
      <c r="H712" s="16" t="s">
        <v>4588</v>
      </c>
      <c r="I712" s="33" t="s">
        <v>1896</v>
      </c>
    </row>
    <row r="713" spans="1:9" x14ac:dyDescent="0.3">
      <c r="A713" s="16" t="s">
        <v>2088</v>
      </c>
      <c r="B713" s="16" t="s">
        <v>2524</v>
      </c>
      <c r="C713" s="16" t="s">
        <v>4597</v>
      </c>
      <c r="D713" s="16" t="s">
        <v>4597</v>
      </c>
      <c r="E713" s="17" t="s">
        <v>4598</v>
      </c>
      <c r="F713" s="16" t="s">
        <v>4599</v>
      </c>
      <c r="G713" s="17" t="s">
        <v>4599</v>
      </c>
      <c r="H713" s="16" t="s">
        <v>4600</v>
      </c>
      <c r="I713" s="33" t="s">
        <v>1896</v>
      </c>
    </row>
    <row r="714" spans="1:9" x14ac:dyDescent="0.3">
      <c r="A714" s="16" t="s">
        <v>1922</v>
      </c>
      <c r="B714" s="16" t="s">
        <v>2240</v>
      </c>
      <c r="C714" s="16" t="s">
        <v>4601</v>
      </c>
      <c r="D714" s="16" t="s">
        <v>4601</v>
      </c>
      <c r="E714" s="17" t="s">
        <v>4602</v>
      </c>
      <c r="F714" s="16" t="s">
        <v>4603</v>
      </c>
      <c r="G714" s="17" t="s">
        <v>4603</v>
      </c>
      <c r="H714" s="16" t="s">
        <v>4604</v>
      </c>
      <c r="I714" s="33" t="s">
        <v>1929</v>
      </c>
    </row>
    <row r="715" spans="1:9" x14ac:dyDescent="0.3">
      <c r="A715" s="16" t="s">
        <v>1922</v>
      </c>
      <c r="B715" s="16" t="s">
        <v>2099</v>
      </c>
      <c r="C715" s="16" t="s">
        <v>4605</v>
      </c>
      <c r="D715" s="16" t="s">
        <v>4605</v>
      </c>
      <c r="E715" s="17" t="s">
        <v>4606</v>
      </c>
      <c r="F715" s="16" t="s">
        <v>4607</v>
      </c>
      <c r="G715" s="17" t="s">
        <v>2672</v>
      </c>
      <c r="H715" s="16" t="s">
        <v>2673</v>
      </c>
      <c r="I715" s="33" t="s">
        <v>1896</v>
      </c>
    </row>
    <row r="716" spans="1:9" x14ac:dyDescent="0.3">
      <c r="A716" s="16" t="s">
        <v>2088</v>
      </c>
      <c r="B716" s="16" t="s">
        <v>2094</v>
      </c>
      <c r="C716" s="16" t="s">
        <v>4608</v>
      </c>
      <c r="D716" s="16" t="s">
        <v>4608</v>
      </c>
      <c r="E716" s="17" t="s">
        <v>4609</v>
      </c>
      <c r="F716" s="16" t="s">
        <v>4610</v>
      </c>
      <c r="G716" s="17" t="s">
        <v>4610</v>
      </c>
      <c r="H716" s="16" t="s">
        <v>4611</v>
      </c>
      <c r="I716" s="33" t="s">
        <v>1896</v>
      </c>
    </row>
    <row r="717" spans="1:9" x14ac:dyDescent="0.3">
      <c r="A717" s="16" t="s">
        <v>1922</v>
      </c>
      <c r="B717" s="16" t="s">
        <v>2240</v>
      </c>
      <c r="C717" s="16" t="s">
        <v>4612</v>
      </c>
      <c r="D717" s="16" t="s">
        <v>4612</v>
      </c>
      <c r="E717" s="17" t="s">
        <v>4613</v>
      </c>
      <c r="F717" s="16" t="s">
        <v>4614</v>
      </c>
      <c r="G717" s="17" t="s">
        <v>4614</v>
      </c>
      <c r="H717" s="16" t="s">
        <v>4615</v>
      </c>
      <c r="I717" s="33" t="s">
        <v>1896</v>
      </c>
    </row>
    <row r="718" spans="1:9" x14ac:dyDescent="0.3">
      <c r="A718" s="16" t="s">
        <v>1922</v>
      </c>
      <c r="B718" s="16" t="s">
        <v>2240</v>
      </c>
      <c r="C718" s="16" t="s">
        <v>4616</v>
      </c>
      <c r="D718" s="16" t="s">
        <v>4616</v>
      </c>
      <c r="E718" s="17" t="s">
        <v>4617</v>
      </c>
      <c r="F718" s="16" t="s">
        <v>4618</v>
      </c>
      <c r="G718" s="17" t="s">
        <v>4618</v>
      </c>
      <c r="H718" s="16" t="s">
        <v>4619</v>
      </c>
      <c r="I718" s="33" t="s">
        <v>1896</v>
      </c>
    </row>
    <row r="719" spans="1:9" x14ac:dyDescent="0.3">
      <c r="A719" s="16" t="s">
        <v>1922</v>
      </c>
      <c r="B719" s="16" t="s">
        <v>2240</v>
      </c>
      <c r="C719" s="16" t="s">
        <v>4620</v>
      </c>
      <c r="D719" s="16" t="s">
        <v>4620</v>
      </c>
      <c r="E719" s="17" t="s">
        <v>4621</v>
      </c>
      <c r="F719" s="16" t="s">
        <v>4622</v>
      </c>
      <c r="G719" s="17" t="s">
        <v>4622</v>
      </c>
      <c r="H719" s="16" t="s">
        <v>4623</v>
      </c>
      <c r="I719" s="33" t="s">
        <v>1896</v>
      </c>
    </row>
    <row r="720" spans="1:9" x14ac:dyDescent="0.3">
      <c r="A720" s="16" t="s">
        <v>1922</v>
      </c>
      <c r="B720" s="16" t="s">
        <v>2240</v>
      </c>
      <c r="C720" s="16" t="s">
        <v>4624</v>
      </c>
      <c r="D720" s="16" t="s">
        <v>4624</v>
      </c>
      <c r="E720" s="17" t="s">
        <v>4625</v>
      </c>
      <c r="F720" s="16" t="s">
        <v>4626</v>
      </c>
      <c r="G720" s="17" t="s">
        <v>4626</v>
      </c>
      <c r="H720" s="16" t="s">
        <v>4627</v>
      </c>
      <c r="I720" s="33" t="s">
        <v>1896</v>
      </c>
    </row>
    <row r="721" spans="1:10" x14ac:dyDescent="0.3">
      <c r="A721" s="16" t="s">
        <v>1897</v>
      </c>
      <c r="B721" s="16" t="s">
        <v>1898</v>
      </c>
      <c r="C721" s="16" t="s">
        <v>4628</v>
      </c>
      <c r="D721" s="16" t="s">
        <v>4628</v>
      </c>
      <c r="E721" s="17" t="s">
        <v>4629</v>
      </c>
      <c r="F721" s="16" t="s">
        <v>4630</v>
      </c>
      <c r="G721" s="17" t="s">
        <v>4630</v>
      </c>
      <c r="H721" s="16" t="s">
        <v>4631</v>
      </c>
      <c r="I721" s="33" t="s">
        <v>1896</v>
      </c>
    </row>
    <row r="722" spans="1:10" x14ac:dyDescent="0.3">
      <c r="A722" s="16" t="s">
        <v>1897</v>
      </c>
      <c r="B722" s="16" t="s">
        <v>2107</v>
      </c>
      <c r="C722" s="16" t="s">
        <v>4632</v>
      </c>
      <c r="D722" s="16" t="s">
        <v>4632</v>
      </c>
      <c r="E722" s="17" t="s">
        <v>4633</v>
      </c>
      <c r="F722" s="16" t="s">
        <v>4634</v>
      </c>
      <c r="G722" s="17" t="s">
        <v>4634</v>
      </c>
      <c r="H722" s="16" t="s">
        <v>4635</v>
      </c>
      <c r="I722" s="33" t="s">
        <v>1935</v>
      </c>
    </row>
    <row r="723" spans="1:10" x14ac:dyDescent="0.3">
      <c r="A723" s="16" t="s">
        <v>2088</v>
      </c>
      <c r="B723" s="16" t="s">
        <v>2094</v>
      </c>
      <c r="C723" s="16" t="s">
        <v>4636</v>
      </c>
      <c r="D723" s="16" t="s">
        <v>4636</v>
      </c>
      <c r="E723" s="17" t="s">
        <v>4637</v>
      </c>
      <c r="F723" s="16" t="s">
        <v>4638</v>
      </c>
      <c r="G723" s="17" t="s">
        <v>4638</v>
      </c>
      <c r="H723" s="16" t="s">
        <v>4639</v>
      </c>
      <c r="I723" s="33" t="s">
        <v>1935</v>
      </c>
    </row>
    <row r="724" spans="1:10" x14ac:dyDescent="0.3">
      <c r="A724" s="16" t="s">
        <v>2088</v>
      </c>
      <c r="B724" s="16" t="s">
        <v>2524</v>
      </c>
      <c r="C724" s="16" t="s">
        <v>4640</v>
      </c>
      <c r="D724" s="16" t="s">
        <v>4640</v>
      </c>
      <c r="E724" s="17" t="s">
        <v>4641</v>
      </c>
      <c r="F724" s="16" t="s">
        <v>4642</v>
      </c>
      <c r="G724" s="17" t="s">
        <v>4643</v>
      </c>
      <c r="H724" s="16" t="s">
        <v>4644</v>
      </c>
      <c r="I724" s="33" t="s">
        <v>1896</v>
      </c>
    </row>
    <row r="725" spans="1:10" x14ac:dyDescent="0.3">
      <c r="A725" s="16" t="s">
        <v>2088</v>
      </c>
      <c r="B725" s="16" t="s">
        <v>2524</v>
      </c>
      <c r="C725" s="16" t="s">
        <v>4645</v>
      </c>
      <c r="D725" s="16" t="s">
        <v>4645</v>
      </c>
      <c r="E725" s="17" t="s">
        <v>4646</v>
      </c>
      <c r="F725" s="16" t="s">
        <v>4647</v>
      </c>
      <c r="G725" s="17" t="s">
        <v>4648</v>
      </c>
      <c r="H725" s="16" t="s">
        <v>4649</v>
      </c>
      <c r="I725" s="33" t="s">
        <v>1896</v>
      </c>
    </row>
    <row r="726" spans="1:10" x14ac:dyDescent="0.3">
      <c r="A726" s="16" t="s">
        <v>2088</v>
      </c>
      <c r="B726" s="16" t="s">
        <v>2524</v>
      </c>
      <c r="C726" s="16" t="s">
        <v>4650</v>
      </c>
      <c r="D726" s="16" t="s">
        <v>4650</v>
      </c>
      <c r="E726" s="17" t="s">
        <v>4651</v>
      </c>
      <c r="F726" s="16" t="s">
        <v>4652</v>
      </c>
      <c r="G726" s="17" t="s">
        <v>4652</v>
      </c>
      <c r="H726" s="16" t="s">
        <v>4653</v>
      </c>
      <c r="I726" s="33" t="s">
        <v>1896</v>
      </c>
    </row>
    <row r="727" spans="1:10" x14ac:dyDescent="0.3">
      <c r="A727" s="16" t="s">
        <v>2088</v>
      </c>
      <c r="B727" s="16" t="s">
        <v>2524</v>
      </c>
      <c r="C727" s="16" t="s">
        <v>4654</v>
      </c>
      <c r="D727" s="16" t="s">
        <v>4654</v>
      </c>
      <c r="E727" s="17" t="s">
        <v>4655</v>
      </c>
      <c r="F727" s="16" t="s">
        <v>4656</v>
      </c>
      <c r="G727" s="17" t="s">
        <v>4656</v>
      </c>
      <c r="H727" s="16" t="s">
        <v>4657</v>
      </c>
      <c r="I727" s="33" t="s">
        <v>1896</v>
      </c>
    </row>
    <row r="728" spans="1:10" x14ac:dyDescent="0.3">
      <c r="A728" s="16" t="s">
        <v>2088</v>
      </c>
      <c r="B728" s="16" t="s">
        <v>2524</v>
      </c>
      <c r="C728" s="16" t="s">
        <v>4658</v>
      </c>
      <c r="D728" s="16" t="s">
        <v>4658</v>
      </c>
      <c r="E728" s="17" t="s">
        <v>4659</v>
      </c>
      <c r="F728" s="16" t="s">
        <v>4660</v>
      </c>
      <c r="G728" s="17" t="s">
        <v>4660</v>
      </c>
      <c r="H728" s="16" t="s">
        <v>4661</v>
      </c>
      <c r="I728" s="33" t="s">
        <v>1896</v>
      </c>
    </row>
    <row r="729" spans="1:10" x14ac:dyDescent="0.3">
      <c r="A729" s="16" t="s">
        <v>2088</v>
      </c>
      <c r="B729" s="16" t="s">
        <v>2524</v>
      </c>
      <c r="C729" s="16" t="s">
        <v>4662</v>
      </c>
      <c r="D729" s="16" t="s">
        <v>4662</v>
      </c>
      <c r="E729" s="17" t="s">
        <v>4663</v>
      </c>
      <c r="F729" s="16" t="s">
        <v>4664</v>
      </c>
      <c r="G729" s="17" t="s">
        <v>4664</v>
      </c>
      <c r="H729" s="16" t="s">
        <v>4665</v>
      </c>
      <c r="I729" s="33" t="s">
        <v>1896</v>
      </c>
    </row>
    <row r="730" spans="1:10" x14ac:dyDescent="0.3">
      <c r="A730" s="16" t="s">
        <v>2553</v>
      </c>
      <c r="B730" s="16" t="s">
        <v>4480</v>
      </c>
      <c r="C730" s="16" t="s">
        <v>4666</v>
      </c>
      <c r="D730" s="16" t="s">
        <v>4666</v>
      </c>
      <c r="E730" s="17" t="s">
        <v>4667</v>
      </c>
      <c r="F730" s="16" t="s">
        <v>4668</v>
      </c>
      <c r="G730" s="17" t="s">
        <v>4668</v>
      </c>
      <c r="H730" s="16" t="s">
        <v>4669</v>
      </c>
      <c r="I730" s="33" t="s">
        <v>1896</v>
      </c>
      <c r="J730" s="16" t="s">
        <v>2609</v>
      </c>
    </row>
    <row r="731" spans="1:10" x14ac:dyDescent="0.3">
      <c r="A731" s="16" t="s">
        <v>2553</v>
      </c>
      <c r="B731" s="16" t="s">
        <v>4480</v>
      </c>
      <c r="C731" s="16" t="s">
        <v>4670</v>
      </c>
      <c r="D731" s="16" t="s">
        <v>4670</v>
      </c>
      <c r="E731" s="17" t="s">
        <v>4671</v>
      </c>
      <c r="F731" s="16" t="s">
        <v>4672</v>
      </c>
      <c r="G731" s="17" t="s">
        <v>4672</v>
      </c>
      <c r="H731" s="16" t="s">
        <v>4673</v>
      </c>
      <c r="I731" s="33" t="s">
        <v>1896</v>
      </c>
      <c r="J731" s="16" t="s">
        <v>2609</v>
      </c>
    </row>
    <row r="732" spans="1:10" x14ac:dyDescent="0.3">
      <c r="A732" s="16" t="s">
        <v>2553</v>
      </c>
      <c r="B732" s="16" t="s">
        <v>2554</v>
      </c>
      <c r="C732" s="16" t="s">
        <v>4674</v>
      </c>
      <c r="D732" s="16" t="s">
        <v>4674</v>
      </c>
      <c r="E732" s="17" t="s">
        <v>4675</v>
      </c>
      <c r="F732" s="16" t="s">
        <v>4676</v>
      </c>
      <c r="G732" s="17" t="s">
        <v>4676</v>
      </c>
      <c r="H732" s="16" t="s">
        <v>4677</v>
      </c>
      <c r="I732" s="33" t="s">
        <v>1896</v>
      </c>
    </row>
    <row r="733" spans="1:10" x14ac:dyDescent="0.3">
      <c r="A733" s="16" t="s">
        <v>2040</v>
      </c>
      <c r="B733" s="16" t="s">
        <v>2041</v>
      </c>
      <c r="C733" s="16" t="s">
        <v>4678</v>
      </c>
      <c r="D733" s="16" t="s">
        <v>4678</v>
      </c>
      <c r="E733" s="17" t="s">
        <v>4679</v>
      </c>
      <c r="F733" s="16" t="s">
        <v>2789</v>
      </c>
      <c r="G733" s="17" t="s">
        <v>2789</v>
      </c>
      <c r="H733" s="16" t="s">
        <v>2790</v>
      </c>
      <c r="I733" s="33" t="s">
        <v>1896</v>
      </c>
    </row>
    <row r="734" spans="1:10" x14ac:dyDescent="0.3">
      <c r="A734" s="16" t="s">
        <v>2088</v>
      </c>
      <c r="B734" s="16" t="s">
        <v>2502</v>
      </c>
      <c r="C734" s="16" t="s">
        <v>4680</v>
      </c>
      <c r="D734" s="16" t="s">
        <v>4680</v>
      </c>
      <c r="E734" s="17" t="s">
        <v>4681</v>
      </c>
      <c r="F734" s="16" t="s">
        <v>4682</v>
      </c>
      <c r="G734" s="17" t="s">
        <v>4683</v>
      </c>
      <c r="H734" s="16" t="s">
        <v>4684</v>
      </c>
      <c r="I734" s="33" t="s">
        <v>1896</v>
      </c>
    </row>
    <row r="735" spans="1:10" x14ac:dyDescent="0.3">
      <c r="A735" s="16" t="s">
        <v>2088</v>
      </c>
      <c r="B735" s="16" t="s">
        <v>2094</v>
      </c>
      <c r="C735" s="16" t="s">
        <v>4685</v>
      </c>
      <c r="D735" s="16" t="s">
        <v>4685</v>
      </c>
      <c r="E735" s="17" t="s">
        <v>4686</v>
      </c>
      <c r="F735" s="16" t="s">
        <v>4687</v>
      </c>
      <c r="G735" s="17" t="s">
        <v>4687</v>
      </c>
      <c r="H735" s="16" t="s">
        <v>4688</v>
      </c>
      <c r="I735" s="33" t="s">
        <v>1935</v>
      </c>
    </row>
    <row r="736" spans="1:10" x14ac:dyDescent="0.3">
      <c r="A736" s="16" t="s">
        <v>2088</v>
      </c>
      <c r="B736" s="16" t="s">
        <v>2094</v>
      </c>
      <c r="C736" s="16" t="s">
        <v>4689</v>
      </c>
      <c r="D736" s="16" t="s">
        <v>4689</v>
      </c>
      <c r="E736" s="17" t="s">
        <v>4690</v>
      </c>
      <c r="F736" s="16" t="s">
        <v>4691</v>
      </c>
      <c r="G736" s="17" t="s">
        <v>4691</v>
      </c>
      <c r="H736" s="16" t="s">
        <v>4692</v>
      </c>
      <c r="I736" s="33" t="s">
        <v>1896</v>
      </c>
    </row>
    <row r="737" spans="1:9" x14ac:dyDescent="0.3">
      <c r="A737" s="16" t="s">
        <v>1890</v>
      </c>
      <c r="B737" s="16" t="s">
        <v>4693</v>
      </c>
      <c r="C737" s="16" t="s">
        <v>4694</v>
      </c>
      <c r="D737" s="16" t="s">
        <v>4694</v>
      </c>
      <c r="E737" s="17" t="s">
        <v>4695</v>
      </c>
      <c r="F737" s="16" t="s">
        <v>4696</v>
      </c>
      <c r="G737" s="17" t="s">
        <v>4696</v>
      </c>
      <c r="H737" s="16" t="s">
        <v>4697</v>
      </c>
      <c r="I737" s="33" t="s">
        <v>2052</v>
      </c>
    </row>
    <row r="738" spans="1:9" x14ac:dyDescent="0.3">
      <c r="A738" s="16" t="s">
        <v>1897</v>
      </c>
      <c r="B738" s="16" t="s">
        <v>3837</v>
      </c>
      <c r="C738" s="16" t="s">
        <v>4698</v>
      </c>
      <c r="D738" s="16" t="s">
        <v>4698</v>
      </c>
      <c r="E738" s="17" t="s">
        <v>4699</v>
      </c>
      <c r="F738" s="16" t="s">
        <v>4700</v>
      </c>
      <c r="G738" s="17" t="s">
        <v>4700</v>
      </c>
      <c r="H738" s="16" t="s">
        <v>4701</v>
      </c>
      <c r="I738" s="33" t="s">
        <v>1896</v>
      </c>
    </row>
    <row r="739" spans="1:9" x14ac:dyDescent="0.3">
      <c r="A739" s="16" t="s">
        <v>1897</v>
      </c>
      <c r="B739" s="16" t="s">
        <v>3837</v>
      </c>
      <c r="C739" s="16" t="s">
        <v>4702</v>
      </c>
      <c r="D739" s="16" t="s">
        <v>4702</v>
      </c>
      <c r="E739" s="17" t="s">
        <v>4703</v>
      </c>
      <c r="F739" s="16" t="s">
        <v>4704</v>
      </c>
      <c r="G739" s="17" t="s">
        <v>4704</v>
      </c>
      <c r="H739" s="16" t="s">
        <v>4705</v>
      </c>
      <c r="I739" s="33" t="s">
        <v>1896</v>
      </c>
    </row>
    <row r="740" spans="1:9" x14ac:dyDescent="0.3">
      <c r="A740" s="16" t="s">
        <v>1897</v>
      </c>
      <c r="B740" s="16" t="s">
        <v>3837</v>
      </c>
      <c r="C740" s="16" t="s">
        <v>4706</v>
      </c>
      <c r="D740" s="16" t="s">
        <v>4706</v>
      </c>
      <c r="E740" s="17" t="s">
        <v>4707</v>
      </c>
      <c r="F740" s="16" t="s">
        <v>4708</v>
      </c>
      <c r="G740" s="17" t="s">
        <v>4708</v>
      </c>
      <c r="H740" s="16" t="s">
        <v>4709</v>
      </c>
      <c r="I740" s="33" t="s">
        <v>1896</v>
      </c>
    </row>
    <row r="741" spans="1:9" x14ac:dyDescent="0.3">
      <c r="A741" s="16" t="s">
        <v>1897</v>
      </c>
      <c r="B741" s="16" t="s">
        <v>3837</v>
      </c>
      <c r="C741" s="16" t="s">
        <v>4710</v>
      </c>
      <c r="D741" s="16" t="s">
        <v>4710</v>
      </c>
      <c r="E741" s="17" t="s">
        <v>4711</v>
      </c>
      <c r="F741" s="16" t="s">
        <v>4712</v>
      </c>
      <c r="G741" s="17" t="s">
        <v>4712</v>
      </c>
      <c r="H741" s="16" t="s">
        <v>4713</v>
      </c>
      <c r="I741" s="33" t="s">
        <v>1896</v>
      </c>
    </row>
    <row r="742" spans="1:9" x14ac:dyDescent="0.3">
      <c r="A742" s="16" t="s">
        <v>1897</v>
      </c>
      <c r="B742" s="16" t="s">
        <v>3837</v>
      </c>
      <c r="C742" s="16" t="s">
        <v>4714</v>
      </c>
      <c r="D742" s="16" t="s">
        <v>4714</v>
      </c>
      <c r="E742" s="17" t="s">
        <v>4715</v>
      </c>
      <c r="F742" s="16" t="s">
        <v>4716</v>
      </c>
      <c r="G742" s="17" t="s">
        <v>4716</v>
      </c>
      <c r="H742" s="16" t="s">
        <v>4717</v>
      </c>
      <c r="I742" s="33" t="s">
        <v>1896</v>
      </c>
    </row>
    <row r="743" spans="1:9" x14ac:dyDescent="0.3">
      <c r="A743" s="16" t="s">
        <v>1897</v>
      </c>
      <c r="B743" s="16" t="s">
        <v>3837</v>
      </c>
      <c r="C743" s="16" t="s">
        <v>4718</v>
      </c>
      <c r="D743" s="16" t="s">
        <v>4718</v>
      </c>
      <c r="E743" s="17" t="s">
        <v>4719</v>
      </c>
      <c r="F743" s="16" t="s">
        <v>4720</v>
      </c>
      <c r="G743" s="17" t="s">
        <v>4704</v>
      </c>
      <c r="H743" s="16" t="s">
        <v>4705</v>
      </c>
      <c r="I743" s="33" t="s">
        <v>1896</v>
      </c>
    </row>
    <row r="744" spans="1:9" x14ac:dyDescent="0.3">
      <c r="A744" s="16" t="s">
        <v>1897</v>
      </c>
      <c r="B744" s="16" t="s">
        <v>1954</v>
      </c>
      <c r="C744" s="16" t="s">
        <v>4721</v>
      </c>
      <c r="D744" s="16" t="s">
        <v>4721</v>
      </c>
      <c r="E744" s="17" t="s">
        <v>4722</v>
      </c>
      <c r="F744" s="16" t="s">
        <v>4723</v>
      </c>
      <c r="G744" s="17" t="s">
        <v>4723</v>
      </c>
      <c r="H744" s="16" t="s">
        <v>4724</v>
      </c>
      <c r="I744" s="33" t="s">
        <v>1935</v>
      </c>
    </row>
    <row r="745" spans="1:9" x14ac:dyDescent="0.3">
      <c r="A745" s="16" t="s">
        <v>1897</v>
      </c>
      <c r="B745" s="16" t="s">
        <v>1954</v>
      </c>
      <c r="C745" s="16" t="s">
        <v>4725</v>
      </c>
      <c r="D745" s="16" t="s">
        <v>4725</v>
      </c>
      <c r="E745" s="17" t="s">
        <v>4726</v>
      </c>
      <c r="F745" s="16" t="s">
        <v>4727</v>
      </c>
      <c r="G745" s="17" t="s">
        <v>4723</v>
      </c>
      <c r="H745" s="16" t="s">
        <v>4724</v>
      </c>
      <c r="I745" s="33" t="s">
        <v>1935</v>
      </c>
    </row>
    <row r="746" spans="1:9" x14ac:dyDescent="0.3">
      <c r="A746" s="16" t="s">
        <v>1897</v>
      </c>
      <c r="B746" s="16" t="s">
        <v>2107</v>
      </c>
      <c r="C746" s="16" t="s">
        <v>4728</v>
      </c>
      <c r="D746" s="16" t="s">
        <v>4728</v>
      </c>
      <c r="E746" s="17" t="s">
        <v>4729</v>
      </c>
      <c r="F746" s="16" t="s">
        <v>4730</v>
      </c>
      <c r="G746" s="17" t="s">
        <v>4731</v>
      </c>
      <c r="H746" s="16" t="s">
        <v>4732</v>
      </c>
      <c r="I746" s="33" t="s">
        <v>1935</v>
      </c>
    </row>
    <row r="747" spans="1:9" x14ac:dyDescent="0.3">
      <c r="A747" s="16" t="s">
        <v>1897</v>
      </c>
      <c r="B747" s="16" t="s">
        <v>2107</v>
      </c>
      <c r="C747" s="16" t="s">
        <v>4733</v>
      </c>
      <c r="D747" s="16" t="s">
        <v>4733</v>
      </c>
      <c r="E747" s="17" t="s">
        <v>4734</v>
      </c>
      <c r="F747" s="16" t="s">
        <v>4735</v>
      </c>
      <c r="G747" s="17" t="s">
        <v>4731</v>
      </c>
      <c r="H747" s="16" t="s">
        <v>4732</v>
      </c>
      <c r="I747" s="33" t="s">
        <v>1935</v>
      </c>
    </row>
    <row r="748" spans="1:9" x14ac:dyDescent="0.3">
      <c r="A748" s="16" t="s">
        <v>1897</v>
      </c>
      <c r="B748" s="16" t="s">
        <v>2107</v>
      </c>
      <c r="C748" s="16" t="s">
        <v>4736</v>
      </c>
      <c r="D748" s="16" t="s">
        <v>4736</v>
      </c>
      <c r="E748" s="17" t="s">
        <v>4737</v>
      </c>
      <c r="F748" s="16" t="s">
        <v>4738</v>
      </c>
      <c r="G748" s="17" t="s">
        <v>4731</v>
      </c>
      <c r="H748" s="16" t="s">
        <v>4732</v>
      </c>
      <c r="I748" s="33" t="s">
        <v>1935</v>
      </c>
    </row>
    <row r="749" spans="1:9" x14ac:dyDescent="0.3">
      <c r="A749" s="16" t="s">
        <v>1897</v>
      </c>
      <c r="B749" s="16" t="s">
        <v>2107</v>
      </c>
      <c r="C749" s="16" t="s">
        <v>4739</v>
      </c>
      <c r="D749" s="16" t="s">
        <v>4739</v>
      </c>
      <c r="E749" s="17" t="s">
        <v>4740</v>
      </c>
      <c r="F749" s="16" t="s">
        <v>4741</v>
      </c>
      <c r="G749" s="17" t="s">
        <v>4731</v>
      </c>
      <c r="H749" s="16" t="s">
        <v>4732</v>
      </c>
      <c r="I749" s="33" t="s">
        <v>1935</v>
      </c>
    </row>
    <row r="750" spans="1:9" x14ac:dyDescent="0.3">
      <c r="A750" s="16" t="s">
        <v>1922</v>
      </c>
      <c r="B750" s="16" t="s">
        <v>2240</v>
      </c>
      <c r="C750" s="16" t="s">
        <v>4742</v>
      </c>
      <c r="D750" s="16" t="s">
        <v>4742</v>
      </c>
      <c r="E750" s="17" t="s">
        <v>4743</v>
      </c>
      <c r="F750" s="16" t="s">
        <v>4744</v>
      </c>
      <c r="G750" s="17" t="s">
        <v>4744</v>
      </c>
      <c r="H750" s="16" t="s">
        <v>4745</v>
      </c>
      <c r="I750" s="33" t="s">
        <v>1896</v>
      </c>
    </row>
    <row r="751" spans="1:9" x14ac:dyDescent="0.3">
      <c r="A751" s="16" t="s">
        <v>2088</v>
      </c>
      <c r="B751" s="16" t="s">
        <v>2502</v>
      </c>
      <c r="C751" s="16" t="s">
        <v>4746</v>
      </c>
      <c r="D751" s="16" t="s">
        <v>4746</v>
      </c>
      <c r="E751" s="17" t="s">
        <v>4747</v>
      </c>
      <c r="F751" s="16" t="s">
        <v>4748</v>
      </c>
      <c r="G751" s="17" t="s">
        <v>4748</v>
      </c>
      <c r="H751" s="16" t="s">
        <v>4749</v>
      </c>
      <c r="I751" s="33" t="s">
        <v>1896</v>
      </c>
    </row>
    <row r="752" spans="1:9" x14ac:dyDescent="0.3">
      <c r="A752" s="16" t="s">
        <v>1922</v>
      </c>
      <c r="B752" s="16" t="s">
        <v>2240</v>
      </c>
      <c r="C752" s="16" t="s">
        <v>4750</v>
      </c>
      <c r="D752" s="16" t="s">
        <v>4750</v>
      </c>
      <c r="E752" s="17" t="s">
        <v>4751</v>
      </c>
      <c r="F752" s="16" t="s">
        <v>4752</v>
      </c>
      <c r="G752" s="17" t="s">
        <v>4752</v>
      </c>
      <c r="H752" s="16" t="s">
        <v>4753</v>
      </c>
      <c r="I752" s="33" t="s">
        <v>1896</v>
      </c>
    </row>
    <row r="753" spans="1:10" x14ac:dyDescent="0.3">
      <c r="A753" s="16" t="s">
        <v>1922</v>
      </c>
      <c r="B753" s="16" t="s">
        <v>2240</v>
      </c>
      <c r="C753" s="16" t="s">
        <v>4754</v>
      </c>
      <c r="D753" s="16" t="s">
        <v>4754</v>
      </c>
      <c r="E753" s="17" t="s">
        <v>4755</v>
      </c>
      <c r="F753" s="16" t="s">
        <v>4756</v>
      </c>
      <c r="G753" s="17" t="s">
        <v>4756</v>
      </c>
      <c r="H753" s="16" t="s">
        <v>4757</v>
      </c>
      <c r="I753" s="33" t="s">
        <v>1896</v>
      </c>
    </row>
    <row r="754" spans="1:10" x14ac:dyDescent="0.3">
      <c r="A754" s="16" t="s">
        <v>1897</v>
      </c>
      <c r="B754" s="16" t="s">
        <v>1954</v>
      </c>
      <c r="C754" s="16" t="s">
        <v>4758</v>
      </c>
      <c r="D754" s="16" t="s">
        <v>4758</v>
      </c>
      <c r="E754" s="17" t="s">
        <v>4759</v>
      </c>
      <c r="F754" s="16" t="s">
        <v>4760</v>
      </c>
      <c r="G754" s="17" t="s">
        <v>4760</v>
      </c>
      <c r="H754" s="16" t="s">
        <v>4761</v>
      </c>
      <c r="I754" s="33" t="s">
        <v>1896</v>
      </c>
    </row>
    <row r="755" spans="1:10" x14ac:dyDescent="0.3">
      <c r="A755" s="16" t="s">
        <v>1911</v>
      </c>
      <c r="B755" s="16" t="s">
        <v>1936</v>
      </c>
      <c r="C755" s="16" t="s">
        <v>4762</v>
      </c>
      <c r="D755" s="16" t="s">
        <v>4762</v>
      </c>
      <c r="E755" s="17" t="s">
        <v>4763</v>
      </c>
      <c r="F755" s="16" t="s">
        <v>4764</v>
      </c>
      <c r="G755" s="17" t="s">
        <v>4764</v>
      </c>
      <c r="H755" s="16" t="s">
        <v>4765</v>
      </c>
      <c r="I755" s="33" t="s">
        <v>1910</v>
      </c>
    </row>
    <row r="756" spans="1:10" x14ac:dyDescent="0.3">
      <c r="A756" s="16" t="s">
        <v>2088</v>
      </c>
      <c r="B756" s="16" t="s">
        <v>2094</v>
      </c>
      <c r="C756" s="16" t="s">
        <v>4766</v>
      </c>
      <c r="D756" s="16" t="s">
        <v>4766</v>
      </c>
      <c r="E756" s="17" t="s">
        <v>4767</v>
      </c>
      <c r="F756" s="16" t="s">
        <v>4768</v>
      </c>
      <c r="G756" s="17" t="s">
        <v>4768</v>
      </c>
      <c r="H756" s="16" t="s">
        <v>4769</v>
      </c>
      <c r="I756" s="33" t="s">
        <v>1896</v>
      </c>
    </row>
    <row r="757" spans="1:10" ht="28.8" x14ac:dyDescent="0.3">
      <c r="A757" s="16" t="s">
        <v>2088</v>
      </c>
      <c r="B757" s="16" t="s">
        <v>2094</v>
      </c>
      <c r="C757" s="16" t="s">
        <v>4770</v>
      </c>
      <c r="D757" s="16" t="s">
        <v>4770</v>
      </c>
      <c r="E757" s="17" t="s">
        <v>4771</v>
      </c>
      <c r="F757" s="16" t="s">
        <v>3467</v>
      </c>
      <c r="G757" s="17" t="s">
        <v>3467</v>
      </c>
      <c r="H757" s="16" t="s">
        <v>4772</v>
      </c>
      <c r="I757" s="33" t="s">
        <v>2270</v>
      </c>
    </row>
    <row r="758" spans="1:10" x14ac:dyDescent="0.3">
      <c r="A758" s="16" t="s">
        <v>2088</v>
      </c>
      <c r="B758" s="16" t="s">
        <v>2094</v>
      </c>
      <c r="C758" s="16" t="s">
        <v>4773</v>
      </c>
      <c r="D758" s="16" t="s">
        <v>4773</v>
      </c>
      <c r="E758" s="17" t="s">
        <v>4774</v>
      </c>
      <c r="F758" s="16" t="s">
        <v>3465</v>
      </c>
      <c r="G758" s="17" t="s">
        <v>3465</v>
      </c>
      <c r="H758" s="16" t="s">
        <v>3466</v>
      </c>
      <c r="I758" s="33" t="s">
        <v>1896</v>
      </c>
      <c r="J758" s="16" t="s">
        <v>3467</v>
      </c>
    </row>
    <row r="759" spans="1:10" x14ac:dyDescent="0.3">
      <c r="A759" s="16" t="s">
        <v>1897</v>
      </c>
      <c r="B759" s="16" t="s">
        <v>1898</v>
      </c>
      <c r="C759" s="16" t="s">
        <v>4775</v>
      </c>
      <c r="D759" s="16" t="s">
        <v>4775</v>
      </c>
      <c r="E759" s="17" t="s">
        <v>4776</v>
      </c>
      <c r="F759" s="16" t="s">
        <v>3543</v>
      </c>
      <c r="G759" s="17" t="s">
        <v>3543</v>
      </c>
      <c r="H759" s="16" t="s">
        <v>3544</v>
      </c>
      <c r="I759" s="33" t="s">
        <v>1896</v>
      </c>
    </row>
    <row r="760" spans="1:10" x14ac:dyDescent="0.3">
      <c r="A760" s="16" t="s">
        <v>1890</v>
      </c>
      <c r="B760" s="16" t="s">
        <v>1891</v>
      </c>
      <c r="C760" s="16" t="s">
        <v>4777</v>
      </c>
      <c r="D760" s="16" t="s">
        <v>4777</v>
      </c>
      <c r="E760" s="17" t="s">
        <v>4778</v>
      </c>
      <c r="F760" s="16" t="s">
        <v>4779</v>
      </c>
      <c r="G760" s="17" t="s">
        <v>4779</v>
      </c>
      <c r="H760" s="16" t="s">
        <v>4780</v>
      </c>
      <c r="I760" s="33" t="s">
        <v>1896</v>
      </c>
    </row>
    <row r="761" spans="1:10" x14ac:dyDescent="0.3">
      <c r="A761" s="16" t="s">
        <v>1897</v>
      </c>
      <c r="B761" s="16" t="s">
        <v>1975</v>
      </c>
      <c r="C761" s="16" t="s">
        <v>4781</v>
      </c>
      <c r="D761" s="16" t="s">
        <v>4781</v>
      </c>
      <c r="E761" s="17" t="s">
        <v>4782</v>
      </c>
      <c r="F761" s="16" t="s">
        <v>4783</v>
      </c>
      <c r="G761" s="17" t="s">
        <v>4783</v>
      </c>
      <c r="H761" s="16" t="s">
        <v>4784</v>
      </c>
      <c r="I761" s="33" t="s">
        <v>1896</v>
      </c>
    </row>
    <row r="762" spans="1:10" x14ac:dyDescent="0.3">
      <c r="A762" s="16" t="s">
        <v>1897</v>
      </c>
      <c r="B762" s="16" t="s">
        <v>1975</v>
      </c>
      <c r="C762" s="16" t="s">
        <v>4785</v>
      </c>
      <c r="D762" s="16" t="s">
        <v>4785</v>
      </c>
      <c r="E762" s="17" t="s">
        <v>4786</v>
      </c>
      <c r="F762" s="16" t="s">
        <v>4787</v>
      </c>
      <c r="G762" s="17" t="s">
        <v>4788</v>
      </c>
      <c r="H762" s="16" t="s">
        <v>4789</v>
      </c>
      <c r="I762" s="33" t="s">
        <v>1896</v>
      </c>
    </row>
    <row r="763" spans="1:10" x14ac:dyDescent="0.3">
      <c r="A763" s="16" t="s">
        <v>2553</v>
      </c>
      <c r="B763" s="16" t="s">
        <v>2554</v>
      </c>
      <c r="C763" s="16" t="s">
        <v>4790</v>
      </c>
      <c r="D763" s="16" t="s">
        <v>4790</v>
      </c>
      <c r="E763" s="17" t="s">
        <v>4791</v>
      </c>
      <c r="F763" s="16" t="s">
        <v>4792</v>
      </c>
      <c r="G763" s="17" t="s">
        <v>4792</v>
      </c>
      <c r="H763" s="16" t="s">
        <v>4793</v>
      </c>
      <c r="I763" s="33" t="s">
        <v>1896</v>
      </c>
    </row>
    <row r="764" spans="1:10" x14ac:dyDescent="0.3">
      <c r="A764" s="16" t="s">
        <v>2553</v>
      </c>
      <c r="B764" s="16" t="s">
        <v>2554</v>
      </c>
      <c r="C764" s="16" t="s">
        <v>4794</v>
      </c>
      <c r="D764" s="16" t="s">
        <v>4794</v>
      </c>
      <c r="E764" s="17" t="s">
        <v>4795</v>
      </c>
      <c r="F764" s="16" t="s">
        <v>4796</v>
      </c>
      <c r="G764" s="17" t="s">
        <v>4796</v>
      </c>
      <c r="H764" s="16" t="s">
        <v>4797</v>
      </c>
      <c r="I764" s="33" t="s">
        <v>1896</v>
      </c>
    </row>
    <row r="765" spans="1:10" x14ac:dyDescent="0.3">
      <c r="A765" s="16" t="s">
        <v>2553</v>
      </c>
      <c r="B765" s="16" t="s">
        <v>2554</v>
      </c>
      <c r="C765" s="16" t="s">
        <v>4798</v>
      </c>
      <c r="D765" s="16" t="s">
        <v>4798</v>
      </c>
      <c r="E765" s="17" t="s">
        <v>4799</v>
      </c>
      <c r="F765" s="16" t="s">
        <v>4800</v>
      </c>
      <c r="G765" s="17" t="s">
        <v>4800</v>
      </c>
      <c r="H765" s="16" t="s">
        <v>4801</v>
      </c>
      <c r="I765" s="33" t="s">
        <v>1896</v>
      </c>
    </row>
    <row r="766" spans="1:10" x14ac:dyDescent="0.3">
      <c r="A766" s="16" t="s">
        <v>2088</v>
      </c>
      <c r="B766" s="16" t="s">
        <v>2502</v>
      </c>
      <c r="C766" s="16" t="s">
        <v>4802</v>
      </c>
      <c r="D766" s="16" t="s">
        <v>4802</v>
      </c>
      <c r="E766" s="17" t="s">
        <v>4803</v>
      </c>
      <c r="F766" s="16" t="s">
        <v>4804</v>
      </c>
      <c r="G766" s="17" t="s">
        <v>4804</v>
      </c>
      <c r="H766" s="16" t="s">
        <v>4805</v>
      </c>
      <c r="I766" s="33" t="s">
        <v>1896</v>
      </c>
    </row>
    <row r="767" spans="1:10" x14ac:dyDescent="0.3">
      <c r="A767" s="16" t="s">
        <v>1922</v>
      </c>
      <c r="B767" s="16" t="s">
        <v>1923</v>
      </c>
      <c r="C767" s="16" t="s">
        <v>4806</v>
      </c>
      <c r="D767" s="16" t="s">
        <v>4806</v>
      </c>
      <c r="E767" s="17" t="s">
        <v>4807</v>
      </c>
      <c r="F767" s="16" t="s">
        <v>4808</v>
      </c>
      <c r="G767" s="17" t="s">
        <v>4809</v>
      </c>
      <c r="H767" s="16" t="s">
        <v>4810</v>
      </c>
      <c r="I767" s="33" t="s">
        <v>1896</v>
      </c>
    </row>
    <row r="768" spans="1:10" x14ac:dyDescent="0.3">
      <c r="A768" s="16" t="s">
        <v>1922</v>
      </c>
      <c r="B768" s="16" t="s">
        <v>2240</v>
      </c>
      <c r="C768" s="16" t="s">
        <v>4811</v>
      </c>
      <c r="D768" s="16" t="s">
        <v>4811</v>
      </c>
      <c r="E768" s="17" t="s">
        <v>4812</v>
      </c>
      <c r="F768" s="16" t="s">
        <v>4813</v>
      </c>
      <c r="G768" s="17" t="s">
        <v>4813</v>
      </c>
      <c r="H768" s="16" t="s">
        <v>4814</v>
      </c>
      <c r="I768" s="33" t="s">
        <v>1929</v>
      </c>
    </row>
    <row r="769" spans="1:9" x14ac:dyDescent="0.3">
      <c r="A769" s="16" t="s">
        <v>1922</v>
      </c>
      <c r="B769" s="16" t="s">
        <v>2240</v>
      </c>
      <c r="C769" s="16" t="s">
        <v>4815</v>
      </c>
      <c r="D769" s="16" t="s">
        <v>4815</v>
      </c>
      <c r="E769" s="17" t="s">
        <v>4816</v>
      </c>
      <c r="F769" s="16" t="s">
        <v>4817</v>
      </c>
      <c r="G769" s="17" t="s">
        <v>4817</v>
      </c>
      <c r="H769" s="16" t="s">
        <v>4818</v>
      </c>
      <c r="I769" s="33" t="s">
        <v>1929</v>
      </c>
    </row>
    <row r="770" spans="1:9" x14ac:dyDescent="0.3">
      <c r="A770" s="16" t="s">
        <v>1922</v>
      </c>
      <c r="B770" s="16" t="s">
        <v>2240</v>
      </c>
      <c r="C770" s="16" t="s">
        <v>4819</v>
      </c>
      <c r="D770" s="16" t="s">
        <v>4819</v>
      </c>
      <c r="E770" s="17" t="s">
        <v>4820</v>
      </c>
      <c r="F770" s="16" t="s">
        <v>4821</v>
      </c>
      <c r="G770" s="17" t="s">
        <v>4822</v>
      </c>
      <c r="H770" s="16" t="s">
        <v>4823</v>
      </c>
      <c r="I770" s="33" t="s">
        <v>1929</v>
      </c>
    </row>
    <row r="771" spans="1:9" x14ac:dyDescent="0.3">
      <c r="A771" s="16" t="s">
        <v>1922</v>
      </c>
      <c r="B771" s="16" t="s">
        <v>2240</v>
      </c>
      <c r="C771" s="16" t="s">
        <v>4824</v>
      </c>
      <c r="D771" s="16" t="s">
        <v>4824</v>
      </c>
      <c r="E771" s="17" t="s">
        <v>4825</v>
      </c>
      <c r="F771" s="16" t="s">
        <v>4826</v>
      </c>
      <c r="G771" s="17" t="s">
        <v>4826</v>
      </c>
      <c r="H771" s="16" t="s">
        <v>4827</v>
      </c>
      <c r="I771" s="33" t="s">
        <v>1929</v>
      </c>
    </row>
    <row r="772" spans="1:9" x14ac:dyDescent="0.3">
      <c r="A772" s="16" t="s">
        <v>1922</v>
      </c>
      <c r="B772" s="16" t="s">
        <v>1923</v>
      </c>
      <c r="C772" s="16" t="s">
        <v>4828</v>
      </c>
      <c r="D772" s="16" t="s">
        <v>4828</v>
      </c>
      <c r="E772" s="17" t="s">
        <v>4829</v>
      </c>
      <c r="F772" s="16" t="s">
        <v>4830</v>
      </c>
      <c r="G772" s="17" t="s">
        <v>4830</v>
      </c>
      <c r="H772" s="16" t="s">
        <v>4831</v>
      </c>
      <c r="I772" s="33" t="s">
        <v>1896</v>
      </c>
    </row>
    <row r="773" spans="1:9" x14ac:dyDescent="0.3">
      <c r="A773" s="16" t="s">
        <v>1922</v>
      </c>
      <c r="B773" s="16" t="s">
        <v>2240</v>
      </c>
      <c r="C773" s="16" t="s">
        <v>4832</v>
      </c>
      <c r="D773" s="16" t="s">
        <v>4832</v>
      </c>
      <c r="E773" s="17" t="s">
        <v>4833</v>
      </c>
      <c r="F773" s="16" t="s">
        <v>4834</v>
      </c>
      <c r="G773" s="17" t="s">
        <v>4834</v>
      </c>
      <c r="H773" s="16" t="s">
        <v>4835</v>
      </c>
      <c r="I773" s="33" t="s">
        <v>1929</v>
      </c>
    </row>
    <row r="774" spans="1:9" x14ac:dyDescent="0.3">
      <c r="A774" s="16" t="s">
        <v>1922</v>
      </c>
      <c r="B774" s="16" t="s">
        <v>2240</v>
      </c>
      <c r="C774" s="16" t="s">
        <v>4836</v>
      </c>
      <c r="D774" s="16" t="s">
        <v>4836</v>
      </c>
      <c r="E774" s="17" t="s">
        <v>4837</v>
      </c>
      <c r="F774" s="16" t="s">
        <v>4838</v>
      </c>
      <c r="G774" s="17" t="s">
        <v>4838</v>
      </c>
      <c r="H774" s="16" t="s">
        <v>4839</v>
      </c>
      <c r="I774" s="33" t="s">
        <v>1929</v>
      </c>
    </row>
    <row r="775" spans="1:9" x14ac:dyDescent="0.3">
      <c r="A775" s="16" t="s">
        <v>1922</v>
      </c>
      <c r="B775" s="16" t="s">
        <v>2240</v>
      </c>
      <c r="C775" s="16" t="s">
        <v>4840</v>
      </c>
      <c r="D775" s="16" t="s">
        <v>4840</v>
      </c>
      <c r="E775" s="17" t="s">
        <v>4841</v>
      </c>
      <c r="F775" s="16" t="s">
        <v>4842</v>
      </c>
      <c r="G775" s="17" t="s">
        <v>4843</v>
      </c>
      <c r="H775" s="16" t="s">
        <v>4844</v>
      </c>
      <c r="I775" s="33" t="s">
        <v>1929</v>
      </c>
    </row>
    <row r="776" spans="1:9" x14ac:dyDescent="0.3">
      <c r="A776" s="16" t="s">
        <v>1922</v>
      </c>
      <c r="B776" s="16" t="s">
        <v>2240</v>
      </c>
      <c r="C776" s="16" t="s">
        <v>4845</v>
      </c>
      <c r="D776" s="16" t="s">
        <v>4845</v>
      </c>
      <c r="E776" s="17" t="s">
        <v>4846</v>
      </c>
      <c r="F776" s="16" t="s">
        <v>4847</v>
      </c>
      <c r="G776" s="17" t="s">
        <v>4848</v>
      </c>
      <c r="H776" s="16" t="s">
        <v>4849</v>
      </c>
      <c r="I776" s="33" t="s">
        <v>1929</v>
      </c>
    </row>
    <row r="777" spans="1:9" x14ac:dyDescent="0.3">
      <c r="A777" s="16" t="s">
        <v>1922</v>
      </c>
      <c r="B777" s="16" t="s">
        <v>1923</v>
      </c>
      <c r="C777" s="16" t="s">
        <v>4850</v>
      </c>
      <c r="D777" s="16" t="s">
        <v>4850</v>
      </c>
      <c r="E777" s="17" t="s">
        <v>4851</v>
      </c>
      <c r="F777" s="16" t="s">
        <v>4852</v>
      </c>
      <c r="G777" s="17" t="s">
        <v>4852</v>
      </c>
      <c r="H777" s="16" t="s">
        <v>4853</v>
      </c>
      <c r="I777" s="33" t="s">
        <v>1896</v>
      </c>
    </row>
    <row r="778" spans="1:9" x14ac:dyDescent="0.3">
      <c r="A778" s="16" t="s">
        <v>1922</v>
      </c>
      <c r="B778" s="16" t="s">
        <v>1923</v>
      </c>
      <c r="C778" s="16" t="s">
        <v>4854</v>
      </c>
      <c r="D778" s="16" t="s">
        <v>4854</v>
      </c>
      <c r="E778" s="17" t="s">
        <v>4855</v>
      </c>
      <c r="F778" s="16" t="s">
        <v>4809</v>
      </c>
      <c r="G778" s="17" t="s">
        <v>4809</v>
      </c>
      <c r="H778" s="16" t="s">
        <v>4810</v>
      </c>
      <c r="I778" s="33" t="s">
        <v>1896</v>
      </c>
    </row>
    <row r="779" spans="1:9" x14ac:dyDescent="0.3">
      <c r="A779" s="16" t="s">
        <v>2088</v>
      </c>
      <c r="B779" s="16" t="s">
        <v>2094</v>
      </c>
      <c r="C779" s="16" t="s">
        <v>4856</v>
      </c>
      <c r="D779" s="16" t="s">
        <v>4856</v>
      </c>
      <c r="E779" s="17" t="s">
        <v>4857</v>
      </c>
      <c r="F779" s="16" t="s">
        <v>4858</v>
      </c>
      <c r="G779" s="17" t="s">
        <v>4858</v>
      </c>
      <c r="H779" s="16" t="s">
        <v>4859</v>
      </c>
      <c r="I779" s="33" t="s">
        <v>1896</v>
      </c>
    </row>
    <row r="780" spans="1:9" x14ac:dyDescent="0.3">
      <c r="A780" s="16" t="s">
        <v>2088</v>
      </c>
      <c r="B780" s="16" t="s">
        <v>2094</v>
      </c>
      <c r="C780" s="16" t="s">
        <v>4860</v>
      </c>
      <c r="D780" s="16" t="s">
        <v>4860</v>
      </c>
      <c r="E780" s="17" t="s">
        <v>4861</v>
      </c>
      <c r="F780" s="16" t="s">
        <v>4862</v>
      </c>
      <c r="G780" s="17" t="s">
        <v>4862</v>
      </c>
      <c r="H780" s="16" t="s">
        <v>4863</v>
      </c>
      <c r="I780" s="33" t="s">
        <v>1896</v>
      </c>
    </row>
    <row r="781" spans="1:9" x14ac:dyDescent="0.3">
      <c r="A781" s="16" t="s">
        <v>2088</v>
      </c>
      <c r="B781" s="16" t="s">
        <v>2094</v>
      </c>
      <c r="C781" s="16" t="s">
        <v>4864</v>
      </c>
      <c r="D781" s="16" t="s">
        <v>4864</v>
      </c>
      <c r="E781" s="17" t="s">
        <v>4865</v>
      </c>
      <c r="F781" s="16" t="s">
        <v>4866</v>
      </c>
      <c r="G781" s="17" t="s">
        <v>4866</v>
      </c>
      <c r="H781" s="16" t="s">
        <v>4867</v>
      </c>
      <c r="I781" s="33" t="s">
        <v>1896</v>
      </c>
    </row>
    <row r="782" spans="1:9" x14ac:dyDescent="0.3">
      <c r="A782" s="16" t="s">
        <v>2088</v>
      </c>
      <c r="B782" s="16" t="s">
        <v>2094</v>
      </c>
      <c r="C782" s="16" t="s">
        <v>4868</v>
      </c>
      <c r="D782" s="16" t="s">
        <v>4868</v>
      </c>
      <c r="E782" s="17" t="s">
        <v>4869</v>
      </c>
      <c r="F782" s="16" t="s">
        <v>4870</v>
      </c>
      <c r="G782" s="17" t="s">
        <v>4768</v>
      </c>
      <c r="H782" s="16" t="s">
        <v>4769</v>
      </c>
      <c r="I782" s="33" t="s">
        <v>1896</v>
      </c>
    </row>
    <row r="783" spans="1:9" x14ac:dyDescent="0.3">
      <c r="A783" s="16" t="s">
        <v>1897</v>
      </c>
      <c r="B783" s="16" t="s">
        <v>1898</v>
      </c>
      <c r="C783" s="16" t="s">
        <v>4871</v>
      </c>
      <c r="D783" s="16" t="s">
        <v>4871</v>
      </c>
      <c r="E783" s="17" t="s">
        <v>4872</v>
      </c>
      <c r="F783" s="16" t="s">
        <v>4873</v>
      </c>
      <c r="G783" s="17" t="s">
        <v>4873</v>
      </c>
      <c r="H783" s="16" t="s">
        <v>4874</v>
      </c>
      <c r="I783" s="33" t="s">
        <v>1896</v>
      </c>
    </row>
    <row r="784" spans="1:9" x14ac:dyDescent="0.3">
      <c r="A784" s="16" t="s">
        <v>1897</v>
      </c>
      <c r="B784" s="16" t="s">
        <v>1954</v>
      </c>
      <c r="C784" s="16" t="s">
        <v>4875</v>
      </c>
      <c r="D784" s="16" t="s">
        <v>4875</v>
      </c>
      <c r="E784" s="17" t="s">
        <v>4876</v>
      </c>
      <c r="F784" s="16" t="s">
        <v>3285</v>
      </c>
      <c r="G784" s="17" t="s">
        <v>3285</v>
      </c>
      <c r="H784" s="16" t="s">
        <v>3286</v>
      </c>
      <c r="I784" s="33" t="s">
        <v>1896</v>
      </c>
    </row>
    <row r="785" spans="1:9" x14ac:dyDescent="0.3">
      <c r="A785" s="16" t="s">
        <v>1897</v>
      </c>
      <c r="B785" s="16" t="s">
        <v>1954</v>
      </c>
      <c r="C785" s="16" t="s">
        <v>4877</v>
      </c>
      <c r="D785" s="16" t="s">
        <v>4877</v>
      </c>
      <c r="E785" s="17" t="s">
        <v>4878</v>
      </c>
      <c r="F785" s="16" t="s">
        <v>3290</v>
      </c>
      <c r="G785" s="17" t="s">
        <v>3290</v>
      </c>
      <c r="H785" s="16" t="s">
        <v>3291</v>
      </c>
      <c r="I785" s="33" t="s">
        <v>1896</v>
      </c>
    </row>
    <row r="786" spans="1:9" x14ac:dyDescent="0.3">
      <c r="A786" s="16" t="s">
        <v>1890</v>
      </c>
      <c r="B786" s="16" t="s">
        <v>1891</v>
      </c>
      <c r="C786" s="16" t="s">
        <v>4879</v>
      </c>
      <c r="D786" s="16" t="s">
        <v>4879</v>
      </c>
      <c r="E786" s="17" t="s">
        <v>4880</v>
      </c>
      <c r="F786" s="16" t="s">
        <v>4881</v>
      </c>
      <c r="G786" s="17" t="s">
        <v>4882</v>
      </c>
      <c r="H786" s="16" t="s">
        <v>4883</v>
      </c>
      <c r="I786" s="33" t="s">
        <v>1896</v>
      </c>
    </row>
    <row r="787" spans="1:9" x14ac:dyDescent="0.3">
      <c r="A787" s="16" t="s">
        <v>1911</v>
      </c>
      <c r="B787" s="16" t="s">
        <v>3157</v>
      </c>
      <c r="C787" s="16" t="s">
        <v>4884</v>
      </c>
      <c r="D787" s="16" t="s">
        <v>4884</v>
      </c>
      <c r="E787" s="17" t="s">
        <v>4885</v>
      </c>
      <c r="F787" s="16" t="s">
        <v>4886</v>
      </c>
      <c r="G787" s="17" t="s">
        <v>4886</v>
      </c>
      <c r="H787" s="16" t="s">
        <v>4887</v>
      </c>
      <c r="I787" s="33" t="s">
        <v>1896</v>
      </c>
    </row>
    <row r="788" spans="1:9" x14ac:dyDescent="0.3">
      <c r="A788" s="16" t="s">
        <v>1897</v>
      </c>
      <c r="B788" s="16" t="s">
        <v>1898</v>
      </c>
      <c r="C788" s="16" t="s">
        <v>4888</v>
      </c>
      <c r="D788" s="16" t="s">
        <v>4888</v>
      </c>
      <c r="E788" s="17" t="s">
        <v>4889</v>
      </c>
      <c r="F788" s="16" t="s">
        <v>4890</v>
      </c>
      <c r="G788" s="17" t="s">
        <v>4890</v>
      </c>
      <c r="H788" s="16" t="s">
        <v>4891</v>
      </c>
      <c r="I788" s="33" t="s">
        <v>1896</v>
      </c>
    </row>
    <row r="789" spans="1:9" x14ac:dyDescent="0.3">
      <c r="A789" s="16" t="s">
        <v>1903</v>
      </c>
      <c r="B789" s="16" t="s">
        <v>2249</v>
      </c>
      <c r="C789" s="16" t="s">
        <v>4892</v>
      </c>
      <c r="D789" s="16" t="s">
        <v>4892</v>
      </c>
      <c r="E789" s="17" t="s">
        <v>4893</v>
      </c>
      <c r="F789" s="16" t="s">
        <v>4894</v>
      </c>
      <c r="G789" s="17" t="s">
        <v>4894</v>
      </c>
      <c r="H789" s="16" t="s">
        <v>4895</v>
      </c>
      <c r="I789" s="33" t="s">
        <v>1896</v>
      </c>
    </row>
    <row r="790" spans="1:9" x14ac:dyDescent="0.3">
      <c r="A790" s="16" t="s">
        <v>1897</v>
      </c>
      <c r="B790" s="16" t="s">
        <v>1954</v>
      </c>
      <c r="C790" s="16" t="s">
        <v>4896</v>
      </c>
      <c r="D790" s="16" t="s">
        <v>4896</v>
      </c>
      <c r="E790" s="17" t="s">
        <v>4897</v>
      </c>
      <c r="F790" s="16" t="s">
        <v>4898</v>
      </c>
      <c r="G790" s="17" t="s">
        <v>2425</v>
      </c>
      <c r="H790" s="16" t="s">
        <v>2426</v>
      </c>
      <c r="I790" s="33" t="s">
        <v>1896</v>
      </c>
    </row>
    <row r="791" spans="1:9" x14ac:dyDescent="0.3">
      <c r="A791" s="16" t="s">
        <v>1897</v>
      </c>
      <c r="B791" s="16" t="s">
        <v>1954</v>
      </c>
      <c r="C791" s="16" t="s">
        <v>4899</v>
      </c>
      <c r="D791" s="16" t="s">
        <v>4899</v>
      </c>
      <c r="E791" s="17" t="s">
        <v>4900</v>
      </c>
      <c r="F791" s="16" t="s">
        <v>4901</v>
      </c>
      <c r="G791" s="17" t="s">
        <v>4902</v>
      </c>
      <c r="H791" s="16" t="s">
        <v>4903</v>
      </c>
      <c r="I791" s="33" t="s">
        <v>1935</v>
      </c>
    </row>
    <row r="792" spans="1:9" x14ac:dyDescent="0.3">
      <c r="A792" s="16" t="s">
        <v>1897</v>
      </c>
      <c r="B792" s="16" t="s">
        <v>1954</v>
      </c>
      <c r="C792" s="16" t="s">
        <v>4904</v>
      </c>
      <c r="D792" s="16" t="s">
        <v>4904</v>
      </c>
      <c r="E792" s="17" t="s">
        <v>4905</v>
      </c>
      <c r="F792" s="16" t="s">
        <v>4902</v>
      </c>
      <c r="G792" s="17" t="s">
        <v>4902</v>
      </c>
      <c r="H792" s="16" t="s">
        <v>4903</v>
      </c>
      <c r="I792" s="33" t="s">
        <v>1935</v>
      </c>
    </row>
    <row r="793" spans="1:9" x14ac:dyDescent="0.3">
      <c r="A793" s="16" t="s">
        <v>1897</v>
      </c>
      <c r="B793" s="16" t="s">
        <v>1954</v>
      </c>
      <c r="C793" s="16" t="s">
        <v>4906</v>
      </c>
      <c r="D793" s="16" t="s">
        <v>4906</v>
      </c>
      <c r="E793" s="17" t="s">
        <v>4907</v>
      </c>
      <c r="F793" s="16" t="s">
        <v>4908</v>
      </c>
      <c r="G793" s="17" t="s">
        <v>2273</v>
      </c>
      <c r="H793" s="16" t="s">
        <v>2274</v>
      </c>
      <c r="I793" s="33" t="s">
        <v>1896</v>
      </c>
    </row>
    <row r="794" spans="1:9" x14ac:dyDescent="0.3">
      <c r="A794" s="16" t="s">
        <v>1897</v>
      </c>
      <c r="B794" s="16" t="s">
        <v>1954</v>
      </c>
      <c r="C794" s="16" t="s">
        <v>4909</v>
      </c>
      <c r="D794" s="16" t="s">
        <v>4909</v>
      </c>
      <c r="E794" s="17" t="s">
        <v>4910</v>
      </c>
      <c r="F794" s="16" t="s">
        <v>4911</v>
      </c>
      <c r="G794" s="17" t="s">
        <v>2308</v>
      </c>
      <c r="H794" s="16" t="s">
        <v>2309</v>
      </c>
      <c r="I794" s="33" t="s">
        <v>1896</v>
      </c>
    </row>
    <row r="795" spans="1:9" x14ac:dyDescent="0.3">
      <c r="A795" s="16" t="s">
        <v>1897</v>
      </c>
      <c r="B795" s="16" t="s">
        <v>1954</v>
      </c>
      <c r="C795" s="16" t="s">
        <v>4912</v>
      </c>
      <c r="D795" s="16" t="s">
        <v>4912</v>
      </c>
      <c r="E795" s="17" t="s">
        <v>4913</v>
      </c>
      <c r="F795" s="16" t="s">
        <v>4914</v>
      </c>
      <c r="G795" s="17" t="s">
        <v>4902</v>
      </c>
      <c r="H795" s="16" t="s">
        <v>4903</v>
      </c>
      <c r="I795" s="33" t="s">
        <v>1935</v>
      </c>
    </row>
    <row r="796" spans="1:9" x14ac:dyDescent="0.3">
      <c r="A796" s="16" t="s">
        <v>1897</v>
      </c>
      <c r="B796" s="16" t="s">
        <v>1954</v>
      </c>
      <c r="C796" s="16" t="s">
        <v>4915</v>
      </c>
      <c r="D796" s="16" t="s">
        <v>4915</v>
      </c>
      <c r="E796" s="17" t="s">
        <v>4916</v>
      </c>
      <c r="F796" s="16" t="s">
        <v>4917</v>
      </c>
      <c r="G796" s="17" t="s">
        <v>4902</v>
      </c>
      <c r="H796" s="16" t="s">
        <v>4903</v>
      </c>
      <c r="I796" s="33" t="s">
        <v>1935</v>
      </c>
    </row>
    <row r="797" spans="1:9" x14ac:dyDescent="0.3">
      <c r="A797" s="16" t="s">
        <v>1897</v>
      </c>
      <c r="B797" s="16" t="s">
        <v>1954</v>
      </c>
      <c r="C797" s="16" t="s">
        <v>4918</v>
      </c>
      <c r="D797" s="16" t="s">
        <v>4918</v>
      </c>
      <c r="E797" s="17" t="s">
        <v>4919</v>
      </c>
      <c r="F797" s="16" t="s">
        <v>4920</v>
      </c>
      <c r="G797" s="17" t="s">
        <v>4902</v>
      </c>
      <c r="H797" s="16" t="s">
        <v>4903</v>
      </c>
      <c r="I797" s="33" t="s">
        <v>1935</v>
      </c>
    </row>
    <row r="798" spans="1:9" x14ac:dyDescent="0.3">
      <c r="A798" s="16" t="s">
        <v>1897</v>
      </c>
      <c r="B798" s="16" t="s">
        <v>1954</v>
      </c>
      <c r="C798" s="16" t="s">
        <v>4921</v>
      </c>
      <c r="D798" s="16" t="s">
        <v>4921</v>
      </c>
      <c r="E798" s="17" t="s">
        <v>4922</v>
      </c>
      <c r="F798" s="16" t="s">
        <v>4923</v>
      </c>
      <c r="G798" s="17" t="s">
        <v>4923</v>
      </c>
      <c r="H798" s="16" t="s">
        <v>4924</v>
      </c>
      <c r="I798" s="33" t="s">
        <v>1896</v>
      </c>
    </row>
    <row r="799" spans="1:9" x14ac:dyDescent="0.3">
      <c r="A799" s="16" t="s">
        <v>1890</v>
      </c>
      <c r="B799" s="16" t="s">
        <v>1891</v>
      </c>
      <c r="C799" s="16" t="s">
        <v>4925</v>
      </c>
      <c r="D799" s="16" t="s">
        <v>4925</v>
      </c>
      <c r="E799" s="17" t="s">
        <v>4926</v>
      </c>
      <c r="F799" s="16" t="s">
        <v>4927</v>
      </c>
      <c r="G799" s="17" t="s">
        <v>4927</v>
      </c>
      <c r="H799" s="16" t="s">
        <v>4928</v>
      </c>
      <c r="I799" s="33" t="s">
        <v>1896</v>
      </c>
    </row>
    <row r="800" spans="1:9" x14ac:dyDescent="0.3">
      <c r="A800" s="16" t="s">
        <v>1890</v>
      </c>
      <c r="B800" s="16" t="s">
        <v>1891</v>
      </c>
      <c r="C800" s="16" t="s">
        <v>4929</v>
      </c>
      <c r="D800" s="16" t="s">
        <v>4929</v>
      </c>
      <c r="E800" s="17" t="s">
        <v>4930</v>
      </c>
      <c r="F800" s="16" t="s">
        <v>4931</v>
      </c>
      <c r="G800" s="17" t="s">
        <v>2488</v>
      </c>
      <c r="H800" s="16" t="s">
        <v>2489</v>
      </c>
      <c r="I800" s="33" t="s">
        <v>1896</v>
      </c>
    </row>
    <row r="801" spans="1:9" x14ac:dyDescent="0.3">
      <c r="A801" s="16" t="s">
        <v>1890</v>
      </c>
      <c r="B801" s="16" t="s">
        <v>1891</v>
      </c>
      <c r="C801" s="16" t="s">
        <v>4932</v>
      </c>
      <c r="D801" s="16" t="s">
        <v>4932</v>
      </c>
      <c r="E801" s="17" t="s">
        <v>4933</v>
      </c>
      <c r="F801" s="16" t="s">
        <v>4934</v>
      </c>
      <c r="G801" s="17" t="s">
        <v>2488</v>
      </c>
      <c r="H801" s="16" t="s">
        <v>2489</v>
      </c>
      <c r="I801" s="33" t="s">
        <v>1896</v>
      </c>
    </row>
    <row r="802" spans="1:9" x14ac:dyDescent="0.3">
      <c r="A802" s="16" t="s">
        <v>2088</v>
      </c>
      <c r="B802" s="16" t="s">
        <v>2502</v>
      </c>
      <c r="C802" s="16" t="s">
        <v>4935</v>
      </c>
      <c r="D802" s="16" t="s">
        <v>4935</v>
      </c>
      <c r="E802" s="17" t="s">
        <v>4936</v>
      </c>
      <c r="F802" s="16" t="s">
        <v>4937</v>
      </c>
      <c r="G802" s="17" t="s">
        <v>4937</v>
      </c>
      <c r="H802" s="16" t="s">
        <v>4938</v>
      </c>
      <c r="I802" s="33" t="s">
        <v>1896</v>
      </c>
    </row>
    <row r="803" spans="1:9" ht="28.8" x14ac:dyDescent="0.3">
      <c r="A803" s="16" t="s">
        <v>2088</v>
      </c>
      <c r="B803" s="16" t="s">
        <v>2094</v>
      </c>
      <c r="C803" s="16" t="s">
        <v>4939</v>
      </c>
      <c r="D803" s="16" t="s">
        <v>4939</v>
      </c>
      <c r="E803" s="17" t="s">
        <v>4940</v>
      </c>
      <c r="F803" s="16" t="s">
        <v>4941</v>
      </c>
      <c r="G803" s="17" t="s">
        <v>4942</v>
      </c>
      <c r="H803" s="16" t="s">
        <v>4943</v>
      </c>
      <c r="I803" s="33" t="s">
        <v>2270</v>
      </c>
    </row>
    <row r="804" spans="1:9" x14ac:dyDescent="0.3">
      <c r="A804" s="16" t="s">
        <v>1897</v>
      </c>
      <c r="B804" s="16" t="s">
        <v>2107</v>
      </c>
      <c r="C804" s="16" t="s">
        <v>4944</v>
      </c>
      <c r="D804" s="16" t="s">
        <v>4944</v>
      </c>
      <c r="E804" s="17" t="s">
        <v>4945</v>
      </c>
      <c r="F804" s="16" t="s">
        <v>4946</v>
      </c>
      <c r="G804" s="17" t="s">
        <v>4731</v>
      </c>
      <c r="H804" s="16" t="s">
        <v>4732</v>
      </c>
      <c r="I804" s="33" t="s">
        <v>1935</v>
      </c>
    </row>
    <row r="805" spans="1:9" x14ac:dyDescent="0.3">
      <c r="A805" s="16" t="s">
        <v>1897</v>
      </c>
      <c r="B805" s="16" t="s">
        <v>2107</v>
      </c>
      <c r="C805" s="16" t="s">
        <v>4947</v>
      </c>
      <c r="D805" s="16" t="s">
        <v>4947</v>
      </c>
      <c r="E805" s="17" t="s">
        <v>4948</v>
      </c>
      <c r="F805" s="16" t="s">
        <v>4949</v>
      </c>
      <c r="G805" s="17" t="s">
        <v>4731</v>
      </c>
      <c r="H805" s="16" t="s">
        <v>4732</v>
      </c>
      <c r="I805" s="33" t="s">
        <v>1935</v>
      </c>
    </row>
    <row r="806" spans="1:9" x14ac:dyDescent="0.3">
      <c r="A806" s="16" t="s">
        <v>1897</v>
      </c>
      <c r="B806" s="16" t="s">
        <v>2107</v>
      </c>
      <c r="C806" s="16" t="s">
        <v>4950</v>
      </c>
      <c r="D806" s="16" t="s">
        <v>4950</v>
      </c>
      <c r="E806" s="17" t="s">
        <v>4951</v>
      </c>
      <c r="F806" s="16" t="s">
        <v>4731</v>
      </c>
      <c r="G806" s="17" t="s">
        <v>4731</v>
      </c>
      <c r="H806" s="16" t="s">
        <v>4732</v>
      </c>
      <c r="I806" s="33" t="s">
        <v>1935</v>
      </c>
    </row>
    <row r="807" spans="1:9" x14ac:dyDescent="0.3">
      <c r="A807" s="16" t="s">
        <v>1897</v>
      </c>
      <c r="B807" s="16" t="s">
        <v>2107</v>
      </c>
      <c r="C807" s="16" t="s">
        <v>4952</v>
      </c>
      <c r="D807" s="16" t="s">
        <v>4952</v>
      </c>
      <c r="E807" s="17" t="s">
        <v>4953</v>
      </c>
      <c r="F807" s="16" t="s">
        <v>4954</v>
      </c>
      <c r="G807" s="17" t="s">
        <v>4731</v>
      </c>
      <c r="H807" s="16" t="s">
        <v>4732</v>
      </c>
      <c r="I807" s="33" t="s">
        <v>1935</v>
      </c>
    </row>
    <row r="808" spans="1:9" x14ac:dyDescent="0.3">
      <c r="A808" s="16" t="s">
        <v>1897</v>
      </c>
      <c r="B808" s="16" t="s">
        <v>2107</v>
      </c>
      <c r="C808" s="16" t="s">
        <v>4955</v>
      </c>
      <c r="D808" s="16" t="s">
        <v>4955</v>
      </c>
      <c r="E808" s="17" t="s">
        <v>4956</v>
      </c>
      <c r="F808" s="16" t="s">
        <v>4957</v>
      </c>
      <c r="G808" s="17" t="s">
        <v>4731</v>
      </c>
      <c r="H808" s="16" t="s">
        <v>4732</v>
      </c>
      <c r="I808" s="33" t="s">
        <v>1935</v>
      </c>
    </row>
    <row r="809" spans="1:9" x14ac:dyDescent="0.3">
      <c r="A809" s="16" t="s">
        <v>1897</v>
      </c>
      <c r="B809" s="16" t="s">
        <v>2107</v>
      </c>
      <c r="C809" s="16" t="s">
        <v>4958</v>
      </c>
      <c r="D809" s="16" t="s">
        <v>4958</v>
      </c>
      <c r="E809" s="17" t="s">
        <v>4959</v>
      </c>
      <c r="F809" s="16" t="s">
        <v>4960</v>
      </c>
      <c r="G809" s="17" t="s">
        <v>4731</v>
      </c>
      <c r="H809" s="16" t="s">
        <v>4732</v>
      </c>
      <c r="I809" s="33" t="s">
        <v>1935</v>
      </c>
    </row>
    <row r="810" spans="1:9" x14ac:dyDescent="0.3">
      <c r="A810" s="16" t="s">
        <v>1897</v>
      </c>
      <c r="B810" s="16" t="s">
        <v>2107</v>
      </c>
      <c r="C810" s="16" t="s">
        <v>4961</v>
      </c>
      <c r="D810" s="16" t="s">
        <v>4961</v>
      </c>
      <c r="E810" s="17" t="s">
        <v>4962</v>
      </c>
      <c r="F810" s="16" t="s">
        <v>4963</v>
      </c>
      <c r="G810" s="17" t="s">
        <v>4731</v>
      </c>
      <c r="H810" s="16" t="s">
        <v>4732</v>
      </c>
      <c r="I810" s="33" t="s">
        <v>1935</v>
      </c>
    </row>
    <row r="811" spans="1:9" x14ac:dyDescent="0.3">
      <c r="A811" s="16" t="s">
        <v>1897</v>
      </c>
      <c r="B811" s="16" t="s">
        <v>1954</v>
      </c>
      <c r="C811" s="16" t="s">
        <v>4964</v>
      </c>
      <c r="D811" s="16" t="s">
        <v>4964</v>
      </c>
      <c r="E811" s="17" t="s">
        <v>4965</v>
      </c>
      <c r="F811" s="16" t="s">
        <v>4966</v>
      </c>
      <c r="G811" s="17" t="s">
        <v>2533</v>
      </c>
      <c r="H811" s="16" t="s">
        <v>2534</v>
      </c>
      <c r="I811" s="33" t="s">
        <v>1896</v>
      </c>
    </row>
    <row r="812" spans="1:9" x14ac:dyDescent="0.3">
      <c r="A812" s="16" t="s">
        <v>1897</v>
      </c>
      <c r="B812" s="16" t="s">
        <v>1954</v>
      </c>
      <c r="C812" s="16" t="s">
        <v>4967</v>
      </c>
      <c r="D812" s="16" t="s">
        <v>4967</v>
      </c>
      <c r="E812" s="17" t="s">
        <v>4968</v>
      </c>
      <c r="F812" s="16" t="s">
        <v>4969</v>
      </c>
      <c r="G812" s="17" t="s">
        <v>4969</v>
      </c>
      <c r="H812" s="16" t="s">
        <v>4970</v>
      </c>
      <c r="I812" s="33" t="s">
        <v>1896</v>
      </c>
    </row>
    <row r="813" spans="1:9" x14ac:dyDescent="0.3">
      <c r="A813" s="16" t="s">
        <v>1897</v>
      </c>
      <c r="B813" s="16" t="s">
        <v>1954</v>
      </c>
      <c r="C813" s="16" t="s">
        <v>4971</v>
      </c>
      <c r="D813" s="16" t="s">
        <v>4971</v>
      </c>
      <c r="E813" s="17" t="s">
        <v>4972</v>
      </c>
      <c r="F813" s="16" t="s">
        <v>4973</v>
      </c>
      <c r="G813" s="17" t="s">
        <v>4973</v>
      </c>
      <c r="H813" s="16" t="s">
        <v>4974</v>
      </c>
      <c r="I813" s="33" t="s">
        <v>1896</v>
      </c>
    </row>
    <row r="814" spans="1:9" x14ac:dyDescent="0.3">
      <c r="A814" s="16" t="s">
        <v>1897</v>
      </c>
      <c r="B814" s="16" t="s">
        <v>1954</v>
      </c>
      <c r="C814" s="16" t="s">
        <v>4975</v>
      </c>
      <c r="D814" s="16" t="s">
        <v>4975</v>
      </c>
      <c r="E814" s="17" t="s">
        <v>4976</v>
      </c>
      <c r="F814" s="16" t="s">
        <v>2533</v>
      </c>
      <c r="G814" s="17" t="s">
        <v>2533</v>
      </c>
      <c r="H814" s="16" t="s">
        <v>2534</v>
      </c>
      <c r="I814" s="33" t="s">
        <v>1896</v>
      </c>
    </row>
    <row r="815" spans="1:9" x14ac:dyDescent="0.3">
      <c r="A815" s="16" t="s">
        <v>1897</v>
      </c>
      <c r="B815" s="16" t="s">
        <v>1954</v>
      </c>
      <c r="C815" s="16" t="s">
        <v>4977</v>
      </c>
      <c r="D815" s="16" t="s">
        <v>4977</v>
      </c>
      <c r="E815" s="17" t="s">
        <v>4978</v>
      </c>
      <c r="F815" s="16" t="s">
        <v>4979</v>
      </c>
      <c r="G815" s="17" t="s">
        <v>2533</v>
      </c>
      <c r="H815" s="16" t="s">
        <v>2534</v>
      </c>
      <c r="I815" s="33" t="s">
        <v>1896</v>
      </c>
    </row>
    <row r="816" spans="1:9" x14ac:dyDescent="0.3">
      <c r="A816" s="16" t="s">
        <v>2088</v>
      </c>
      <c r="B816" s="16" t="s">
        <v>2529</v>
      </c>
      <c r="C816" s="16" t="s">
        <v>4980</v>
      </c>
      <c r="D816" s="16" t="s">
        <v>4980</v>
      </c>
      <c r="E816" s="17" t="s">
        <v>4981</v>
      </c>
      <c r="F816" s="16" t="s">
        <v>4982</v>
      </c>
      <c r="G816" s="17" t="s">
        <v>4982</v>
      </c>
      <c r="H816" s="16" t="s">
        <v>4983</v>
      </c>
      <c r="I816" s="33" t="s">
        <v>1896</v>
      </c>
    </row>
    <row r="817" spans="1:10" x14ac:dyDescent="0.3">
      <c r="A817" s="16" t="s">
        <v>2088</v>
      </c>
      <c r="B817" s="16" t="s">
        <v>2529</v>
      </c>
      <c r="C817" s="16" t="s">
        <v>4984</v>
      </c>
      <c r="D817" s="16" t="s">
        <v>4984</v>
      </c>
      <c r="E817" s="17" t="s">
        <v>4985</v>
      </c>
      <c r="F817" s="16" t="s">
        <v>4986</v>
      </c>
      <c r="G817" s="17" t="s">
        <v>4986</v>
      </c>
      <c r="H817" s="16" t="s">
        <v>4987</v>
      </c>
      <c r="I817" s="33" t="s">
        <v>1896</v>
      </c>
    </row>
    <row r="818" spans="1:10" x14ac:dyDescent="0.3">
      <c r="A818" s="16" t="s">
        <v>2088</v>
      </c>
      <c r="B818" s="16" t="s">
        <v>2529</v>
      </c>
      <c r="C818" s="16" t="s">
        <v>4988</v>
      </c>
      <c r="D818" s="16" t="s">
        <v>4988</v>
      </c>
      <c r="E818" s="17" t="s">
        <v>4989</v>
      </c>
      <c r="F818" s="16" t="s">
        <v>4990</v>
      </c>
      <c r="G818" s="17" t="s">
        <v>4990</v>
      </c>
      <c r="H818" s="16" t="s">
        <v>4991</v>
      </c>
      <c r="I818" s="33" t="s">
        <v>1896</v>
      </c>
    </row>
    <row r="819" spans="1:10" x14ac:dyDescent="0.3">
      <c r="A819" s="16" t="s">
        <v>2088</v>
      </c>
      <c r="B819" s="16" t="s">
        <v>2529</v>
      </c>
      <c r="C819" s="16" t="s">
        <v>4992</v>
      </c>
      <c r="D819" s="16" t="s">
        <v>4992</v>
      </c>
      <c r="E819" s="17" t="s">
        <v>4993</v>
      </c>
      <c r="F819" s="16" t="s">
        <v>4994</v>
      </c>
      <c r="G819" s="17" t="s">
        <v>4994</v>
      </c>
      <c r="H819" s="16" t="s">
        <v>4995</v>
      </c>
      <c r="I819" s="33" t="s">
        <v>1896</v>
      </c>
      <c r="J819" s="16" t="s">
        <v>4986</v>
      </c>
    </row>
    <row r="820" spans="1:10" x14ac:dyDescent="0.3">
      <c r="A820" s="16" t="s">
        <v>2088</v>
      </c>
      <c r="B820" s="16" t="s">
        <v>2529</v>
      </c>
      <c r="C820" s="16" t="s">
        <v>4996</v>
      </c>
      <c r="D820" s="16" t="s">
        <v>4996</v>
      </c>
      <c r="E820" s="17" t="s">
        <v>4997</v>
      </c>
      <c r="F820" s="16" t="s">
        <v>4998</v>
      </c>
      <c r="G820" s="17" t="s">
        <v>4998</v>
      </c>
      <c r="H820" s="16" t="s">
        <v>4999</v>
      </c>
      <c r="I820" s="33" t="s">
        <v>1896</v>
      </c>
    </row>
    <row r="821" spans="1:10" x14ac:dyDescent="0.3">
      <c r="A821" s="16" t="s">
        <v>2088</v>
      </c>
      <c r="B821" s="16" t="s">
        <v>2529</v>
      </c>
      <c r="C821" s="16" t="s">
        <v>5000</v>
      </c>
      <c r="D821" s="16" t="s">
        <v>5000</v>
      </c>
      <c r="E821" s="17" t="s">
        <v>5001</v>
      </c>
      <c r="F821" s="16" t="s">
        <v>5002</v>
      </c>
      <c r="G821" s="17" t="s">
        <v>5002</v>
      </c>
      <c r="H821" s="16" t="s">
        <v>5003</v>
      </c>
      <c r="I821" s="33" t="s">
        <v>1896</v>
      </c>
    </row>
    <row r="822" spans="1:10" x14ac:dyDescent="0.3">
      <c r="A822" s="16" t="s">
        <v>2088</v>
      </c>
      <c r="B822" s="16" t="s">
        <v>2529</v>
      </c>
      <c r="C822" s="16" t="s">
        <v>5004</v>
      </c>
      <c r="D822" s="16" t="s">
        <v>5004</v>
      </c>
      <c r="E822" s="17" t="s">
        <v>5005</v>
      </c>
      <c r="F822" s="16" t="s">
        <v>5006</v>
      </c>
      <c r="G822" s="17" t="s">
        <v>5006</v>
      </c>
      <c r="H822" s="16" t="s">
        <v>5007</v>
      </c>
      <c r="I822" s="33" t="s">
        <v>1896</v>
      </c>
    </row>
    <row r="823" spans="1:10" x14ac:dyDescent="0.3">
      <c r="A823" s="16" t="s">
        <v>2088</v>
      </c>
      <c r="B823" s="16" t="s">
        <v>2529</v>
      </c>
      <c r="C823" s="16" t="s">
        <v>5008</v>
      </c>
      <c r="D823" s="16" t="s">
        <v>5008</v>
      </c>
      <c r="E823" s="17" t="s">
        <v>5009</v>
      </c>
      <c r="F823" s="16" t="s">
        <v>5010</v>
      </c>
      <c r="G823" s="17" t="s">
        <v>5010</v>
      </c>
      <c r="H823" s="16" t="s">
        <v>5011</v>
      </c>
      <c r="I823" s="33" t="s">
        <v>1896</v>
      </c>
    </row>
    <row r="824" spans="1:10" x14ac:dyDescent="0.3">
      <c r="A824" s="16" t="s">
        <v>2088</v>
      </c>
      <c r="B824" s="16" t="s">
        <v>2529</v>
      </c>
      <c r="C824" s="16" t="s">
        <v>5012</v>
      </c>
      <c r="D824" s="16" t="s">
        <v>5012</v>
      </c>
      <c r="E824" s="17" t="s">
        <v>5013</v>
      </c>
      <c r="F824" s="16" t="s">
        <v>5014</v>
      </c>
      <c r="G824" s="17" t="s">
        <v>5014</v>
      </c>
      <c r="H824" s="16" t="s">
        <v>5015</v>
      </c>
      <c r="I824" s="33" t="s">
        <v>1896</v>
      </c>
    </row>
    <row r="825" spans="1:10" x14ac:dyDescent="0.3">
      <c r="A825" s="16" t="s">
        <v>2088</v>
      </c>
      <c r="B825" s="16" t="s">
        <v>2529</v>
      </c>
      <c r="C825" s="16" t="s">
        <v>5016</v>
      </c>
      <c r="D825" s="16" t="s">
        <v>5016</v>
      </c>
      <c r="E825" s="17" t="s">
        <v>5017</v>
      </c>
      <c r="F825" s="16" t="s">
        <v>5018</v>
      </c>
      <c r="G825" s="17" t="s">
        <v>4990</v>
      </c>
      <c r="H825" s="16" t="s">
        <v>4991</v>
      </c>
      <c r="I825" s="33" t="s">
        <v>1896</v>
      </c>
    </row>
    <row r="826" spans="1:10" x14ac:dyDescent="0.3">
      <c r="A826" s="16" t="s">
        <v>2088</v>
      </c>
      <c r="B826" s="16" t="s">
        <v>2529</v>
      </c>
      <c r="C826" s="16" t="s">
        <v>5019</v>
      </c>
      <c r="D826" s="16" t="s">
        <v>5019</v>
      </c>
      <c r="E826" s="17" t="s">
        <v>5020</v>
      </c>
      <c r="F826" s="16" t="s">
        <v>5021</v>
      </c>
      <c r="G826" s="17" t="s">
        <v>5021</v>
      </c>
      <c r="H826" s="16" t="s">
        <v>5022</v>
      </c>
      <c r="I826" s="33" t="s">
        <v>1896</v>
      </c>
    </row>
    <row r="827" spans="1:10" x14ac:dyDescent="0.3">
      <c r="A827" s="16" t="s">
        <v>2088</v>
      </c>
      <c r="B827" s="16" t="s">
        <v>2529</v>
      </c>
      <c r="C827" s="16" t="s">
        <v>5023</v>
      </c>
      <c r="D827" s="16" t="s">
        <v>5023</v>
      </c>
      <c r="E827" s="17" t="s">
        <v>5024</v>
      </c>
      <c r="F827" s="16" t="s">
        <v>5025</v>
      </c>
      <c r="G827" s="17" t="s">
        <v>5010</v>
      </c>
      <c r="H827" s="16" t="s">
        <v>5011</v>
      </c>
      <c r="I827" s="33" t="s">
        <v>1896</v>
      </c>
    </row>
    <row r="828" spans="1:10" x14ac:dyDescent="0.3">
      <c r="A828" s="16" t="s">
        <v>2088</v>
      </c>
      <c r="B828" s="16" t="s">
        <v>2529</v>
      </c>
      <c r="C828" s="16" t="s">
        <v>5026</v>
      </c>
      <c r="D828" s="16" t="s">
        <v>5026</v>
      </c>
      <c r="E828" s="17" t="s">
        <v>5027</v>
      </c>
      <c r="F828" s="16" t="s">
        <v>5028</v>
      </c>
      <c r="G828" s="17" t="s">
        <v>5029</v>
      </c>
      <c r="H828" s="16" t="s">
        <v>5030</v>
      </c>
      <c r="I828" s="33" t="s">
        <v>1896</v>
      </c>
    </row>
    <row r="829" spans="1:10" x14ac:dyDescent="0.3">
      <c r="A829" s="16" t="s">
        <v>2088</v>
      </c>
      <c r="B829" s="16" t="s">
        <v>2529</v>
      </c>
      <c r="C829" s="16" t="s">
        <v>5031</v>
      </c>
      <c r="D829" s="16" t="s">
        <v>5031</v>
      </c>
      <c r="E829" s="17" t="s">
        <v>5032</v>
      </c>
      <c r="F829" s="16" t="s">
        <v>5033</v>
      </c>
      <c r="G829" s="17" t="s">
        <v>4998</v>
      </c>
      <c r="H829" s="16" t="s">
        <v>4999</v>
      </c>
      <c r="I829" s="33" t="s">
        <v>1896</v>
      </c>
    </row>
    <row r="830" spans="1:10" x14ac:dyDescent="0.3">
      <c r="A830" s="16" t="s">
        <v>2088</v>
      </c>
      <c r="B830" s="16" t="s">
        <v>2529</v>
      </c>
      <c r="C830" s="16" t="s">
        <v>5034</v>
      </c>
      <c r="D830" s="16" t="s">
        <v>5034</v>
      </c>
      <c r="E830" s="17" t="s">
        <v>5035</v>
      </c>
      <c r="F830" s="16" t="s">
        <v>5036</v>
      </c>
      <c r="G830" s="17" t="s">
        <v>5037</v>
      </c>
      <c r="H830" s="16" t="s">
        <v>5038</v>
      </c>
      <c r="I830" s="33" t="s">
        <v>1896</v>
      </c>
    </row>
    <row r="831" spans="1:10" x14ac:dyDescent="0.3">
      <c r="A831" s="16" t="s">
        <v>2088</v>
      </c>
      <c r="B831" s="16" t="s">
        <v>2529</v>
      </c>
      <c r="C831" s="16" t="s">
        <v>5039</v>
      </c>
      <c r="D831" s="16" t="s">
        <v>5039</v>
      </c>
      <c r="E831" s="17" t="s">
        <v>5040</v>
      </c>
      <c r="F831" s="16" t="s">
        <v>5041</v>
      </c>
      <c r="G831" s="17" t="s">
        <v>5041</v>
      </c>
      <c r="H831" s="16" t="s">
        <v>5042</v>
      </c>
      <c r="I831" s="33" t="s">
        <v>1896</v>
      </c>
    </row>
    <row r="832" spans="1:10" x14ac:dyDescent="0.3">
      <c r="A832" s="16" t="s">
        <v>2088</v>
      </c>
      <c r="B832" s="16" t="s">
        <v>2529</v>
      </c>
      <c r="C832" s="16" t="s">
        <v>5043</v>
      </c>
      <c r="D832" s="16" t="s">
        <v>5043</v>
      </c>
      <c r="E832" s="17" t="s">
        <v>5044</v>
      </c>
      <c r="F832" s="16" t="s">
        <v>5037</v>
      </c>
      <c r="G832" s="17" t="s">
        <v>5037</v>
      </c>
      <c r="H832" s="16" t="s">
        <v>5038</v>
      </c>
      <c r="I832" s="33" t="s">
        <v>1896</v>
      </c>
    </row>
    <row r="833" spans="1:9" x14ac:dyDescent="0.3">
      <c r="A833" s="16" t="s">
        <v>2088</v>
      </c>
      <c r="B833" s="16" t="s">
        <v>2529</v>
      </c>
      <c r="C833" s="16" t="s">
        <v>5045</v>
      </c>
      <c r="D833" s="16" t="s">
        <v>5045</v>
      </c>
      <c r="E833" s="17" t="s">
        <v>5046</v>
      </c>
      <c r="F833" s="16" t="s">
        <v>5029</v>
      </c>
      <c r="G833" s="17" t="s">
        <v>5029</v>
      </c>
      <c r="H833" s="16" t="s">
        <v>5030</v>
      </c>
      <c r="I833" s="33" t="s">
        <v>1896</v>
      </c>
    </row>
    <row r="834" spans="1:9" x14ac:dyDescent="0.3">
      <c r="A834" s="16" t="s">
        <v>2088</v>
      </c>
      <c r="B834" s="16" t="s">
        <v>2529</v>
      </c>
      <c r="C834" s="16" t="s">
        <v>5047</v>
      </c>
      <c r="D834" s="16" t="s">
        <v>5047</v>
      </c>
      <c r="E834" s="17" t="s">
        <v>5048</v>
      </c>
      <c r="F834" s="16" t="s">
        <v>5049</v>
      </c>
      <c r="G834" s="17" t="s">
        <v>5010</v>
      </c>
      <c r="H834" s="16" t="s">
        <v>5011</v>
      </c>
      <c r="I834" s="33" t="s">
        <v>1896</v>
      </c>
    </row>
    <row r="835" spans="1:9" x14ac:dyDescent="0.3">
      <c r="A835" s="16" t="s">
        <v>2088</v>
      </c>
      <c r="B835" s="16" t="s">
        <v>2529</v>
      </c>
      <c r="C835" s="16" t="s">
        <v>5050</v>
      </c>
      <c r="D835" s="16" t="s">
        <v>5050</v>
      </c>
      <c r="E835" s="17" t="s">
        <v>5051</v>
      </c>
      <c r="F835" s="16" t="s">
        <v>5052</v>
      </c>
      <c r="G835" s="17" t="s">
        <v>5052</v>
      </c>
      <c r="H835" s="16" t="s">
        <v>5053</v>
      </c>
      <c r="I835" s="33" t="s">
        <v>1896</v>
      </c>
    </row>
    <row r="836" spans="1:9" x14ac:dyDescent="0.3">
      <c r="A836" s="16" t="s">
        <v>2088</v>
      </c>
      <c r="B836" s="16" t="s">
        <v>2529</v>
      </c>
      <c r="C836" s="16" t="s">
        <v>5054</v>
      </c>
      <c r="D836" s="16" t="s">
        <v>5054</v>
      </c>
      <c r="E836" s="17" t="s">
        <v>5055</v>
      </c>
      <c r="F836" s="16" t="s">
        <v>5056</v>
      </c>
      <c r="G836" s="17" t="s">
        <v>5056</v>
      </c>
      <c r="H836" s="16" t="s">
        <v>5057</v>
      </c>
      <c r="I836" s="33" t="s">
        <v>1896</v>
      </c>
    </row>
    <row r="837" spans="1:9" x14ac:dyDescent="0.3">
      <c r="A837" s="16" t="s">
        <v>2088</v>
      </c>
      <c r="B837" s="16" t="s">
        <v>2529</v>
      </c>
      <c r="C837" s="16" t="s">
        <v>5058</v>
      </c>
      <c r="D837" s="16" t="s">
        <v>5058</v>
      </c>
      <c r="E837" s="17" t="s">
        <v>5059</v>
      </c>
      <c r="F837" s="16" t="s">
        <v>5060</v>
      </c>
      <c r="G837" s="17" t="s">
        <v>4986</v>
      </c>
      <c r="H837" s="16" t="s">
        <v>4987</v>
      </c>
      <c r="I837" s="33" t="s">
        <v>1896</v>
      </c>
    </row>
    <row r="838" spans="1:9" x14ac:dyDescent="0.3">
      <c r="A838" s="16" t="s">
        <v>2088</v>
      </c>
      <c r="B838" s="16" t="s">
        <v>2529</v>
      </c>
      <c r="C838" s="16" t="s">
        <v>5061</v>
      </c>
      <c r="D838" s="16" t="s">
        <v>5061</v>
      </c>
      <c r="E838" s="17" t="s">
        <v>5062</v>
      </c>
      <c r="F838" s="16" t="s">
        <v>5063</v>
      </c>
      <c r="G838" s="17" t="s">
        <v>5006</v>
      </c>
      <c r="H838" s="16" t="s">
        <v>5007</v>
      </c>
      <c r="I838" s="33" t="s">
        <v>1896</v>
      </c>
    </row>
    <row r="839" spans="1:9" x14ac:dyDescent="0.3">
      <c r="A839" s="16" t="s">
        <v>2088</v>
      </c>
      <c r="B839" s="16" t="s">
        <v>2529</v>
      </c>
      <c r="C839" s="16" t="s">
        <v>5064</v>
      </c>
      <c r="D839" s="16" t="s">
        <v>5064</v>
      </c>
      <c r="E839" s="17" t="s">
        <v>5065</v>
      </c>
      <c r="F839" s="16" t="s">
        <v>5066</v>
      </c>
      <c r="G839" s="17" t="s">
        <v>5010</v>
      </c>
      <c r="H839" s="16" t="s">
        <v>5011</v>
      </c>
      <c r="I839" s="33" t="s">
        <v>1896</v>
      </c>
    </row>
    <row r="840" spans="1:9" x14ac:dyDescent="0.3">
      <c r="A840" s="16" t="s">
        <v>2088</v>
      </c>
      <c r="B840" s="16" t="s">
        <v>2529</v>
      </c>
      <c r="C840" s="16" t="s">
        <v>5067</v>
      </c>
      <c r="D840" s="16" t="s">
        <v>5067</v>
      </c>
      <c r="E840" s="17" t="s">
        <v>5068</v>
      </c>
      <c r="F840" s="16" t="s">
        <v>5069</v>
      </c>
      <c r="G840" s="17" t="s">
        <v>5041</v>
      </c>
      <c r="H840" s="16" t="s">
        <v>5042</v>
      </c>
      <c r="I840" s="33" t="s">
        <v>1896</v>
      </c>
    </row>
    <row r="841" spans="1:9" x14ac:dyDescent="0.3">
      <c r="A841" s="16" t="s">
        <v>1903</v>
      </c>
      <c r="B841" s="16" t="s">
        <v>2249</v>
      </c>
      <c r="C841" s="16" t="s">
        <v>5070</v>
      </c>
      <c r="D841" s="16" t="s">
        <v>5070</v>
      </c>
      <c r="E841" s="17" t="s">
        <v>5071</v>
      </c>
      <c r="F841" s="16" t="s">
        <v>5071</v>
      </c>
      <c r="G841" s="17" t="s">
        <v>5071</v>
      </c>
      <c r="H841" s="16" t="s">
        <v>5072</v>
      </c>
      <c r="I841" s="33" t="s">
        <v>1896</v>
      </c>
    </row>
    <row r="842" spans="1:9" x14ac:dyDescent="0.3">
      <c r="A842" s="16" t="s">
        <v>1890</v>
      </c>
      <c r="B842" s="16" t="s">
        <v>1891</v>
      </c>
      <c r="C842" s="16" t="s">
        <v>5073</v>
      </c>
      <c r="D842" s="16" t="s">
        <v>5073</v>
      </c>
      <c r="E842" s="17" t="s">
        <v>5074</v>
      </c>
      <c r="F842" s="16" t="s">
        <v>5075</v>
      </c>
      <c r="G842" s="17" t="s">
        <v>5075</v>
      </c>
      <c r="H842" s="16" t="s">
        <v>5076</v>
      </c>
      <c r="I842" s="33" t="s">
        <v>1896</v>
      </c>
    </row>
    <row r="843" spans="1:9" x14ac:dyDescent="0.3">
      <c r="A843" s="16" t="s">
        <v>1890</v>
      </c>
      <c r="B843" s="16" t="s">
        <v>1891</v>
      </c>
      <c r="C843" s="16" t="s">
        <v>5077</v>
      </c>
      <c r="D843" s="16" t="s">
        <v>5077</v>
      </c>
      <c r="E843" s="17" t="s">
        <v>5078</v>
      </c>
      <c r="F843" s="16" t="s">
        <v>5079</v>
      </c>
      <c r="G843" s="17" t="s">
        <v>5079</v>
      </c>
      <c r="H843" s="16" t="s">
        <v>5080</v>
      </c>
      <c r="I843" s="33" t="s">
        <v>1896</v>
      </c>
    </row>
    <row r="844" spans="1:9" x14ac:dyDescent="0.3">
      <c r="A844" s="16" t="s">
        <v>1890</v>
      </c>
      <c r="B844" s="16" t="s">
        <v>1891</v>
      </c>
      <c r="C844" s="16">
        <v>11212</v>
      </c>
      <c r="D844" s="16">
        <v>11212</v>
      </c>
      <c r="E844" s="17" t="s">
        <v>5081</v>
      </c>
      <c r="F844" s="16" t="s">
        <v>5079</v>
      </c>
      <c r="G844" s="17" t="s">
        <v>5079</v>
      </c>
      <c r="H844" s="16" t="s">
        <v>5080</v>
      </c>
      <c r="I844" s="33" t="s">
        <v>1896</v>
      </c>
    </row>
    <row r="845" spans="1:9" x14ac:dyDescent="0.3">
      <c r="A845" s="16" t="s">
        <v>1890</v>
      </c>
      <c r="B845" s="16" t="s">
        <v>1891</v>
      </c>
      <c r="C845" s="16" t="s">
        <v>5082</v>
      </c>
      <c r="D845" s="16" t="s">
        <v>5082</v>
      </c>
      <c r="E845" s="17" t="s">
        <v>5083</v>
      </c>
      <c r="F845" s="16" t="s">
        <v>5084</v>
      </c>
      <c r="G845" s="17" t="s">
        <v>5085</v>
      </c>
      <c r="H845" s="16" t="s">
        <v>5086</v>
      </c>
      <c r="I845" s="33" t="s">
        <v>1896</v>
      </c>
    </row>
    <row r="846" spans="1:9" x14ac:dyDescent="0.3">
      <c r="A846" s="16" t="s">
        <v>1890</v>
      </c>
      <c r="B846" s="16" t="s">
        <v>1891</v>
      </c>
      <c r="C846" s="16" t="s">
        <v>5087</v>
      </c>
      <c r="D846" s="16" t="s">
        <v>5087</v>
      </c>
      <c r="E846" s="17" t="s">
        <v>5088</v>
      </c>
      <c r="F846" s="16" t="s">
        <v>5085</v>
      </c>
      <c r="G846" s="17" t="s">
        <v>5085</v>
      </c>
      <c r="H846" s="16" t="s">
        <v>5086</v>
      </c>
      <c r="I846" s="33" t="s">
        <v>1896</v>
      </c>
    </row>
    <row r="847" spans="1:9" x14ac:dyDescent="0.3">
      <c r="A847" s="16" t="s">
        <v>2088</v>
      </c>
      <c r="B847" s="16" t="s">
        <v>2094</v>
      </c>
      <c r="C847" s="16" t="s">
        <v>5089</v>
      </c>
      <c r="D847" s="16" t="s">
        <v>5089</v>
      </c>
      <c r="E847" s="17" t="s">
        <v>5090</v>
      </c>
      <c r="F847" s="16" t="s">
        <v>5091</v>
      </c>
      <c r="G847" s="17" t="s">
        <v>5091</v>
      </c>
      <c r="H847" s="16" t="s">
        <v>5092</v>
      </c>
      <c r="I847" s="33" t="s">
        <v>1935</v>
      </c>
    </row>
    <row r="848" spans="1:9" x14ac:dyDescent="0.3">
      <c r="A848" s="16" t="s">
        <v>2088</v>
      </c>
      <c r="B848" s="16" t="s">
        <v>2094</v>
      </c>
      <c r="C848" s="16" t="s">
        <v>5093</v>
      </c>
      <c r="D848" s="16" t="s">
        <v>5093</v>
      </c>
      <c r="E848" s="17" t="s">
        <v>5094</v>
      </c>
      <c r="F848" s="16" t="s">
        <v>5095</v>
      </c>
      <c r="G848" s="17" t="s">
        <v>5096</v>
      </c>
      <c r="H848" s="16" t="s">
        <v>5097</v>
      </c>
      <c r="I848" s="33" t="s">
        <v>1896</v>
      </c>
    </row>
    <row r="849" spans="1:9" x14ac:dyDescent="0.3">
      <c r="A849" s="16" t="s">
        <v>1922</v>
      </c>
      <c r="B849" s="16" t="s">
        <v>2240</v>
      </c>
      <c r="C849" s="16" t="s">
        <v>5098</v>
      </c>
      <c r="D849" s="16" t="s">
        <v>5098</v>
      </c>
      <c r="E849" s="17" t="s">
        <v>5099</v>
      </c>
      <c r="F849" s="16" t="s">
        <v>5100</v>
      </c>
      <c r="G849" s="17" t="s">
        <v>5100</v>
      </c>
      <c r="H849" s="16" t="s">
        <v>5101</v>
      </c>
      <c r="I849" s="33" t="s">
        <v>1896</v>
      </c>
    </row>
    <row r="850" spans="1:9" x14ac:dyDescent="0.3">
      <c r="A850" s="16" t="s">
        <v>1922</v>
      </c>
      <c r="B850" s="16" t="s">
        <v>2240</v>
      </c>
      <c r="C850" s="16" t="s">
        <v>5102</v>
      </c>
      <c r="D850" s="16" t="s">
        <v>5102</v>
      </c>
      <c r="E850" s="17" t="s">
        <v>5103</v>
      </c>
      <c r="F850" s="16" t="s">
        <v>5104</v>
      </c>
      <c r="G850" s="17" t="s">
        <v>5104</v>
      </c>
      <c r="H850" s="16" t="s">
        <v>5105</v>
      </c>
      <c r="I850" s="33" t="s">
        <v>2052</v>
      </c>
    </row>
    <row r="851" spans="1:9" x14ac:dyDescent="0.3">
      <c r="A851" s="16" t="s">
        <v>2088</v>
      </c>
      <c r="B851" s="16" t="s">
        <v>2089</v>
      </c>
      <c r="C851" s="16" t="s">
        <v>5106</v>
      </c>
      <c r="D851" s="16" t="s">
        <v>5106</v>
      </c>
      <c r="E851" s="17" t="s">
        <v>5107</v>
      </c>
      <c r="F851" s="16" t="s">
        <v>5108</v>
      </c>
      <c r="G851" s="17" t="s">
        <v>5108</v>
      </c>
      <c r="H851" s="16" t="s">
        <v>5109</v>
      </c>
      <c r="I851" s="33" t="s">
        <v>1896</v>
      </c>
    </row>
    <row r="852" spans="1:9" x14ac:dyDescent="0.3">
      <c r="A852" s="16" t="s">
        <v>2088</v>
      </c>
      <c r="B852" s="16" t="s">
        <v>2094</v>
      </c>
      <c r="C852" s="16" t="s">
        <v>5110</v>
      </c>
      <c r="D852" s="16" t="s">
        <v>5110</v>
      </c>
      <c r="E852" s="17" t="s">
        <v>5111</v>
      </c>
      <c r="F852" s="16" t="s">
        <v>5112</v>
      </c>
      <c r="G852" s="17" t="s">
        <v>5112</v>
      </c>
      <c r="H852" s="16" t="s">
        <v>5113</v>
      </c>
      <c r="I852" s="33" t="s">
        <v>1935</v>
      </c>
    </row>
    <row r="853" spans="1:9" x14ac:dyDescent="0.3">
      <c r="A853" s="16" t="s">
        <v>1897</v>
      </c>
      <c r="B853" s="16" t="s">
        <v>1898</v>
      </c>
      <c r="C853" s="16" t="s">
        <v>5114</v>
      </c>
      <c r="D853" s="16" t="s">
        <v>5114</v>
      </c>
      <c r="E853" s="17" t="s">
        <v>5115</v>
      </c>
      <c r="F853" s="16" t="s">
        <v>5116</v>
      </c>
      <c r="G853" s="17" t="s">
        <v>5116</v>
      </c>
      <c r="H853" s="16" t="s">
        <v>5117</v>
      </c>
      <c r="I853" s="33" t="s">
        <v>1896</v>
      </c>
    </row>
    <row r="854" spans="1:9" x14ac:dyDescent="0.3">
      <c r="A854" s="16" t="s">
        <v>2088</v>
      </c>
      <c r="B854" s="16" t="s">
        <v>2502</v>
      </c>
      <c r="C854" s="16" t="s">
        <v>5118</v>
      </c>
      <c r="D854" s="16" t="s">
        <v>5118</v>
      </c>
      <c r="E854" s="17" t="s">
        <v>5119</v>
      </c>
      <c r="F854" s="16" t="s">
        <v>5120</v>
      </c>
      <c r="G854" s="17" t="s">
        <v>5120</v>
      </c>
      <c r="H854" s="16" t="s">
        <v>5121</v>
      </c>
      <c r="I854" s="33" t="s">
        <v>1896</v>
      </c>
    </row>
    <row r="855" spans="1:9" ht="28.8" x14ac:dyDescent="0.3">
      <c r="A855" s="16" t="s">
        <v>2088</v>
      </c>
      <c r="B855" s="16" t="s">
        <v>2591</v>
      </c>
      <c r="C855" s="16">
        <v>25228</v>
      </c>
      <c r="D855" s="16">
        <v>25228</v>
      </c>
      <c r="E855" s="17" t="s">
        <v>5122</v>
      </c>
      <c r="F855" s="16" t="s">
        <v>5123</v>
      </c>
      <c r="G855" s="17" t="s">
        <v>5123</v>
      </c>
      <c r="H855" s="16" t="s">
        <v>5124</v>
      </c>
      <c r="I855" s="33" t="s">
        <v>2596</v>
      </c>
    </row>
    <row r="856" spans="1:9" ht="28.8" x14ac:dyDescent="0.3">
      <c r="A856" s="16" t="s">
        <v>2088</v>
      </c>
      <c r="B856" s="16" t="s">
        <v>2591</v>
      </c>
      <c r="C856" s="16">
        <v>25229</v>
      </c>
      <c r="D856" s="16">
        <v>25229</v>
      </c>
      <c r="E856" s="17" t="s">
        <v>5125</v>
      </c>
      <c r="F856" s="16" t="s">
        <v>5126</v>
      </c>
      <c r="G856" s="17" t="s">
        <v>5126</v>
      </c>
      <c r="H856" s="16" t="s">
        <v>5127</v>
      </c>
      <c r="I856" s="33" t="s">
        <v>2596</v>
      </c>
    </row>
    <row r="857" spans="1:9" ht="28.8" x14ac:dyDescent="0.3">
      <c r="A857" s="16" t="s">
        <v>2088</v>
      </c>
      <c r="B857" s="16" t="s">
        <v>2591</v>
      </c>
      <c r="C857" s="16">
        <v>25230</v>
      </c>
      <c r="D857" s="16">
        <v>25230</v>
      </c>
      <c r="E857" s="17" t="s">
        <v>5128</v>
      </c>
      <c r="F857" s="16" t="s">
        <v>5129</v>
      </c>
      <c r="G857" s="17" t="s">
        <v>5129</v>
      </c>
      <c r="H857" s="16" t="s">
        <v>5130</v>
      </c>
      <c r="I857" s="33" t="s">
        <v>2596</v>
      </c>
    </row>
    <row r="858" spans="1:9" x14ac:dyDescent="0.3">
      <c r="A858" s="16" t="s">
        <v>1922</v>
      </c>
      <c r="B858" s="16" t="s">
        <v>1923</v>
      </c>
      <c r="C858" s="16" t="s">
        <v>5131</v>
      </c>
      <c r="D858" s="16" t="s">
        <v>5131</v>
      </c>
      <c r="E858" s="17" t="s">
        <v>5132</v>
      </c>
      <c r="F858" s="16" t="s">
        <v>5133</v>
      </c>
      <c r="G858" s="17" t="s">
        <v>3358</v>
      </c>
      <c r="H858" s="16" t="s">
        <v>3359</v>
      </c>
      <c r="I858" s="33" t="s">
        <v>1896</v>
      </c>
    </row>
    <row r="859" spans="1:9" ht="28.8" x14ac:dyDescent="0.3">
      <c r="A859" s="16" t="s">
        <v>1922</v>
      </c>
      <c r="B859" s="16" t="s">
        <v>4494</v>
      </c>
      <c r="C859" s="16" t="s">
        <v>5134</v>
      </c>
      <c r="D859" s="16" t="s">
        <v>5134</v>
      </c>
      <c r="E859" s="17" t="s">
        <v>5135</v>
      </c>
      <c r="F859" s="16" t="s">
        <v>5136</v>
      </c>
      <c r="G859" s="17" t="s">
        <v>5136</v>
      </c>
      <c r="H859" s="16" t="s">
        <v>5137</v>
      </c>
      <c r="I859" s="33" t="s">
        <v>2596</v>
      </c>
    </row>
    <row r="860" spans="1:9" x14ac:dyDescent="0.3">
      <c r="A860" s="16" t="s">
        <v>2553</v>
      </c>
      <c r="B860" s="16" t="s">
        <v>2554</v>
      </c>
      <c r="C860" s="16" t="s">
        <v>5138</v>
      </c>
      <c r="D860" s="16" t="s">
        <v>5138</v>
      </c>
      <c r="E860" s="17" t="s">
        <v>5139</v>
      </c>
      <c r="F860" s="16" t="s">
        <v>5140</v>
      </c>
      <c r="G860" s="17" t="s">
        <v>5140</v>
      </c>
      <c r="H860" s="16" t="s">
        <v>5141</v>
      </c>
      <c r="I860" s="33" t="s">
        <v>1896</v>
      </c>
    </row>
    <row r="861" spans="1:9" x14ac:dyDescent="0.3">
      <c r="A861" s="16" t="s">
        <v>2553</v>
      </c>
      <c r="B861" s="16" t="s">
        <v>2554</v>
      </c>
      <c r="C861" s="16" t="s">
        <v>5142</v>
      </c>
      <c r="D861" s="16" t="s">
        <v>5142</v>
      </c>
      <c r="E861" s="17" t="s">
        <v>5143</v>
      </c>
      <c r="F861" s="16" t="s">
        <v>5144</v>
      </c>
      <c r="G861" s="17" t="s">
        <v>5144</v>
      </c>
      <c r="H861" s="16" t="s">
        <v>5145</v>
      </c>
      <c r="I861" s="33" t="s">
        <v>1935</v>
      </c>
    </row>
    <row r="862" spans="1:9" x14ac:dyDescent="0.3">
      <c r="A862" s="16" t="s">
        <v>2553</v>
      </c>
      <c r="B862" s="16" t="s">
        <v>2554</v>
      </c>
      <c r="C862" s="16" t="s">
        <v>5146</v>
      </c>
      <c r="D862" s="16" t="s">
        <v>5146</v>
      </c>
      <c r="E862" s="17" t="s">
        <v>5147</v>
      </c>
      <c r="F862" s="16" t="s">
        <v>5148</v>
      </c>
      <c r="G862" s="17" t="s">
        <v>5144</v>
      </c>
      <c r="H862" s="16" t="s">
        <v>5145</v>
      </c>
      <c r="I862" s="33" t="s">
        <v>1935</v>
      </c>
    </row>
    <row r="863" spans="1:9" x14ac:dyDescent="0.3">
      <c r="A863" s="16" t="s">
        <v>1903</v>
      </c>
      <c r="B863" s="16" t="s">
        <v>2249</v>
      </c>
      <c r="C863" s="16" t="s">
        <v>5149</v>
      </c>
      <c r="D863" s="16" t="s">
        <v>5149</v>
      </c>
      <c r="E863" s="17" t="s">
        <v>5150</v>
      </c>
      <c r="F863" s="16" t="s">
        <v>5151</v>
      </c>
      <c r="G863" s="17" t="s">
        <v>5151</v>
      </c>
      <c r="H863" s="16" t="s">
        <v>5152</v>
      </c>
      <c r="I863" s="33" t="s">
        <v>1896</v>
      </c>
    </row>
    <row r="864" spans="1:9" x14ac:dyDescent="0.3">
      <c r="A864" s="16" t="s">
        <v>1903</v>
      </c>
      <c r="B864" s="16" t="s">
        <v>2249</v>
      </c>
      <c r="C864" s="16" t="s">
        <v>5153</v>
      </c>
      <c r="D864" s="16" t="s">
        <v>5153</v>
      </c>
      <c r="E864" s="17" t="s">
        <v>5154</v>
      </c>
      <c r="F864" s="16" t="s">
        <v>5155</v>
      </c>
      <c r="G864" s="17" t="s">
        <v>5155</v>
      </c>
      <c r="H864" s="16" t="s">
        <v>5156</v>
      </c>
      <c r="I864" s="33" t="s">
        <v>1896</v>
      </c>
    </row>
    <row r="865" spans="1:10" x14ac:dyDescent="0.3">
      <c r="A865" s="16" t="s">
        <v>2088</v>
      </c>
      <c r="B865" s="16" t="s">
        <v>2094</v>
      </c>
      <c r="C865" s="16" t="s">
        <v>5157</v>
      </c>
      <c r="D865" s="16" t="s">
        <v>5157</v>
      </c>
      <c r="E865" s="17" t="s">
        <v>5158</v>
      </c>
      <c r="F865" s="16" t="s">
        <v>5159</v>
      </c>
      <c r="G865" s="17" t="s">
        <v>5159</v>
      </c>
      <c r="H865" s="16" t="s">
        <v>5160</v>
      </c>
      <c r="I865" s="33" t="s">
        <v>1896</v>
      </c>
    </row>
    <row r="866" spans="1:10" x14ac:dyDescent="0.3">
      <c r="A866" s="16" t="s">
        <v>2088</v>
      </c>
      <c r="B866" s="16" t="s">
        <v>2094</v>
      </c>
      <c r="C866" s="16" t="s">
        <v>5161</v>
      </c>
      <c r="D866" s="16" t="s">
        <v>5161</v>
      </c>
      <c r="E866" s="17" t="s">
        <v>5162</v>
      </c>
      <c r="F866" s="16" t="s">
        <v>5163</v>
      </c>
      <c r="G866" s="17" t="s">
        <v>5164</v>
      </c>
      <c r="H866" s="16" t="s">
        <v>5165</v>
      </c>
      <c r="I866" s="33" t="s">
        <v>1896</v>
      </c>
    </row>
    <row r="867" spans="1:10" x14ac:dyDescent="0.3">
      <c r="A867" s="16" t="s">
        <v>2088</v>
      </c>
      <c r="B867" s="16" t="s">
        <v>2094</v>
      </c>
      <c r="C867" s="16" t="s">
        <v>5166</v>
      </c>
      <c r="D867" s="16" t="s">
        <v>5166</v>
      </c>
      <c r="E867" s="17" t="s">
        <v>5167</v>
      </c>
      <c r="F867" s="16" t="s">
        <v>5164</v>
      </c>
      <c r="G867" s="17" t="s">
        <v>5164</v>
      </c>
      <c r="H867" s="16" t="s">
        <v>5165</v>
      </c>
      <c r="I867" s="33" t="s">
        <v>1896</v>
      </c>
    </row>
    <row r="868" spans="1:10" x14ac:dyDescent="0.3">
      <c r="A868" s="16" t="s">
        <v>1897</v>
      </c>
      <c r="B868" s="16" t="s">
        <v>3837</v>
      </c>
      <c r="C868" s="16" t="s">
        <v>5168</v>
      </c>
      <c r="D868" s="16" t="s">
        <v>5168</v>
      </c>
      <c r="E868" s="17" t="s">
        <v>5169</v>
      </c>
      <c r="F868" s="16" t="s">
        <v>5170</v>
      </c>
      <c r="G868" s="17" t="s">
        <v>5170</v>
      </c>
      <c r="H868" s="16" t="s">
        <v>5171</v>
      </c>
      <c r="I868" s="33" t="s">
        <v>1896</v>
      </c>
    </row>
    <row r="869" spans="1:10" x14ac:dyDescent="0.3">
      <c r="A869" s="16" t="s">
        <v>1897</v>
      </c>
      <c r="B869" s="16" t="s">
        <v>3837</v>
      </c>
      <c r="C869" s="16" t="s">
        <v>5172</v>
      </c>
      <c r="D869" s="16" t="s">
        <v>5172</v>
      </c>
      <c r="E869" s="17" t="s">
        <v>5173</v>
      </c>
      <c r="F869" s="16" t="s">
        <v>5174</v>
      </c>
      <c r="G869" s="17" t="s">
        <v>5174</v>
      </c>
      <c r="H869" s="16" t="s">
        <v>5175</v>
      </c>
      <c r="I869" s="33" t="s">
        <v>1896</v>
      </c>
    </row>
    <row r="870" spans="1:10" x14ac:dyDescent="0.3">
      <c r="A870" s="16" t="s">
        <v>1897</v>
      </c>
      <c r="B870" s="16" t="s">
        <v>3837</v>
      </c>
      <c r="C870" s="16" t="s">
        <v>5176</v>
      </c>
      <c r="D870" s="16" t="s">
        <v>5176</v>
      </c>
      <c r="E870" s="17" t="s">
        <v>5177</v>
      </c>
      <c r="F870" s="16" t="s">
        <v>5178</v>
      </c>
      <c r="G870" s="17" t="s">
        <v>5178</v>
      </c>
      <c r="H870" s="16" t="s">
        <v>5179</v>
      </c>
      <c r="I870" s="33" t="s">
        <v>1896</v>
      </c>
    </row>
    <row r="871" spans="1:10" x14ac:dyDescent="0.3">
      <c r="A871" s="16" t="s">
        <v>1897</v>
      </c>
      <c r="B871" s="16" t="s">
        <v>2107</v>
      </c>
      <c r="C871" s="16" t="s">
        <v>5180</v>
      </c>
      <c r="D871" s="16" t="s">
        <v>5180</v>
      </c>
      <c r="E871" s="17" t="s">
        <v>5181</v>
      </c>
      <c r="F871" s="16" t="s">
        <v>5182</v>
      </c>
      <c r="G871" s="17" t="s">
        <v>5182</v>
      </c>
      <c r="H871" s="16" t="s">
        <v>5183</v>
      </c>
      <c r="I871" s="33" t="s">
        <v>1896</v>
      </c>
      <c r="J871" s="16" t="s">
        <v>2119</v>
      </c>
    </row>
    <row r="872" spans="1:10" x14ac:dyDescent="0.3">
      <c r="A872" s="16" t="s">
        <v>1897</v>
      </c>
      <c r="B872" s="16" t="s">
        <v>2107</v>
      </c>
      <c r="C872" s="16" t="s">
        <v>5184</v>
      </c>
      <c r="D872" s="16" t="s">
        <v>5184</v>
      </c>
      <c r="E872" s="17" t="s">
        <v>5185</v>
      </c>
      <c r="F872" s="16" t="s">
        <v>5186</v>
      </c>
      <c r="G872" s="17" t="s">
        <v>5186</v>
      </c>
      <c r="H872" s="16" t="s">
        <v>5187</v>
      </c>
      <c r="I872" s="33" t="s">
        <v>1896</v>
      </c>
    </row>
    <row r="873" spans="1:10" x14ac:dyDescent="0.3">
      <c r="A873" s="16" t="s">
        <v>1897</v>
      </c>
      <c r="B873" s="16" t="s">
        <v>2107</v>
      </c>
      <c r="C873" s="16" t="s">
        <v>5188</v>
      </c>
      <c r="D873" s="16" t="s">
        <v>5188</v>
      </c>
      <c r="E873" s="17" t="s">
        <v>5189</v>
      </c>
      <c r="F873" s="16" t="s">
        <v>5190</v>
      </c>
      <c r="G873" s="17" t="s">
        <v>5190</v>
      </c>
      <c r="H873" s="16" t="s">
        <v>5191</v>
      </c>
      <c r="I873" s="33" t="s">
        <v>1896</v>
      </c>
      <c r="J873" s="16" t="s">
        <v>2119</v>
      </c>
    </row>
    <row r="874" spans="1:10" x14ac:dyDescent="0.3">
      <c r="A874" s="16" t="s">
        <v>1897</v>
      </c>
      <c r="B874" s="16" t="s">
        <v>3837</v>
      </c>
      <c r="C874" s="16" t="s">
        <v>5192</v>
      </c>
      <c r="D874" s="16" t="s">
        <v>5192</v>
      </c>
      <c r="E874" s="17" t="s">
        <v>5193</v>
      </c>
      <c r="F874" s="16" t="s">
        <v>5194</v>
      </c>
      <c r="G874" s="17" t="s">
        <v>5195</v>
      </c>
      <c r="H874" s="16" t="s">
        <v>5196</v>
      </c>
      <c r="I874" s="33" t="s">
        <v>1896</v>
      </c>
    </row>
    <row r="875" spans="1:10" x14ac:dyDescent="0.3">
      <c r="A875" s="16" t="s">
        <v>1897</v>
      </c>
      <c r="B875" s="16" t="s">
        <v>3837</v>
      </c>
      <c r="C875" s="16" t="s">
        <v>5197</v>
      </c>
      <c r="D875" s="16" t="s">
        <v>5197</v>
      </c>
      <c r="E875" s="17" t="s">
        <v>5198</v>
      </c>
      <c r="F875" s="16" t="s">
        <v>5199</v>
      </c>
      <c r="G875" s="17" t="s">
        <v>5200</v>
      </c>
      <c r="H875" s="16" t="s">
        <v>5201</v>
      </c>
      <c r="I875" s="33" t="s">
        <v>1896</v>
      </c>
    </row>
    <row r="876" spans="1:10" x14ac:dyDescent="0.3">
      <c r="A876" s="16" t="s">
        <v>1897</v>
      </c>
      <c r="B876" s="16" t="s">
        <v>3837</v>
      </c>
      <c r="C876" s="16" t="s">
        <v>5202</v>
      </c>
      <c r="D876" s="16" t="s">
        <v>5202</v>
      </c>
      <c r="E876" s="17" t="s">
        <v>5203</v>
      </c>
      <c r="F876" s="16" t="s">
        <v>5204</v>
      </c>
      <c r="G876" s="17" t="s">
        <v>5204</v>
      </c>
      <c r="H876" s="16" t="s">
        <v>5205</v>
      </c>
      <c r="I876" s="33" t="s">
        <v>1896</v>
      </c>
    </row>
    <row r="877" spans="1:10" x14ac:dyDescent="0.3">
      <c r="A877" s="16" t="s">
        <v>1897</v>
      </c>
      <c r="B877" s="16" t="s">
        <v>3837</v>
      </c>
      <c r="C877" s="16" t="s">
        <v>5206</v>
      </c>
      <c r="D877" s="16" t="s">
        <v>5206</v>
      </c>
      <c r="E877" s="17" t="s">
        <v>5207</v>
      </c>
      <c r="F877" s="16" t="s">
        <v>5200</v>
      </c>
      <c r="G877" s="17" t="s">
        <v>5200</v>
      </c>
      <c r="H877" s="16" t="s">
        <v>5201</v>
      </c>
      <c r="I877" s="33" t="s">
        <v>1896</v>
      </c>
    </row>
    <row r="878" spans="1:10" x14ac:dyDescent="0.3">
      <c r="A878" s="16" t="s">
        <v>1897</v>
      </c>
      <c r="B878" s="16" t="s">
        <v>3837</v>
      </c>
      <c r="C878" s="16" t="s">
        <v>5208</v>
      </c>
      <c r="D878" s="16" t="s">
        <v>5208</v>
      </c>
      <c r="E878" s="17" t="s">
        <v>5209</v>
      </c>
      <c r="F878" s="16" t="s">
        <v>5195</v>
      </c>
      <c r="G878" s="17" t="s">
        <v>5195</v>
      </c>
      <c r="H878" s="16" t="s">
        <v>5196</v>
      </c>
      <c r="I878" s="33" t="s">
        <v>1896</v>
      </c>
    </row>
    <row r="879" spans="1:10" x14ac:dyDescent="0.3">
      <c r="A879" s="16" t="s">
        <v>1897</v>
      </c>
      <c r="B879" s="16" t="s">
        <v>2107</v>
      </c>
      <c r="C879" s="16" t="s">
        <v>5210</v>
      </c>
      <c r="D879" s="16" t="s">
        <v>5210</v>
      </c>
      <c r="E879" s="17" t="s">
        <v>5211</v>
      </c>
      <c r="F879" s="16" t="s">
        <v>5212</v>
      </c>
      <c r="G879" s="17" t="s">
        <v>5212</v>
      </c>
      <c r="H879" s="16" t="s">
        <v>5213</v>
      </c>
      <c r="I879" s="33" t="s">
        <v>1896</v>
      </c>
    </row>
    <row r="880" spans="1:10" x14ac:dyDescent="0.3">
      <c r="A880" s="16" t="s">
        <v>1922</v>
      </c>
      <c r="B880" s="16" t="s">
        <v>1923</v>
      </c>
      <c r="C880" s="16" t="s">
        <v>5214</v>
      </c>
      <c r="D880" s="16" t="s">
        <v>5214</v>
      </c>
      <c r="E880" s="17" t="s">
        <v>5215</v>
      </c>
      <c r="F880" s="16" t="s">
        <v>5216</v>
      </c>
      <c r="G880" s="17" t="s">
        <v>5216</v>
      </c>
      <c r="H880" s="16" t="s">
        <v>5217</v>
      </c>
      <c r="I880" s="33" t="s">
        <v>1896</v>
      </c>
    </row>
    <row r="881" spans="1:9" x14ac:dyDescent="0.3">
      <c r="A881" s="16" t="s">
        <v>2088</v>
      </c>
      <c r="B881" s="16" t="s">
        <v>2094</v>
      </c>
      <c r="C881" s="16" t="s">
        <v>5218</v>
      </c>
      <c r="D881" s="16" t="s">
        <v>5218</v>
      </c>
      <c r="E881" s="17" t="s">
        <v>5219</v>
      </c>
      <c r="F881" s="16" t="s">
        <v>5220</v>
      </c>
      <c r="G881" s="17" t="s">
        <v>5220</v>
      </c>
      <c r="H881" s="16" t="s">
        <v>5221</v>
      </c>
      <c r="I881" s="33" t="s">
        <v>1896</v>
      </c>
    </row>
    <row r="882" spans="1:9" x14ac:dyDescent="0.3">
      <c r="A882" s="16" t="s">
        <v>1922</v>
      </c>
      <c r="B882" s="16" t="s">
        <v>2240</v>
      </c>
      <c r="C882" s="16" t="s">
        <v>5222</v>
      </c>
      <c r="D882" s="16" t="s">
        <v>5222</v>
      </c>
      <c r="E882" s="17" t="s">
        <v>5223</v>
      </c>
      <c r="F882" s="16" t="s">
        <v>3699</v>
      </c>
      <c r="G882" s="17" t="s">
        <v>3699</v>
      </c>
      <c r="H882" s="16" t="s">
        <v>3700</v>
      </c>
      <c r="I882" s="33" t="s">
        <v>1935</v>
      </c>
    </row>
    <row r="883" spans="1:9" x14ac:dyDescent="0.3">
      <c r="A883" s="16" t="s">
        <v>1922</v>
      </c>
      <c r="B883" s="16" t="s">
        <v>2240</v>
      </c>
      <c r="C883" s="16" t="s">
        <v>5224</v>
      </c>
      <c r="D883" s="16" t="s">
        <v>5224</v>
      </c>
      <c r="E883" s="17" t="s">
        <v>5225</v>
      </c>
      <c r="F883" s="16" t="s">
        <v>5226</v>
      </c>
      <c r="G883" s="17" t="s">
        <v>5227</v>
      </c>
      <c r="H883" s="16" t="s">
        <v>5228</v>
      </c>
      <c r="I883" s="33" t="s">
        <v>1929</v>
      </c>
    </row>
    <row r="884" spans="1:9" x14ac:dyDescent="0.3">
      <c r="A884" s="16" t="s">
        <v>1903</v>
      </c>
      <c r="B884" s="16" t="s">
        <v>1904</v>
      </c>
      <c r="C884" s="16" t="s">
        <v>5229</v>
      </c>
      <c r="D884" s="16" t="s">
        <v>5229</v>
      </c>
      <c r="E884" s="17" t="s">
        <v>5230</v>
      </c>
      <c r="F884" s="16" t="s">
        <v>5230</v>
      </c>
      <c r="G884" s="17" t="s">
        <v>1939</v>
      </c>
      <c r="H884" s="16" t="s">
        <v>1940</v>
      </c>
      <c r="I884" s="33" t="s">
        <v>1896</v>
      </c>
    </row>
    <row r="885" spans="1:9" x14ac:dyDescent="0.3">
      <c r="A885" s="16" t="s">
        <v>1922</v>
      </c>
      <c r="B885" s="16" t="s">
        <v>1923</v>
      </c>
      <c r="C885" s="16" t="s">
        <v>5231</v>
      </c>
      <c r="D885" s="16" t="s">
        <v>5231</v>
      </c>
      <c r="E885" s="17" t="s">
        <v>5232</v>
      </c>
      <c r="F885" s="16" t="s">
        <v>5233</v>
      </c>
      <c r="G885" s="17" t="s">
        <v>5234</v>
      </c>
      <c r="H885" s="16" t="s">
        <v>5235</v>
      </c>
      <c r="I885" s="33" t="s">
        <v>1910</v>
      </c>
    </row>
    <row r="886" spans="1:9" x14ac:dyDescent="0.3">
      <c r="A886" s="16" t="s">
        <v>1897</v>
      </c>
      <c r="B886" s="16" t="s">
        <v>1898</v>
      </c>
      <c r="C886" s="16" t="s">
        <v>5236</v>
      </c>
      <c r="D886" s="16" t="s">
        <v>5236</v>
      </c>
      <c r="E886" s="17" t="s">
        <v>5237</v>
      </c>
      <c r="F886" s="16" t="s">
        <v>5238</v>
      </c>
      <c r="G886" s="17" t="s">
        <v>5238</v>
      </c>
      <c r="H886" s="16" t="s">
        <v>5239</v>
      </c>
      <c r="I886" s="33" t="s">
        <v>1896</v>
      </c>
    </row>
    <row r="887" spans="1:9" x14ac:dyDescent="0.3">
      <c r="A887" s="16" t="s">
        <v>1897</v>
      </c>
      <c r="B887" s="16" t="s">
        <v>1898</v>
      </c>
      <c r="C887" s="16" t="s">
        <v>5240</v>
      </c>
      <c r="D887" s="16" t="s">
        <v>5240</v>
      </c>
      <c r="E887" s="17" t="s">
        <v>5241</v>
      </c>
      <c r="F887" s="16" t="s">
        <v>5242</v>
      </c>
      <c r="G887" s="17" t="s">
        <v>3207</v>
      </c>
      <c r="H887" s="16" t="s">
        <v>3208</v>
      </c>
      <c r="I887" s="33" t="s">
        <v>1896</v>
      </c>
    </row>
    <row r="888" spans="1:9" x14ac:dyDescent="0.3">
      <c r="A888" s="16" t="s">
        <v>1897</v>
      </c>
      <c r="B888" s="16" t="s">
        <v>1898</v>
      </c>
      <c r="C888" s="16" t="s">
        <v>5243</v>
      </c>
      <c r="D888" s="16" t="s">
        <v>5243</v>
      </c>
      <c r="E888" s="17" t="s">
        <v>5244</v>
      </c>
      <c r="F888" s="16" t="s">
        <v>5245</v>
      </c>
      <c r="G888" s="17" t="s">
        <v>5245</v>
      </c>
      <c r="H888" s="16" t="s">
        <v>5246</v>
      </c>
      <c r="I888" s="33" t="s">
        <v>1896</v>
      </c>
    </row>
    <row r="889" spans="1:9" x14ac:dyDescent="0.3">
      <c r="A889" s="16" t="s">
        <v>1897</v>
      </c>
      <c r="B889" s="16" t="s">
        <v>2107</v>
      </c>
      <c r="C889" s="16" t="s">
        <v>5247</v>
      </c>
      <c r="D889" s="16" t="s">
        <v>5247</v>
      </c>
      <c r="E889" s="17" t="s">
        <v>5248</v>
      </c>
      <c r="F889" s="16" t="s">
        <v>5249</v>
      </c>
      <c r="G889" s="17" t="s">
        <v>2111</v>
      </c>
      <c r="H889" s="16" t="s">
        <v>2112</v>
      </c>
      <c r="I889" s="33" t="s">
        <v>1896</v>
      </c>
    </row>
    <row r="890" spans="1:9" x14ac:dyDescent="0.3">
      <c r="A890" s="16" t="s">
        <v>1897</v>
      </c>
      <c r="B890" s="16" t="s">
        <v>1898</v>
      </c>
      <c r="C890" s="16" t="s">
        <v>5250</v>
      </c>
      <c r="D890" s="16" t="s">
        <v>5250</v>
      </c>
      <c r="E890" s="17" t="s">
        <v>5251</v>
      </c>
      <c r="F890" s="16" t="s">
        <v>5252</v>
      </c>
      <c r="G890" s="17" t="s">
        <v>5252</v>
      </c>
      <c r="H890" s="16" t="s">
        <v>5253</v>
      </c>
      <c r="I890" s="33" t="s">
        <v>1896</v>
      </c>
    </row>
    <row r="891" spans="1:9" x14ac:dyDescent="0.3">
      <c r="A891" s="16" t="s">
        <v>2535</v>
      </c>
      <c r="B891" s="16" t="s">
        <v>2536</v>
      </c>
      <c r="C891" s="16" t="s">
        <v>5254</v>
      </c>
      <c r="D891" s="16" t="s">
        <v>5254</v>
      </c>
      <c r="E891" s="17" t="s">
        <v>5255</v>
      </c>
      <c r="F891" s="16" t="s">
        <v>5256</v>
      </c>
      <c r="G891" s="17" t="s">
        <v>5256</v>
      </c>
      <c r="H891" s="16" t="s">
        <v>5257</v>
      </c>
      <c r="I891" s="33" t="s">
        <v>2161</v>
      </c>
    </row>
    <row r="892" spans="1:9" x14ac:dyDescent="0.3">
      <c r="A892" s="16" t="s">
        <v>1903</v>
      </c>
      <c r="B892" s="16" t="s">
        <v>1904</v>
      </c>
      <c r="C892" s="16" t="s">
        <v>5258</v>
      </c>
      <c r="D892" s="16" t="s">
        <v>5258</v>
      </c>
      <c r="E892" s="17" t="s">
        <v>5259</v>
      </c>
      <c r="F892" s="16" t="s">
        <v>5260</v>
      </c>
      <c r="G892" s="17" t="s">
        <v>2841</v>
      </c>
      <c r="H892" s="16" t="s">
        <v>2842</v>
      </c>
      <c r="I892" s="33" t="s">
        <v>1896</v>
      </c>
    </row>
    <row r="893" spans="1:9" x14ac:dyDescent="0.3">
      <c r="A893" s="16" t="s">
        <v>1903</v>
      </c>
      <c r="B893" s="16" t="s">
        <v>1904</v>
      </c>
      <c r="C893" s="16" t="s">
        <v>5261</v>
      </c>
      <c r="D893" s="16" t="s">
        <v>5261</v>
      </c>
      <c r="E893" s="17" t="s">
        <v>5262</v>
      </c>
      <c r="F893" s="16" t="s">
        <v>5263</v>
      </c>
      <c r="G893" s="17" t="s">
        <v>2841</v>
      </c>
      <c r="H893" s="16" t="s">
        <v>2842</v>
      </c>
      <c r="I893" s="33" t="s">
        <v>1896</v>
      </c>
    </row>
    <row r="894" spans="1:9" x14ac:dyDescent="0.3">
      <c r="A894" s="16" t="s">
        <v>1897</v>
      </c>
      <c r="B894" s="16" t="s">
        <v>1898</v>
      </c>
      <c r="C894" s="16" t="s">
        <v>5264</v>
      </c>
      <c r="D894" s="16" t="s">
        <v>5264</v>
      </c>
      <c r="E894" s="17" t="s">
        <v>5265</v>
      </c>
      <c r="F894" s="16" t="s">
        <v>5266</v>
      </c>
      <c r="G894" s="17" t="s">
        <v>5266</v>
      </c>
      <c r="H894" s="16" t="s">
        <v>5267</v>
      </c>
      <c r="I894" s="33" t="s">
        <v>1896</v>
      </c>
    </row>
    <row r="895" spans="1:9" x14ac:dyDescent="0.3">
      <c r="A895" s="16" t="s">
        <v>1897</v>
      </c>
      <c r="B895" s="16" t="s">
        <v>1898</v>
      </c>
      <c r="C895" s="16" t="s">
        <v>5268</v>
      </c>
      <c r="D895" s="16" t="s">
        <v>5268</v>
      </c>
      <c r="E895" s="17" t="s">
        <v>5269</v>
      </c>
      <c r="F895" s="16" t="s">
        <v>5270</v>
      </c>
      <c r="G895" s="17" t="s">
        <v>5270</v>
      </c>
      <c r="H895" s="16" t="s">
        <v>5271</v>
      </c>
      <c r="I895" s="33" t="s">
        <v>1896</v>
      </c>
    </row>
    <row r="896" spans="1:9" x14ac:dyDescent="0.3">
      <c r="A896" s="16" t="s">
        <v>2859</v>
      </c>
      <c r="B896" s="16" t="s">
        <v>2860</v>
      </c>
      <c r="C896" s="16" t="s">
        <v>5272</v>
      </c>
      <c r="D896" s="16" t="s">
        <v>5272</v>
      </c>
      <c r="E896" s="17" t="s">
        <v>5273</v>
      </c>
      <c r="F896" s="16" t="s">
        <v>5274</v>
      </c>
      <c r="G896" s="17" t="s">
        <v>5274</v>
      </c>
      <c r="H896" s="16" t="s">
        <v>5275</v>
      </c>
      <c r="I896" s="33" t="s">
        <v>2052</v>
      </c>
    </row>
    <row r="897" spans="1:10" x14ac:dyDescent="0.3">
      <c r="A897" s="16" t="s">
        <v>2040</v>
      </c>
      <c r="B897" s="16" t="s">
        <v>3768</v>
      </c>
      <c r="C897" s="16" t="s">
        <v>5276</v>
      </c>
      <c r="D897" s="16" t="s">
        <v>5276</v>
      </c>
      <c r="E897" s="17" t="s">
        <v>5277</v>
      </c>
      <c r="F897" s="16" t="s">
        <v>5278</v>
      </c>
      <c r="G897" s="17" t="s">
        <v>5278</v>
      </c>
      <c r="H897" s="16" t="s">
        <v>5279</v>
      </c>
      <c r="I897" s="33" t="s">
        <v>1896</v>
      </c>
    </row>
    <row r="898" spans="1:10" x14ac:dyDescent="0.3">
      <c r="A898" s="16" t="s">
        <v>2040</v>
      </c>
      <c r="B898" s="16" t="s">
        <v>3768</v>
      </c>
      <c r="C898" s="16" t="s">
        <v>5280</v>
      </c>
      <c r="D898" s="16" t="s">
        <v>5280</v>
      </c>
      <c r="E898" s="17" t="s">
        <v>5281</v>
      </c>
      <c r="F898" s="16" t="s">
        <v>5282</v>
      </c>
      <c r="G898" s="17" t="s">
        <v>5278</v>
      </c>
      <c r="H898" s="16" t="s">
        <v>5279</v>
      </c>
      <c r="I898" s="33" t="s">
        <v>1896</v>
      </c>
    </row>
    <row r="899" spans="1:10" x14ac:dyDescent="0.3">
      <c r="A899" s="16" t="s">
        <v>1989</v>
      </c>
      <c r="B899" s="16" t="s">
        <v>1994</v>
      </c>
      <c r="C899" s="16" t="s">
        <v>5283</v>
      </c>
      <c r="D899" s="16" t="s">
        <v>5283</v>
      </c>
      <c r="E899" s="17" t="s">
        <v>5284</v>
      </c>
      <c r="F899" s="16" t="s">
        <v>5285</v>
      </c>
      <c r="G899" s="17" t="s">
        <v>5286</v>
      </c>
      <c r="H899" s="16" t="s">
        <v>5287</v>
      </c>
      <c r="I899" s="33" t="s">
        <v>1896</v>
      </c>
    </row>
    <row r="900" spans="1:10" x14ac:dyDescent="0.3">
      <c r="A900" s="16" t="s">
        <v>1989</v>
      </c>
      <c r="B900" s="16" t="s">
        <v>1994</v>
      </c>
      <c r="C900" s="16" t="s">
        <v>5288</v>
      </c>
      <c r="D900" s="16" t="s">
        <v>5288</v>
      </c>
      <c r="E900" s="17" t="s">
        <v>5289</v>
      </c>
      <c r="F900" s="16" t="s">
        <v>5290</v>
      </c>
      <c r="G900" s="17" t="s">
        <v>5291</v>
      </c>
      <c r="H900" s="16" t="s">
        <v>5292</v>
      </c>
      <c r="I900" s="33" t="s">
        <v>1896</v>
      </c>
    </row>
    <row r="901" spans="1:10" x14ac:dyDescent="0.3">
      <c r="A901" s="16" t="s">
        <v>2088</v>
      </c>
      <c r="B901" s="16" t="s">
        <v>2458</v>
      </c>
      <c r="C901" s="16" t="s">
        <v>5293</v>
      </c>
      <c r="D901" s="16" t="s">
        <v>5293</v>
      </c>
      <c r="E901" s="17" t="s">
        <v>5294</v>
      </c>
      <c r="F901" s="16" t="s">
        <v>5295</v>
      </c>
      <c r="G901" s="17" t="s">
        <v>5295</v>
      </c>
      <c r="H901" s="16" t="s">
        <v>5296</v>
      </c>
      <c r="I901" s="33" t="s">
        <v>1896</v>
      </c>
    </row>
    <row r="902" spans="1:10" x14ac:dyDescent="0.3">
      <c r="A902" s="16" t="s">
        <v>2088</v>
      </c>
      <c r="B902" s="16" t="s">
        <v>2458</v>
      </c>
      <c r="C902" s="16" t="s">
        <v>5297</v>
      </c>
      <c r="D902" s="16" t="s">
        <v>5297</v>
      </c>
      <c r="E902" s="17" t="s">
        <v>5298</v>
      </c>
      <c r="F902" s="16" t="s">
        <v>5299</v>
      </c>
      <c r="G902" s="17" t="s">
        <v>5299</v>
      </c>
      <c r="H902" s="16" t="s">
        <v>5300</v>
      </c>
      <c r="I902" s="33" t="s">
        <v>1896</v>
      </c>
    </row>
    <row r="903" spans="1:10" x14ac:dyDescent="0.3">
      <c r="A903" s="16" t="s">
        <v>2088</v>
      </c>
      <c r="B903" s="16" t="s">
        <v>2458</v>
      </c>
      <c r="C903" s="16" t="s">
        <v>5301</v>
      </c>
      <c r="D903" s="16" t="s">
        <v>5301</v>
      </c>
      <c r="E903" s="17" t="s">
        <v>5302</v>
      </c>
      <c r="F903" s="16" t="s">
        <v>5303</v>
      </c>
      <c r="G903" s="17" t="s">
        <v>5303</v>
      </c>
      <c r="H903" s="16" t="s">
        <v>5304</v>
      </c>
      <c r="I903" s="33" t="s">
        <v>1896</v>
      </c>
    </row>
    <row r="904" spans="1:10" x14ac:dyDescent="0.3">
      <c r="A904" s="16" t="s">
        <v>2088</v>
      </c>
      <c r="B904" s="16" t="s">
        <v>2458</v>
      </c>
      <c r="C904" s="16" t="s">
        <v>5305</v>
      </c>
      <c r="D904" s="16" t="s">
        <v>5305</v>
      </c>
      <c r="E904" s="17" t="s">
        <v>5306</v>
      </c>
      <c r="F904" s="16" t="s">
        <v>5307</v>
      </c>
      <c r="G904" s="17" t="s">
        <v>5307</v>
      </c>
      <c r="H904" s="16" t="s">
        <v>5308</v>
      </c>
      <c r="I904" s="33" t="s">
        <v>1896</v>
      </c>
      <c r="J904" s="16" t="s">
        <v>5309</v>
      </c>
    </row>
    <row r="905" spans="1:10" x14ac:dyDescent="0.3">
      <c r="A905" s="16" t="s">
        <v>2088</v>
      </c>
      <c r="B905" s="16" t="s">
        <v>2458</v>
      </c>
      <c r="C905" s="16" t="s">
        <v>5310</v>
      </c>
      <c r="D905" s="16" t="s">
        <v>5310</v>
      </c>
      <c r="E905" s="17" t="s">
        <v>5311</v>
      </c>
      <c r="F905" s="16" t="s">
        <v>5312</v>
      </c>
      <c r="G905" s="17" t="s">
        <v>5312</v>
      </c>
      <c r="H905" s="16" t="s">
        <v>5313</v>
      </c>
      <c r="I905" s="33" t="s">
        <v>1896</v>
      </c>
    </row>
    <row r="906" spans="1:10" x14ac:dyDescent="0.3">
      <c r="A906" s="16" t="s">
        <v>2088</v>
      </c>
      <c r="B906" s="16" t="s">
        <v>2458</v>
      </c>
      <c r="C906" s="16" t="s">
        <v>5314</v>
      </c>
      <c r="D906" s="16" t="s">
        <v>5314</v>
      </c>
      <c r="E906" s="17" t="s">
        <v>5315</v>
      </c>
      <c r="F906" s="16" t="s">
        <v>5316</v>
      </c>
      <c r="G906" s="17" t="s">
        <v>5316</v>
      </c>
      <c r="H906" s="16" t="s">
        <v>5317</v>
      </c>
      <c r="I906" s="33" t="s">
        <v>1896</v>
      </c>
    </row>
    <row r="907" spans="1:10" x14ac:dyDescent="0.3">
      <c r="A907" s="16" t="s">
        <v>2088</v>
      </c>
      <c r="B907" s="16" t="s">
        <v>2458</v>
      </c>
      <c r="C907" s="16" t="s">
        <v>5318</v>
      </c>
      <c r="D907" s="16" t="s">
        <v>5318</v>
      </c>
      <c r="E907" s="17" t="s">
        <v>5319</v>
      </c>
      <c r="F907" s="16" t="s">
        <v>5320</v>
      </c>
      <c r="G907" s="17" t="s">
        <v>5321</v>
      </c>
      <c r="H907" s="16" t="s">
        <v>5322</v>
      </c>
      <c r="I907" s="33" t="s">
        <v>1896</v>
      </c>
    </row>
    <row r="908" spans="1:10" x14ac:dyDescent="0.3">
      <c r="A908" s="16" t="s">
        <v>2088</v>
      </c>
      <c r="B908" s="16" t="s">
        <v>2458</v>
      </c>
      <c r="C908" s="16" t="s">
        <v>5323</v>
      </c>
      <c r="D908" s="16" t="s">
        <v>5323</v>
      </c>
      <c r="E908" s="17" t="s">
        <v>5324</v>
      </c>
      <c r="F908" s="16" t="s">
        <v>5325</v>
      </c>
      <c r="G908" s="17" t="s">
        <v>5325</v>
      </c>
      <c r="H908" s="16" t="s">
        <v>5326</v>
      </c>
      <c r="I908" s="33" t="s">
        <v>1896</v>
      </c>
    </row>
    <row r="909" spans="1:10" x14ac:dyDescent="0.3">
      <c r="A909" s="16" t="s">
        <v>2088</v>
      </c>
      <c r="B909" s="16" t="s">
        <v>2458</v>
      </c>
      <c r="C909" s="16" t="s">
        <v>5327</v>
      </c>
      <c r="D909" s="16" t="s">
        <v>5327</v>
      </c>
      <c r="E909" s="17" t="s">
        <v>5328</v>
      </c>
      <c r="F909" s="16" t="s">
        <v>5286</v>
      </c>
      <c r="G909" s="17" t="s">
        <v>5286</v>
      </c>
      <c r="H909" s="16" t="s">
        <v>5287</v>
      </c>
      <c r="I909" s="33" t="s">
        <v>1896</v>
      </c>
    </row>
    <row r="910" spans="1:10" x14ac:dyDescent="0.3">
      <c r="A910" s="16" t="s">
        <v>2088</v>
      </c>
      <c r="B910" s="16" t="s">
        <v>2458</v>
      </c>
      <c r="C910" s="16" t="s">
        <v>5329</v>
      </c>
      <c r="D910" s="16" t="s">
        <v>5329</v>
      </c>
      <c r="E910" s="17" t="s">
        <v>5330</v>
      </c>
      <c r="F910" s="16" t="s">
        <v>5331</v>
      </c>
      <c r="G910" s="17" t="s">
        <v>5331</v>
      </c>
      <c r="H910" s="16" t="s">
        <v>5332</v>
      </c>
      <c r="I910" s="33" t="s">
        <v>1896</v>
      </c>
    </row>
    <row r="911" spans="1:10" x14ac:dyDescent="0.3">
      <c r="A911" s="16" t="s">
        <v>2088</v>
      </c>
      <c r="B911" s="16" t="s">
        <v>2458</v>
      </c>
      <c r="C911" s="16" t="s">
        <v>5333</v>
      </c>
      <c r="D911" s="16" t="s">
        <v>5333</v>
      </c>
      <c r="E911" s="17" t="s">
        <v>5334</v>
      </c>
      <c r="F911" s="16" t="s">
        <v>5335</v>
      </c>
      <c r="G911" s="17" t="s">
        <v>5336</v>
      </c>
      <c r="H911" s="16" t="s">
        <v>5337</v>
      </c>
      <c r="I911" s="33" t="s">
        <v>1896</v>
      </c>
    </row>
    <row r="912" spans="1:10" x14ac:dyDescent="0.3">
      <c r="A912" s="16" t="s">
        <v>2088</v>
      </c>
      <c r="B912" s="16" t="s">
        <v>2458</v>
      </c>
      <c r="C912" s="16" t="s">
        <v>5338</v>
      </c>
      <c r="D912" s="16" t="s">
        <v>5338</v>
      </c>
      <c r="E912" s="17" t="s">
        <v>5339</v>
      </c>
      <c r="F912" s="16" t="s">
        <v>5336</v>
      </c>
      <c r="G912" s="17" t="s">
        <v>5336</v>
      </c>
      <c r="H912" s="16" t="s">
        <v>5337</v>
      </c>
      <c r="I912" s="33" t="s">
        <v>1896</v>
      </c>
    </row>
    <row r="913" spans="1:10" x14ac:dyDescent="0.3">
      <c r="A913" s="16" t="s">
        <v>2088</v>
      </c>
      <c r="B913" s="16" t="s">
        <v>2458</v>
      </c>
      <c r="C913" s="16" t="s">
        <v>5340</v>
      </c>
      <c r="D913" s="16" t="s">
        <v>5340</v>
      </c>
      <c r="E913" s="17" t="s">
        <v>5341</v>
      </c>
      <c r="F913" s="16" t="s">
        <v>5342</v>
      </c>
      <c r="G913" s="17" t="s">
        <v>5291</v>
      </c>
      <c r="H913" s="16" t="s">
        <v>5292</v>
      </c>
      <c r="I913" s="33" t="s">
        <v>1896</v>
      </c>
    </row>
    <row r="914" spans="1:10" x14ac:dyDescent="0.3">
      <c r="A914" s="16" t="s">
        <v>2088</v>
      </c>
      <c r="B914" s="16" t="s">
        <v>2458</v>
      </c>
      <c r="C914" s="16" t="s">
        <v>5343</v>
      </c>
      <c r="D914" s="16" t="s">
        <v>5343</v>
      </c>
      <c r="E914" s="17" t="s">
        <v>5344</v>
      </c>
      <c r="F914" s="16" t="s">
        <v>5291</v>
      </c>
      <c r="G914" s="17" t="s">
        <v>5291</v>
      </c>
      <c r="H914" s="16" t="s">
        <v>5292</v>
      </c>
      <c r="I914" s="33" t="s">
        <v>1896</v>
      </c>
    </row>
    <row r="915" spans="1:10" x14ac:dyDescent="0.3">
      <c r="A915" s="16" t="s">
        <v>2088</v>
      </c>
      <c r="B915" s="16" t="s">
        <v>2458</v>
      </c>
      <c r="C915" s="16" t="s">
        <v>5345</v>
      </c>
      <c r="D915" s="16" t="s">
        <v>5345</v>
      </c>
      <c r="E915" s="17" t="s">
        <v>5346</v>
      </c>
      <c r="F915" s="16" t="s">
        <v>5347</v>
      </c>
      <c r="G915" s="17" t="s">
        <v>5347</v>
      </c>
      <c r="H915" s="16" t="s">
        <v>5348</v>
      </c>
      <c r="I915" s="33" t="s">
        <v>1896</v>
      </c>
    </row>
    <row r="916" spans="1:10" x14ac:dyDescent="0.3">
      <c r="A916" s="16" t="s">
        <v>2088</v>
      </c>
      <c r="B916" s="16" t="s">
        <v>2458</v>
      </c>
      <c r="C916" s="16" t="s">
        <v>5349</v>
      </c>
      <c r="D916" s="16" t="s">
        <v>5349</v>
      </c>
      <c r="E916" s="17" t="s">
        <v>5350</v>
      </c>
      <c r="F916" s="16" t="s">
        <v>5351</v>
      </c>
      <c r="G916" s="17" t="s">
        <v>5351</v>
      </c>
      <c r="H916" s="16" t="s">
        <v>5352</v>
      </c>
      <c r="I916" s="33" t="s">
        <v>1896</v>
      </c>
    </row>
    <row r="917" spans="1:10" x14ac:dyDescent="0.3">
      <c r="A917" s="16" t="s">
        <v>2088</v>
      </c>
      <c r="B917" s="16" t="s">
        <v>2458</v>
      </c>
      <c r="C917" s="16" t="s">
        <v>5353</v>
      </c>
      <c r="D917" s="16" t="s">
        <v>5353</v>
      </c>
      <c r="E917" s="17" t="s">
        <v>5354</v>
      </c>
      <c r="F917" s="16" t="s">
        <v>5355</v>
      </c>
      <c r="G917" s="17" t="s">
        <v>5355</v>
      </c>
      <c r="H917" s="16" t="s">
        <v>5356</v>
      </c>
      <c r="I917" s="33" t="s">
        <v>1896</v>
      </c>
    </row>
    <row r="918" spans="1:10" x14ac:dyDescent="0.3">
      <c r="A918" s="16" t="s">
        <v>2088</v>
      </c>
      <c r="B918" s="16" t="s">
        <v>2458</v>
      </c>
      <c r="C918" s="16" t="s">
        <v>5357</v>
      </c>
      <c r="D918" s="16" t="s">
        <v>5357</v>
      </c>
      <c r="E918" s="17" t="s">
        <v>5358</v>
      </c>
      <c r="F918" s="16" t="s">
        <v>5359</v>
      </c>
      <c r="G918" s="17" t="s">
        <v>5359</v>
      </c>
      <c r="H918" s="16" t="s">
        <v>5360</v>
      </c>
      <c r="I918" s="33" t="s">
        <v>1896</v>
      </c>
    </row>
    <row r="919" spans="1:10" x14ac:dyDescent="0.3">
      <c r="A919" s="16" t="s">
        <v>2088</v>
      </c>
      <c r="B919" s="16" t="s">
        <v>2458</v>
      </c>
      <c r="C919" s="16" t="s">
        <v>5361</v>
      </c>
      <c r="D919" s="16" t="s">
        <v>5361</v>
      </c>
      <c r="E919" s="17" t="s">
        <v>5362</v>
      </c>
      <c r="F919" s="16" t="s">
        <v>5363</v>
      </c>
      <c r="G919" s="17" t="s">
        <v>5331</v>
      </c>
      <c r="H919" s="16" t="s">
        <v>5332</v>
      </c>
      <c r="I919" s="33" t="s">
        <v>1896</v>
      </c>
    </row>
    <row r="920" spans="1:10" x14ac:dyDescent="0.3">
      <c r="A920" s="16" t="s">
        <v>2088</v>
      </c>
      <c r="B920" s="16" t="s">
        <v>2458</v>
      </c>
      <c r="C920" s="16" t="s">
        <v>5364</v>
      </c>
      <c r="D920" s="16" t="s">
        <v>5364</v>
      </c>
      <c r="E920" s="17" t="s">
        <v>5365</v>
      </c>
      <c r="F920" s="16" t="s">
        <v>5309</v>
      </c>
      <c r="G920" s="17" t="s">
        <v>5309</v>
      </c>
      <c r="H920" s="16" t="s">
        <v>5366</v>
      </c>
      <c r="I920" s="33" t="s">
        <v>1896</v>
      </c>
    </row>
    <row r="921" spans="1:10" x14ac:dyDescent="0.3">
      <c r="A921" s="16" t="s">
        <v>2088</v>
      </c>
      <c r="B921" s="16" t="s">
        <v>2458</v>
      </c>
      <c r="C921" s="16" t="s">
        <v>5367</v>
      </c>
      <c r="D921" s="16" t="s">
        <v>5367</v>
      </c>
      <c r="E921" s="17" t="s">
        <v>5368</v>
      </c>
      <c r="F921" s="16" t="s">
        <v>5321</v>
      </c>
      <c r="G921" s="17" t="s">
        <v>5321</v>
      </c>
      <c r="H921" s="16" t="s">
        <v>5322</v>
      </c>
      <c r="I921" s="33" t="s">
        <v>1896</v>
      </c>
    </row>
    <row r="922" spans="1:10" x14ac:dyDescent="0.3">
      <c r="A922" s="16" t="s">
        <v>2088</v>
      </c>
      <c r="B922" s="16" t="s">
        <v>2458</v>
      </c>
      <c r="C922" s="16" t="s">
        <v>5369</v>
      </c>
      <c r="D922" s="16" t="s">
        <v>5369</v>
      </c>
      <c r="E922" s="17" t="s">
        <v>5370</v>
      </c>
      <c r="F922" s="16" t="s">
        <v>5371</v>
      </c>
      <c r="G922" s="17" t="s">
        <v>5371</v>
      </c>
      <c r="H922" s="16" t="s">
        <v>5372</v>
      </c>
      <c r="I922" s="33" t="s">
        <v>1896</v>
      </c>
      <c r="J922" s="16" t="s">
        <v>5291</v>
      </c>
    </row>
    <row r="923" spans="1:10" x14ac:dyDescent="0.3">
      <c r="A923" s="16" t="s">
        <v>2088</v>
      </c>
      <c r="B923" s="16" t="s">
        <v>2458</v>
      </c>
      <c r="C923" s="16" t="s">
        <v>5373</v>
      </c>
      <c r="D923" s="16" t="s">
        <v>5373</v>
      </c>
      <c r="E923" s="17" t="s">
        <v>5374</v>
      </c>
      <c r="F923" s="16" t="s">
        <v>5375</v>
      </c>
      <c r="G923" s="17" t="s">
        <v>5375</v>
      </c>
      <c r="H923" s="16" t="s">
        <v>5376</v>
      </c>
      <c r="I923" s="33" t="s">
        <v>1896</v>
      </c>
    </row>
    <row r="924" spans="1:10" x14ac:dyDescent="0.3">
      <c r="A924" s="16" t="s">
        <v>1890</v>
      </c>
      <c r="B924" s="16" t="s">
        <v>1969</v>
      </c>
      <c r="C924" s="16" t="s">
        <v>5377</v>
      </c>
      <c r="D924" s="16" t="s">
        <v>5377</v>
      </c>
      <c r="E924" s="17" t="s">
        <v>5378</v>
      </c>
      <c r="F924" s="16" t="s">
        <v>5379</v>
      </c>
      <c r="G924" s="17" t="s">
        <v>5379</v>
      </c>
      <c r="H924" s="16" t="s">
        <v>5380</v>
      </c>
      <c r="I924" s="33" t="s">
        <v>1935</v>
      </c>
    </row>
    <row r="925" spans="1:10" x14ac:dyDescent="0.3">
      <c r="A925" s="16" t="s">
        <v>2553</v>
      </c>
      <c r="B925" s="16" t="s">
        <v>2554</v>
      </c>
      <c r="C925" s="16" t="s">
        <v>5381</v>
      </c>
      <c r="D925" s="16" t="s">
        <v>5381</v>
      </c>
      <c r="E925" s="17" t="s">
        <v>5382</v>
      </c>
      <c r="F925" s="16" t="s">
        <v>5383</v>
      </c>
      <c r="G925" s="17" t="s">
        <v>3593</v>
      </c>
      <c r="H925" s="16" t="s">
        <v>3594</v>
      </c>
      <c r="I925" s="33" t="s">
        <v>1935</v>
      </c>
    </row>
    <row r="926" spans="1:10" x14ac:dyDescent="0.3">
      <c r="A926" s="16" t="s">
        <v>2553</v>
      </c>
      <c r="B926" s="16" t="s">
        <v>2554</v>
      </c>
      <c r="C926" s="16" t="s">
        <v>5384</v>
      </c>
      <c r="D926" s="16" t="s">
        <v>5384</v>
      </c>
      <c r="E926" s="17" t="s">
        <v>5385</v>
      </c>
      <c r="F926" s="16" t="s">
        <v>5386</v>
      </c>
      <c r="G926" s="17" t="s">
        <v>5386</v>
      </c>
      <c r="H926" s="16" t="s">
        <v>5387</v>
      </c>
      <c r="I926" s="33" t="s">
        <v>1896</v>
      </c>
      <c r="J926" s="16" t="s">
        <v>3593</v>
      </c>
    </row>
    <row r="927" spans="1:10" x14ac:dyDescent="0.3">
      <c r="A927" s="16" t="s">
        <v>2553</v>
      </c>
      <c r="B927" s="16" t="s">
        <v>2554</v>
      </c>
      <c r="C927" s="16" t="s">
        <v>5388</v>
      </c>
      <c r="D927" s="16" t="s">
        <v>5388</v>
      </c>
      <c r="E927" s="17" t="s">
        <v>5389</v>
      </c>
      <c r="F927" s="16" t="s">
        <v>3593</v>
      </c>
      <c r="G927" s="17" t="s">
        <v>3593</v>
      </c>
      <c r="H927" s="16" t="s">
        <v>3594</v>
      </c>
      <c r="I927" s="33" t="s">
        <v>1935</v>
      </c>
    </row>
    <row r="928" spans="1:10" ht="28.8" x14ac:dyDescent="0.3">
      <c r="A928" s="16" t="s">
        <v>2088</v>
      </c>
      <c r="B928" s="16" t="s">
        <v>2591</v>
      </c>
      <c r="C928" s="16" t="s">
        <v>5390</v>
      </c>
      <c r="D928" s="16" t="s">
        <v>5390</v>
      </c>
      <c r="E928" s="17" t="s">
        <v>5391</v>
      </c>
      <c r="F928" s="16" t="s">
        <v>5392</v>
      </c>
      <c r="G928" s="17" t="s">
        <v>5392</v>
      </c>
      <c r="H928" s="16" t="s">
        <v>5393</v>
      </c>
      <c r="I928" s="33" t="s">
        <v>2596</v>
      </c>
    </row>
    <row r="929" spans="1:10" x14ac:dyDescent="0.3">
      <c r="A929" s="16" t="s">
        <v>1890</v>
      </c>
      <c r="B929" s="16" t="s">
        <v>1891</v>
      </c>
      <c r="C929" s="16" t="s">
        <v>5394</v>
      </c>
      <c r="D929" s="16" t="s">
        <v>5394</v>
      </c>
      <c r="E929" s="17" t="s">
        <v>5395</v>
      </c>
      <c r="F929" s="16" t="s">
        <v>5396</v>
      </c>
      <c r="G929" s="17" t="s">
        <v>5396</v>
      </c>
      <c r="H929" s="16" t="s">
        <v>5397</v>
      </c>
      <c r="I929" s="33" t="s">
        <v>1896</v>
      </c>
    </row>
    <row r="930" spans="1:10" ht="28.8" x14ac:dyDescent="0.3">
      <c r="A930" s="16" t="s">
        <v>2088</v>
      </c>
      <c r="B930" s="16" t="s">
        <v>2591</v>
      </c>
      <c r="C930" s="16" t="s">
        <v>5398</v>
      </c>
      <c r="D930" s="16" t="s">
        <v>5398</v>
      </c>
      <c r="E930" s="17" t="s">
        <v>5399</v>
      </c>
      <c r="F930" s="16" t="s">
        <v>5400</v>
      </c>
      <c r="G930" s="17" t="s">
        <v>5400</v>
      </c>
      <c r="H930" s="16" t="s">
        <v>5401</v>
      </c>
      <c r="I930" s="33" t="s">
        <v>2596</v>
      </c>
    </row>
    <row r="931" spans="1:10" ht="28.8" x14ac:dyDescent="0.3">
      <c r="A931" s="16" t="s">
        <v>2088</v>
      </c>
      <c r="B931" s="16" t="s">
        <v>2591</v>
      </c>
      <c r="C931" s="16" t="s">
        <v>5402</v>
      </c>
      <c r="D931" s="16" t="s">
        <v>5402</v>
      </c>
      <c r="E931" s="17" t="s">
        <v>4505</v>
      </c>
      <c r="F931" s="16" t="s">
        <v>5403</v>
      </c>
      <c r="G931" s="17" t="s">
        <v>5403</v>
      </c>
      <c r="H931" s="16" t="s">
        <v>5404</v>
      </c>
      <c r="I931" s="33" t="s">
        <v>2596</v>
      </c>
    </row>
    <row r="932" spans="1:10" ht="28.8" x14ac:dyDescent="0.3">
      <c r="A932" s="16" t="s">
        <v>2088</v>
      </c>
      <c r="B932" s="16" t="s">
        <v>2591</v>
      </c>
      <c r="C932" s="16" t="s">
        <v>5405</v>
      </c>
      <c r="D932" s="16">
        <v>25596</v>
      </c>
      <c r="E932" s="17" t="s">
        <v>5406</v>
      </c>
      <c r="F932" s="16" t="s">
        <v>5407</v>
      </c>
      <c r="G932" s="17" t="s">
        <v>5407</v>
      </c>
      <c r="H932" s="16" t="s">
        <v>5408</v>
      </c>
      <c r="I932" s="33" t="s">
        <v>2596</v>
      </c>
    </row>
    <row r="933" spans="1:10" ht="28.8" x14ac:dyDescent="0.3">
      <c r="A933" s="16" t="s">
        <v>1922</v>
      </c>
      <c r="B933" s="16" t="s">
        <v>4494</v>
      </c>
      <c r="C933" s="16" t="s">
        <v>5409</v>
      </c>
      <c r="D933" s="16" t="s">
        <v>5409</v>
      </c>
      <c r="E933" s="17" t="s">
        <v>5410</v>
      </c>
      <c r="F933" s="16" t="s">
        <v>5411</v>
      </c>
      <c r="G933" s="17" t="s">
        <v>5411</v>
      </c>
      <c r="H933" s="16" t="s">
        <v>5412</v>
      </c>
      <c r="I933" s="33" t="s">
        <v>2596</v>
      </c>
    </row>
    <row r="934" spans="1:10" ht="28.8" x14ac:dyDescent="0.3">
      <c r="A934" s="16" t="s">
        <v>2088</v>
      </c>
      <c r="B934" s="16" t="s">
        <v>2591</v>
      </c>
      <c r="C934" s="16">
        <v>25226</v>
      </c>
      <c r="D934" s="16">
        <v>25226</v>
      </c>
      <c r="E934" s="17" t="s">
        <v>5413</v>
      </c>
      <c r="F934" s="16" t="s">
        <v>5414</v>
      </c>
      <c r="G934" s="17" t="s">
        <v>5414</v>
      </c>
      <c r="H934" s="16" t="s">
        <v>5415</v>
      </c>
      <c r="I934" s="33" t="s">
        <v>2596</v>
      </c>
    </row>
    <row r="935" spans="1:10" ht="28.8" x14ac:dyDescent="0.3">
      <c r="A935" s="16" t="s">
        <v>2088</v>
      </c>
      <c r="B935" s="16" t="s">
        <v>2591</v>
      </c>
      <c r="C935" s="16" t="s">
        <v>5416</v>
      </c>
      <c r="D935" s="16" t="s">
        <v>5417</v>
      </c>
      <c r="E935" s="17" t="s">
        <v>5418</v>
      </c>
      <c r="F935" s="16" t="s">
        <v>5419</v>
      </c>
      <c r="G935" s="17" t="s">
        <v>5419</v>
      </c>
      <c r="H935" s="16" t="s">
        <v>5420</v>
      </c>
      <c r="I935" s="33" t="s">
        <v>2596</v>
      </c>
    </row>
    <row r="936" spans="1:10" ht="28.8" x14ac:dyDescent="0.3">
      <c r="A936" s="16" t="s">
        <v>2088</v>
      </c>
      <c r="B936" s="16" t="s">
        <v>2591</v>
      </c>
      <c r="C936" s="16" t="s">
        <v>5421</v>
      </c>
      <c r="D936" s="16">
        <v>25227</v>
      </c>
      <c r="E936" s="17" t="s">
        <v>5422</v>
      </c>
      <c r="F936" s="16" t="s">
        <v>5423</v>
      </c>
      <c r="G936" s="17" t="s">
        <v>5423</v>
      </c>
      <c r="H936" s="16" t="s">
        <v>5424</v>
      </c>
      <c r="I936" s="33" t="s">
        <v>2596</v>
      </c>
    </row>
    <row r="937" spans="1:10" x14ac:dyDescent="0.3">
      <c r="A937" s="16" t="s">
        <v>1922</v>
      </c>
      <c r="B937" s="16" t="s">
        <v>3265</v>
      </c>
      <c r="C937" s="16" t="s">
        <v>5425</v>
      </c>
      <c r="D937" s="16" t="s">
        <v>5425</v>
      </c>
      <c r="E937" s="17" t="s">
        <v>5426</v>
      </c>
      <c r="F937" s="16" t="s">
        <v>5427</v>
      </c>
      <c r="G937" s="17" t="s">
        <v>5427</v>
      </c>
      <c r="H937" s="16" t="s">
        <v>5428</v>
      </c>
      <c r="I937" s="33" t="s">
        <v>1896</v>
      </c>
    </row>
    <row r="938" spans="1:10" x14ac:dyDescent="0.3">
      <c r="A938" s="16" t="s">
        <v>1903</v>
      </c>
      <c r="B938" s="16" t="s">
        <v>2249</v>
      </c>
      <c r="C938" s="16" t="s">
        <v>5429</v>
      </c>
      <c r="D938" s="16" t="s">
        <v>5429</v>
      </c>
      <c r="E938" s="17" t="s">
        <v>5430</v>
      </c>
      <c r="F938" s="16" t="s">
        <v>5431</v>
      </c>
      <c r="G938" s="17" t="s">
        <v>5431</v>
      </c>
      <c r="H938" s="16" t="s">
        <v>5432</v>
      </c>
      <c r="I938" s="33" t="s">
        <v>1896</v>
      </c>
      <c r="J938" s="16" t="s">
        <v>5433</v>
      </c>
    </row>
    <row r="939" spans="1:10" x14ac:dyDescent="0.3">
      <c r="A939" s="16" t="s">
        <v>1897</v>
      </c>
      <c r="B939" s="16" t="s">
        <v>2107</v>
      </c>
      <c r="C939" s="16" t="s">
        <v>5434</v>
      </c>
      <c r="D939" s="16" t="s">
        <v>5434</v>
      </c>
      <c r="E939" s="17" t="s">
        <v>5435</v>
      </c>
      <c r="F939" s="16" t="s">
        <v>5436</v>
      </c>
      <c r="G939" s="17" t="s">
        <v>5436</v>
      </c>
      <c r="H939" s="16" t="s">
        <v>5437</v>
      </c>
      <c r="I939" s="33" t="s">
        <v>1896</v>
      </c>
    </row>
    <row r="940" spans="1:10" x14ac:dyDescent="0.3">
      <c r="A940" s="16" t="s">
        <v>2088</v>
      </c>
      <c r="B940" s="16" t="s">
        <v>2094</v>
      </c>
      <c r="C940" s="16" t="s">
        <v>5438</v>
      </c>
      <c r="D940" s="16" t="s">
        <v>5438</v>
      </c>
      <c r="E940" s="17" t="s">
        <v>5439</v>
      </c>
      <c r="F940" s="16" t="s">
        <v>5440</v>
      </c>
      <c r="G940" s="17" t="s">
        <v>5440</v>
      </c>
      <c r="H940" s="16" t="s">
        <v>5441</v>
      </c>
      <c r="I940" s="33" t="s">
        <v>1896</v>
      </c>
    </row>
    <row r="941" spans="1:10" x14ac:dyDescent="0.3">
      <c r="A941" s="16" t="s">
        <v>1897</v>
      </c>
      <c r="B941" s="16" t="s">
        <v>1898</v>
      </c>
      <c r="C941" s="16" t="s">
        <v>5442</v>
      </c>
      <c r="D941" s="16" t="s">
        <v>5442</v>
      </c>
      <c r="E941" s="17" t="s">
        <v>5443</v>
      </c>
      <c r="F941" s="16" t="s">
        <v>5444</v>
      </c>
      <c r="G941" s="17" t="s">
        <v>2768</v>
      </c>
      <c r="H941" s="16" t="s">
        <v>2769</v>
      </c>
      <c r="I941" s="33" t="s">
        <v>1896</v>
      </c>
    </row>
    <row r="942" spans="1:10" x14ac:dyDescent="0.3">
      <c r="A942" s="16" t="s">
        <v>1897</v>
      </c>
      <c r="B942" s="16" t="s">
        <v>1898</v>
      </c>
      <c r="C942" s="16" t="s">
        <v>5445</v>
      </c>
      <c r="D942" s="16" t="s">
        <v>5445</v>
      </c>
      <c r="E942" s="17" t="s">
        <v>5446</v>
      </c>
      <c r="F942" s="16" t="s">
        <v>5447</v>
      </c>
      <c r="G942" s="17" t="s">
        <v>5116</v>
      </c>
      <c r="H942" s="16" t="s">
        <v>5117</v>
      </c>
      <c r="I942" s="33" t="s">
        <v>1896</v>
      </c>
    </row>
    <row r="943" spans="1:10" x14ac:dyDescent="0.3">
      <c r="A943" s="16" t="s">
        <v>1897</v>
      </c>
      <c r="B943" s="16" t="s">
        <v>1898</v>
      </c>
      <c r="C943" s="16" t="s">
        <v>5448</v>
      </c>
      <c r="D943" s="16" t="s">
        <v>5448</v>
      </c>
      <c r="E943" s="17" t="s">
        <v>5449</v>
      </c>
      <c r="F943" s="16" t="s">
        <v>3207</v>
      </c>
      <c r="G943" s="17" t="s">
        <v>3207</v>
      </c>
      <c r="H943" s="16" t="s">
        <v>3208</v>
      </c>
      <c r="I943" s="33" t="s">
        <v>1896</v>
      </c>
    </row>
    <row r="944" spans="1:10" x14ac:dyDescent="0.3">
      <c r="A944" s="16" t="s">
        <v>1897</v>
      </c>
      <c r="B944" s="16" t="s">
        <v>1898</v>
      </c>
      <c r="C944" s="16" t="s">
        <v>5450</v>
      </c>
      <c r="D944" s="16" t="s">
        <v>5450</v>
      </c>
      <c r="E944" s="17" t="s">
        <v>5451</v>
      </c>
      <c r="F944" s="16" t="s">
        <v>5452</v>
      </c>
      <c r="G944" s="17" t="s">
        <v>5452</v>
      </c>
      <c r="H944" s="16" t="s">
        <v>5453</v>
      </c>
      <c r="I944" s="33" t="s">
        <v>1896</v>
      </c>
    </row>
    <row r="945" spans="1:9" x14ac:dyDescent="0.3">
      <c r="A945" s="16" t="s">
        <v>2088</v>
      </c>
      <c r="B945" s="16" t="s">
        <v>2089</v>
      </c>
      <c r="C945" s="16" t="s">
        <v>5454</v>
      </c>
      <c r="D945" s="16" t="s">
        <v>5454</v>
      </c>
      <c r="E945" s="17" t="s">
        <v>5455</v>
      </c>
      <c r="F945" s="16" t="s">
        <v>5456</v>
      </c>
      <c r="G945" s="17" t="s">
        <v>5456</v>
      </c>
      <c r="H945" s="16" t="s">
        <v>5457</v>
      </c>
      <c r="I945" s="33" t="s">
        <v>1896</v>
      </c>
    </row>
    <row r="946" spans="1:9" x14ac:dyDescent="0.3">
      <c r="A946" s="16" t="s">
        <v>1911</v>
      </c>
      <c r="B946" s="16" t="s">
        <v>3174</v>
      </c>
      <c r="C946" s="16" t="s">
        <v>5458</v>
      </c>
      <c r="D946" s="16" t="s">
        <v>5458</v>
      </c>
      <c r="E946" s="17" t="s">
        <v>5459</v>
      </c>
      <c r="F946" s="16" t="s">
        <v>5460</v>
      </c>
      <c r="G946" s="17" t="s">
        <v>5461</v>
      </c>
      <c r="H946" s="16" t="s">
        <v>5462</v>
      </c>
      <c r="I946" s="33" t="s">
        <v>3616</v>
      </c>
    </row>
    <row r="947" spans="1:9" x14ac:dyDescent="0.3">
      <c r="A947" s="16" t="s">
        <v>2088</v>
      </c>
      <c r="B947" s="16" t="s">
        <v>2502</v>
      </c>
      <c r="C947" s="16" t="s">
        <v>5463</v>
      </c>
      <c r="D947" s="16" t="s">
        <v>5463</v>
      </c>
      <c r="E947" s="17" t="s">
        <v>5464</v>
      </c>
      <c r="F947" s="16" t="s">
        <v>5465</v>
      </c>
      <c r="G947" s="17" t="s">
        <v>5465</v>
      </c>
      <c r="H947" s="16" t="s">
        <v>5466</v>
      </c>
      <c r="I947" s="33" t="s">
        <v>1896</v>
      </c>
    </row>
    <row r="948" spans="1:9" x14ac:dyDescent="0.3">
      <c r="A948" s="16" t="s">
        <v>2088</v>
      </c>
      <c r="B948" s="16" t="s">
        <v>2094</v>
      </c>
      <c r="C948" s="16" t="s">
        <v>5467</v>
      </c>
      <c r="D948" s="16" t="s">
        <v>5467</v>
      </c>
      <c r="E948" s="17" t="s">
        <v>5468</v>
      </c>
      <c r="F948" s="16" t="s">
        <v>5469</v>
      </c>
      <c r="G948" s="17" t="s">
        <v>5469</v>
      </c>
      <c r="H948" s="16" t="s">
        <v>5470</v>
      </c>
      <c r="I948" s="33" t="s">
        <v>1896</v>
      </c>
    </row>
    <row r="949" spans="1:9" x14ac:dyDescent="0.3">
      <c r="A949" s="16" t="s">
        <v>1903</v>
      </c>
      <c r="B949" s="16" t="s">
        <v>1904</v>
      </c>
      <c r="C949" s="16" t="s">
        <v>5471</v>
      </c>
      <c r="D949" s="16" t="s">
        <v>5471</v>
      </c>
      <c r="E949" s="17" t="s">
        <v>5472</v>
      </c>
      <c r="F949" s="16" t="s">
        <v>5473</v>
      </c>
      <c r="G949" s="17" t="s">
        <v>5473</v>
      </c>
      <c r="H949" s="16" t="s">
        <v>5474</v>
      </c>
      <c r="I949" s="33" t="s">
        <v>3616</v>
      </c>
    </row>
    <row r="950" spans="1:9" x14ac:dyDescent="0.3">
      <c r="A950" s="16" t="s">
        <v>1903</v>
      </c>
      <c r="B950" s="16" t="s">
        <v>1904</v>
      </c>
      <c r="C950" s="16" t="s">
        <v>5475</v>
      </c>
      <c r="D950" s="16" t="s">
        <v>5475</v>
      </c>
      <c r="E950" s="17" t="s">
        <v>5476</v>
      </c>
      <c r="F950" s="16" t="s">
        <v>5477</v>
      </c>
      <c r="G950" s="17" t="s">
        <v>5473</v>
      </c>
      <c r="H950" s="16" t="s">
        <v>5474</v>
      </c>
      <c r="I950" s="33" t="s">
        <v>3616</v>
      </c>
    </row>
    <row r="951" spans="1:9" x14ac:dyDescent="0.3">
      <c r="A951" s="16" t="s">
        <v>1903</v>
      </c>
      <c r="B951" s="16" t="s">
        <v>1904</v>
      </c>
      <c r="C951" s="16" t="s">
        <v>5478</v>
      </c>
      <c r="D951" s="16" t="s">
        <v>5478</v>
      </c>
      <c r="E951" s="17" t="s">
        <v>5479</v>
      </c>
      <c r="F951" s="16" t="s">
        <v>5480</v>
      </c>
      <c r="G951" s="17" t="s">
        <v>5473</v>
      </c>
      <c r="H951" s="16" t="s">
        <v>5474</v>
      </c>
      <c r="I951" s="33" t="s">
        <v>3616</v>
      </c>
    </row>
    <row r="952" spans="1:9" x14ac:dyDescent="0.3">
      <c r="A952" s="16" t="s">
        <v>1922</v>
      </c>
      <c r="B952" s="16" t="s">
        <v>2240</v>
      </c>
      <c r="C952" s="16" t="s">
        <v>5481</v>
      </c>
      <c r="D952" s="16" t="s">
        <v>5481</v>
      </c>
      <c r="E952" s="17" t="s">
        <v>5482</v>
      </c>
      <c r="F952" s="16" t="s">
        <v>5483</v>
      </c>
      <c r="G952" s="17" t="s">
        <v>5483</v>
      </c>
      <c r="H952" s="16" t="s">
        <v>5484</v>
      </c>
      <c r="I952" s="33" t="s">
        <v>1896</v>
      </c>
    </row>
    <row r="953" spans="1:9" x14ac:dyDescent="0.3">
      <c r="A953" s="16" t="s">
        <v>1897</v>
      </c>
      <c r="B953" s="16" t="s">
        <v>1898</v>
      </c>
      <c r="C953" s="16" t="s">
        <v>5485</v>
      </c>
      <c r="D953" s="16" t="s">
        <v>5485</v>
      </c>
      <c r="E953" s="17" t="s">
        <v>5486</v>
      </c>
      <c r="F953" s="16" t="s">
        <v>5487</v>
      </c>
      <c r="G953" s="17" t="s">
        <v>5487</v>
      </c>
      <c r="H953" s="16" t="s">
        <v>5488</v>
      </c>
      <c r="I953" s="33" t="s">
        <v>1896</v>
      </c>
    </row>
    <row r="954" spans="1:9" x14ac:dyDescent="0.3">
      <c r="A954" s="16" t="s">
        <v>1911</v>
      </c>
      <c r="B954" s="16" t="s">
        <v>1936</v>
      </c>
      <c r="C954" s="16" t="s">
        <v>5489</v>
      </c>
      <c r="D954" s="16" t="s">
        <v>5489</v>
      </c>
      <c r="E954" s="17" t="s">
        <v>5490</v>
      </c>
      <c r="F954" s="16" t="s">
        <v>5491</v>
      </c>
      <c r="G954" s="17" t="s">
        <v>5491</v>
      </c>
      <c r="H954" s="16" t="s">
        <v>5492</v>
      </c>
      <c r="I954" s="33" t="s">
        <v>1910</v>
      </c>
    </row>
    <row r="955" spans="1:9" x14ac:dyDescent="0.3">
      <c r="A955" s="16" t="s">
        <v>2088</v>
      </c>
      <c r="B955" s="16" t="s">
        <v>2094</v>
      </c>
      <c r="C955" s="16" t="s">
        <v>5493</v>
      </c>
      <c r="D955" s="16" t="s">
        <v>5493</v>
      </c>
      <c r="E955" s="17" t="s">
        <v>5494</v>
      </c>
      <c r="F955" s="16" t="s">
        <v>5495</v>
      </c>
      <c r="G955" s="17" t="s">
        <v>5495</v>
      </c>
      <c r="H955" s="16" t="s">
        <v>5496</v>
      </c>
      <c r="I955" s="33" t="s">
        <v>1896</v>
      </c>
    </row>
    <row r="956" spans="1:9" x14ac:dyDescent="0.3">
      <c r="A956" s="16" t="s">
        <v>2088</v>
      </c>
      <c r="B956" s="16" t="s">
        <v>2094</v>
      </c>
      <c r="C956" s="16" t="s">
        <v>5497</v>
      </c>
      <c r="D956" s="16" t="s">
        <v>5497</v>
      </c>
      <c r="E956" s="17" t="s">
        <v>5498</v>
      </c>
      <c r="F956" s="16" t="s">
        <v>5499</v>
      </c>
      <c r="G956" s="17" t="s">
        <v>5499</v>
      </c>
      <c r="H956" s="16" t="s">
        <v>5500</v>
      </c>
      <c r="I956" s="33" t="s">
        <v>1896</v>
      </c>
    </row>
    <row r="957" spans="1:9" x14ac:dyDescent="0.3">
      <c r="A957" s="16" t="s">
        <v>2088</v>
      </c>
      <c r="B957" s="16" t="s">
        <v>2094</v>
      </c>
      <c r="C957" s="16" t="s">
        <v>5501</v>
      </c>
      <c r="D957" s="16" t="s">
        <v>5501</v>
      </c>
      <c r="E957" s="17" t="s">
        <v>5502</v>
      </c>
      <c r="F957" s="16" t="s">
        <v>5503</v>
      </c>
      <c r="G957" s="17" t="s">
        <v>5503</v>
      </c>
      <c r="H957" s="16" t="s">
        <v>5504</v>
      </c>
      <c r="I957" s="33" t="s">
        <v>1896</v>
      </c>
    </row>
    <row r="958" spans="1:9" x14ac:dyDescent="0.3">
      <c r="A958" s="16" t="s">
        <v>2535</v>
      </c>
      <c r="B958" s="16" t="s">
        <v>2708</v>
      </c>
      <c r="C958" s="16" t="s">
        <v>5505</v>
      </c>
      <c r="D958" s="16" t="s">
        <v>5505</v>
      </c>
      <c r="E958" s="17" t="s">
        <v>5506</v>
      </c>
      <c r="F958" s="16" t="s">
        <v>5507</v>
      </c>
      <c r="G958" s="17" t="s">
        <v>2712</v>
      </c>
      <c r="H958" s="16" t="s">
        <v>2713</v>
      </c>
      <c r="I958" s="33" t="s">
        <v>1896</v>
      </c>
    </row>
    <row r="959" spans="1:9" x14ac:dyDescent="0.3">
      <c r="A959" s="16" t="s">
        <v>2535</v>
      </c>
      <c r="B959" s="16" t="s">
        <v>5508</v>
      </c>
      <c r="C959" s="16" t="s">
        <v>5509</v>
      </c>
      <c r="D959" s="16" t="s">
        <v>5509</v>
      </c>
      <c r="E959" s="17" t="s">
        <v>5510</v>
      </c>
      <c r="F959" s="16" t="s">
        <v>5511</v>
      </c>
      <c r="G959" s="17" t="s">
        <v>5511</v>
      </c>
      <c r="H959" s="16" t="s">
        <v>5512</v>
      </c>
      <c r="I959" s="33" t="s">
        <v>2052</v>
      </c>
    </row>
    <row r="960" spans="1:9" x14ac:dyDescent="0.3">
      <c r="A960" s="16" t="s">
        <v>2535</v>
      </c>
      <c r="B960" s="16" t="s">
        <v>2536</v>
      </c>
      <c r="C960" s="16" t="s">
        <v>5513</v>
      </c>
      <c r="D960" s="16" t="s">
        <v>5513</v>
      </c>
      <c r="E960" s="17" t="s">
        <v>5514</v>
      </c>
      <c r="F960" s="16" t="s">
        <v>5515</v>
      </c>
      <c r="G960" s="17" t="s">
        <v>5515</v>
      </c>
      <c r="H960" s="16" t="s">
        <v>5516</v>
      </c>
      <c r="I960" s="33" t="s">
        <v>1896</v>
      </c>
    </row>
    <row r="961" spans="1:9" x14ac:dyDescent="0.3">
      <c r="A961" s="16" t="s">
        <v>1922</v>
      </c>
      <c r="B961" s="16" t="s">
        <v>1923</v>
      </c>
      <c r="C961" s="16" t="s">
        <v>5517</v>
      </c>
      <c r="D961" s="16" t="s">
        <v>5517</v>
      </c>
      <c r="E961" s="17" t="s">
        <v>5518</v>
      </c>
      <c r="F961" s="16" t="s">
        <v>5519</v>
      </c>
      <c r="G961" s="17" t="s">
        <v>5520</v>
      </c>
      <c r="H961" s="16" t="s">
        <v>5521</v>
      </c>
      <c r="I961" s="33" t="s">
        <v>1935</v>
      </c>
    </row>
    <row r="962" spans="1:9" x14ac:dyDescent="0.3">
      <c r="A962" s="16" t="s">
        <v>1922</v>
      </c>
      <c r="B962" s="16" t="s">
        <v>1923</v>
      </c>
      <c r="C962" s="16" t="s">
        <v>5522</v>
      </c>
      <c r="D962" s="16" t="s">
        <v>5522</v>
      </c>
      <c r="E962" s="17" t="s">
        <v>5523</v>
      </c>
      <c r="F962" s="16" t="s">
        <v>5520</v>
      </c>
      <c r="G962" s="17" t="s">
        <v>5520</v>
      </c>
      <c r="H962" s="16" t="s">
        <v>5521</v>
      </c>
      <c r="I962" s="33" t="s">
        <v>1935</v>
      </c>
    </row>
    <row r="963" spans="1:9" x14ac:dyDescent="0.3">
      <c r="A963" s="16" t="s">
        <v>2088</v>
      </c>
      <c r="B963" s="16" t="s">
        <v>2094</v>
      </c>
      <c r="C963" s="16" t="s">
        <v>5524</v>
      </c>
      <c r="D963" s="16" t="s">
        <v>5524</v>
      </c>
      <c r="E963" s="17" t="s">
        <v>5525</v>
      </c>
      <c r="F963" s="16" t="s">
        <v>5526</v>
      </c>
      <c r="G963" s="17" t="s">
        <v>5526</v>
      </c>
      <c r="H963" s="16" t="s">
        <v>5527</v>
      </c>
      <c r="I963" s="33" t="s">
        <v>1896</v>
      </c>
    </row>
    <row r="964" spans="1:9" x14ac:dyDescent="0.3">
      <c r="A964" s="16" t="s">
        <v>1897</v>
      </c>
      <c r="B964" s="16" t="s">
        <v>1954</v>
      </c>
      <c r="C964" s="16" t="s">
        <v>5528</v>
      </c>
      <c r="D964" s="16" t="s">
        <v>5528</v>
      </c>
      <c r="E964" s="17" t="s">
        <v>5529</v>
      </c>
      <c r="F964" s="16" t="s">
        <v>5530</v>
      </c>
      <c r="G964" s="17" t="s">
        <v>4973</v>
      </c>
      <c r="H964" s="16" t="s">
        <v>4974</v>
      </c>
      <c r="I964" s="33" t="s">
        <v>1896</v>
      </c>
    </row>
    <row r="965" spans="1:9" x14ac:dyDescent="0.3">
      <c r="A965" s="16" t="s">
        <v>1897</v>
      </c>
      <c r="B965" s="16" t="s">
        <v>1954</v>
      </c>
      <c r="C965" s="16" t="s">
        <v>5531</v>
      </c>
      <c r="D965" s="16" t="s">
        <v>5531</v>
      </c>
      <c r="E965" s="17" t="s">
        <v>5532</v>
      </c>
      <c r="F965" s="16" t="s">
        <v>5533</v>
      </c>
      <c r="G965" s="17" t="s">
        <v>4973</v>
      </c>
      <c r="H965" s="16" t="s">
        <v>4974</v>
      </c>
      <c r="I965" s="33" t="s">
        <v>1896</v>
      </c>
    </row>
    <row r="966" spans="1:9" x14ac:dyDescent="0.3">
      <c r="A966" s="16" t="s">
        <v>1890</v>
      </c>
      <c r="B966" s="16" t="s">
        <v>1891</v>
      </c>
      <c r="C966" s="16" t="s">
        <v>5534</v>
      </c>
      <c r="D966" s="16" t="s">
        <v>5534</v>
      </c>
      <c r="E966" s="17" t="s">
        <v>5535</v>
      </c>
      <c r="F966" s="16" t="s">
        <v>5536</v>
      </c>
      <c r="G966" s="17" t="s">
        <v>5536</v>
      </c>
      <c r="H966" s="16" t="s">
        <v>5537</v>
      </c>
      <c r="I966" s="33" t="s">
        <v>1896</v>
      </c>
    </row>
    <row r="967" spans="1:9" x14ac:dyDescent="0.3">
      <c r="A967" s="16" t="s">
        <v>1911</v>
      </c>
      <c r="B967" s="16" t="s">
        <v>3157</v>
      </c>
      <c r="C967" s="16" t="s">
        <v>5538</v>
      </c>
      <c r="D967" s="16" t="s">
        <v>5538</v>
      </c>
      <c r="E967" s="17" t="s">
        <v>5539</v>
      </c>
      <c r="F967" s="16" t="s">
        <v>5540</v>
      </c>
      <c r="G967" s="17" t="s">
        <v>5540</v>
      </c>
      <c r="H967" s="16" t="s">
        <v>5541</v>
      </c>
      <c r="I967" s="33" t="s">
        <v>1896</v>
      </c>
    </row>
    <row r="968" spans="1:9" x14ac:dyDescent="0.3">
      <c r="A968" s="16" t="s">
        <v>1903</v>
      </c>
      <c r="B968" s="16" t="s">
        <v>1904</v>
      </c>
      <c r="C968" s="16" t="s">
        <v>5542</v>
      </c>
      <c r="D968" s="16" t="s">
        <v>5542</v>
      </c>
      <c r="E968" s="17" t="s">
        <v>5543</v>
      </c>
      <c r="F968" s="16" t="s">
        <v>5544</v>
      </c>
      <c r="G968" s="17" t="s">
        <v>5545</v>
      </c>
      <c r="H968" s="16" t="s">
        <v>5546</v>
      </c>
      <c r="I968" s="33" t="s">
        <v>2052</v>
      </c>
    </row>
    <row r="969" spans="1:9" x14ac:dyDescent="0.3">
      <c r="A969" s="16" t="s">
        <v>1903</v>
      </c>
      <c r="B969" s="16" t="s">
        <v>1904</v>
      </c>
      <c r="C969" s="16" t="s">
        <v>5547</v>
      </c>
      <c r="D969" s="16" t="s">
        <v>5547</v>
      </c>
      <c r="E969" s="17" t="s">
        <v>5548</v>
      </c>
      <c r="F969" s="16" t="s">
        <v>5545</v>
      </c>
      <c r="G969" s="17" t="s">
        <v>5545</v>
      </c>
      <c r="H969" s="16" t="s">
        <v>5546</v>
      </c>
      <c r="I969" s="33" t="s">
        <v>2052</v>
      </c>
    </row>
    <row r="970" spans="1:9" x14ac:dyDescent="0.3">
      <c r="A970" s="16" t="s">
        <v>2088</v>
      </c>
      <c r="B970" s="16" t="s">
        <v>2524</v>
      </c>
      <c r="C970" s="16" t="s">
        <v>5549</v>
      </c>
      <c r="D970" s="16" t="s">
        <v>5549</v>
      </c>
      <c r="E970" s="17" t="s">
        <v>5550</v>
      </c>
      <c r="F970" s="16" t="s">
        <v>5551</v>
      </c>
      <c r="G970" s="17" t="s">
        <v>5551</v>
      </c>
      <c r="H970" s="16" t="s">
        <v>5552</v>
      </c>
      <c r="I970" s="33" t="s">
        <v>1896</v>
      </c>
    </row>
    <row r="971" spans="1:9" x14ac:dyDescent="0.3">
      <c r="A971" s="16" t="s">
        <v>2088</v>
      </c>
      <c r="B971" s="16" t="s">
        <v>2524</v>
      </c>
      <c r="C971" s="16" t="s">
        <v>5553</v>
      </c>
      <c r="D971" s="16" t="s">
        <v>5553</v>
      </c>
      <c r="E971" s="17" t="s">
        <v>5554</v>
      </c>
      <c r="F971" s="16" t="s">
        <v>5555</v>
      </c>
      <c r="G971" s="17" t="s">
        <v>5555</v>
      </c>
      <c r="H971" s="16" t="s">
        <v>5556</v>
      </c>
      <c r="I971" s="33" t="s">
        <v>1896</v>
      </c>
    </row>
    <row r="972" spans="1:9" x14ac:dyDescent="0.3">
      <c r="A972" s="16" t="s">
        <v>1911</v>
      </c>
      <c r="B972" s="16" t="s">
        <v>1912</v>
      </c>
      <c r="C972" s="16" t="s">
        <v>5557</v>
      </c>
      <c r="D972" s="16" t="s">
        <v>5557</v>
      </c>
      <c r="E972" s="17" t="s">
        <v>5558</v>
      </c>
      <c r="F972" s="16" t="s">
        <v>5559</v>
      </c>
      <c r="G972" s="17" t="s">
        <v>5559</v>
      </c>
      <c r="H972" s="16" t="s">
        <v>5560</v>
      </c>
      <c r="I972" s="33" t="s">
        <v>1896</v>
      </c>
    </row>
    <row r="973" spans="1:9" x14ac:dyDescent="0.3">
      <c r="A973" s="16" t="s">
        <v>1890</v>
      </c>
      <c r="B973" s="16" t="s">
        <v>4256</v>
      </c>
      <c r="C973" s="16" t="s">
        <v>5561</v>
      </c>
      <c r="D973" s="16" t="s">
        <v>5561</v>
      </c>
      <c r="E973" s="17" t="s">
        <v>5562</v>
      </c>
      <c r="F973" s="16" t="s">
        <v>5563</v>
      </c>
      <c r="G973" s="17" t="s">
        <v>5563</v>
      </c>
      <c r="H973" s="16" t="s">
        <v>5564</v>
      </c>
      <c r="I973" s="33" t="s">
        <v>1896</v>
      </c>
    </row>
    <row r="974" spans="1:9" x14ac:dyDescent="0.3">
      <c r="A974" s="16" t="s">
        <v>1922</v>
      </c>
      <c r="B974" s="16" t="s">
        <v>1923</v>
      </c>
      <c r="C974" s="16" t="s">
        <v>5565</v>
      </c>
      <c r="D974" s="16" t="s">
        <v>5565</v>
      </c>
      <c r="E974" s="17" t="s">
        <v>5566</v>
      </c>
      <c r="F974" s="16" t="s">
        <v>5567</v>
      </c>
      <c r="G974" s="17" t="s">
        <v>5567</v>
      </c>
      <c r="H974" s="16" t="s">
        <v>5568</v>
      </c>
      <c r="I974" s="33" t="s">
        <v>1935</v>
      </c>
    </row>
    <row r="975" spans="1:9" x14ac:dyDescent="0.3">
      <c r="A975" s="16" t="s">
        <v>1890</v>
      </c>
      <c r="B975" s="16" t="s">
        <v>1891</v>
      </c>
      <c r="C975" s="16" t="s">
        <v>5569</v>
      </c>
      <c r="D975" s="16" t="s">
        <v>5569</v>
      </c>
      <c r="E975" s="17" t="s">
        <v>5570</v>
      </c>
      <c r="F975" s="16" t="s">
        <v>5571</v>
      </c>
      <c r="G975" s="17" t="s">
        <v>5079</v>
      </c>
      <c r="H975" s="16" t="s">
        <v>5080</v>
      </c>
      <c r="I975" s="33" t="s">
        <v>1896</v>
      </c>
    </row>
    <row r="976" spans="1:9" x14ac:dyDescent="0.3">
      <c r="A976" s="16" t="s">
        <v>2088</v>
      </c>
      <c r="B976" s="16" t="s">
        <v>2094</v>
      </c>
      <c r="C976" s="16" t="s">
        <v>5572</v>
      </c>
      <c r="D976" s="16" t="s">
        <v>5572</v>
      </c>
      <c r="E976" s="17" t="s">
        <v>5573</v>
      </c>
      <c r="F976" s="16" t="s">
        <v>5574</v>
      </c>
      <c r="G976" s="17" t="s">
        <v>5574</v>
      </c>
      <c r="H976" s="16" t="s">
        <v>5575</v>
      </c>
      <c r="I976" s="33" t="s">
        <v>1896</v>
      </c>
    </row>
    <row r="977" spans="1:10" x14ac:dyDescent="0.3">
      <c r="A977" s="16" t="s">
        <v>1897</v>
      </c>
      <c r="B977" s="16" t="s">
        <v>1898</v>
      </c>
      <c r="C977" s="16" t="s">
        <v>5576</v>
      </c>
      <c r="D977" s="16" t="s">
        <v>5576</v>
      </c>
      <c r="E977" s="17" t="s">
        <v>5577</v>
      </c>
      <c r="F977" s="16" t="s">
        <v>5578</v>
      </c>
      <c r="G977" s="17" t="s">
        <v>5578</v>
      </c>
      <c r="H977" s="16" t="s">
        <v>5579</v>
      </c>
      <c r="I977" s="33" t="s">
        <v>1896</v>
      </c>
    </row>
    <row r="978" spans="1:10" x14ac:dyDescent="0.3">
      <c r="A978" s="16" t="s">
        <v>1897</v>
      </c>
      <c r="B978" s="16" t="s">
        <v>3837</v>
      </c>
      <c r="C978" s="16" t="s">
        <v>5580</v>
      </c>
      <c r="D978" s="16" t="s">
        <v>5580</v>
      </c>
      <c r="E978" s="17" t="s">
        <v>5581</v>
      </c>
      <c r="F978" s="16" t="s">
        <v>5582</v>
      </c>
      <c r="G978" s="17" t="s">
        <v>5582</v>
      </c>
      <c r="H978" s="16" t="s">
        <v>5583</v>
      </c>
      <c r="I978" s="33" t="s">
        <v>1896</v>
      </c>
    </row>
    <row r="979" spans="1:10" x14ac:dyDescent="0.3">
      <c r="A979" s="16" t="s">
        <v>1911</v>
      </c>
      <c r="B979" s="16" t="s">
        <v>3174</v>
      </c>
      <c r="C979" s="16" t="s">
        <v>5584</v>
      </c>
      <c r="D979" s="16" t="s">
        <v>5584</v>
      </c>
      <c r="E979" s="17" t="s">
        <v>5585</v>
      </c>
      <c r="F979" s="16" t="s">
        <v>5586</v>
      </c>
      <c r="G979" s="17" t="s">
        <v>5586</v>
      </c>
      <c r="H979" s="16" t="s">
        <v>5587</v>
      </c>
      <c r="I979" s="33" t="s">
        <v>3616</v>
      </c>
    </row>
    <row r="980" spans="1:10" x14ac:dyDescent="0.3">
      <c r="A980" s="16" t="s">
        <v>2553</v>
      </c>
      <c r="B980" s="16" t="s">
        <v>2554</v>
      </c>
      <c r="C980" s="16" t="s">
        <v>5588</v>
      </c>
      <c r="D980" s="16" t="s">
        <v>5588</v>
      </c>
      <c r="E980" s="17" t="s">
        <v>5589</v>
      </c>
      <c r="F980" s="16" t="s">
        <v>5590</v>
      </c>
      <c r="G980" s="17" t="s">
        <v>5590</v>
      </c>
      <c r="H980" s="16" t="s">
        <v>5591</v>
      </c>
      <c r="I980" s="33" t="s">
        <v>1896</v>
      </c>
    </row>
    <row r="981" spans="1:10" x14ac:dyDescent="0.3">
      <c r="A981" s="16" t="s">
        <v>1897</v>
      </c>
      <c r="B981" s="16" t="s">
        <v>1954</v>
      </c>
      <c r="C981" s="16" t="s">
        <v>5592</v>
      </c>
      <c r="D981" s="16" t="s">
        <v>5592</v>
      </c>
      <c r="E981" s="17" t="s">
        <v>5593</v>
      </c>
      <c r="F981" s="16" t="s">
        <v>5594</v>
      </c>
      <c r="G981" s="17" t="s">
        <v>2308</v>
      </c>
      <c r="H981" s="16" t="s">
        <v>2309</v>
      </c>
      <c r="I981" s="33" t="s">
        <v>1896</v>
      </c>
    </row>
    <row r="982" spans="1:10" x14ac:dyDescent="0.3">
      <c r="A982" s="16" t="s">
        <v>2088</v>
      </c>
      <c r="B982" s="16" t="s">
        <v>2529</v>
      </c>
      <c r="C982" s="16" t="s">
        <v>5595</v>
      </c>
      <c r="D982" s="16" t="s">
        <v>5595</v>
      </c>
      <c r="E982" s="17" t="s">
        <v>5596</v>
      </c>
      <c r="F982" s="16" t="s">
        <v>5597</v>
      </c>
      <c r="G982" s="17" t="s">
        <v>5597</v>
      </c>
      <c r="H982" s="16" t="s">
        <v>5598</v>
      </c>
      <c r="I982" s="33" t="s">
        <v>1896</v>
      </c>
      <c r="J982" s="16" t="s">
        <v>5599</v>
      </c>
    </row>
    <row r="983" spans="1:10" x14ac:dyDescent="0.3">
      <c r="A983" s="16" t="s">
        <v>2088</v>
      </c>
      <c r="B983" s="16" t="s">
        <v>2529</v>
      </c>
      <c r="C983" s="16" t="s">
        <v>5600</v>
      </c>
      <c r="D983" s="16" t="s">
        <v>5600</v>
      </c>
      <c r="E983" s="17" t="s">
        <v>5601</v>
      </c>
      <c r="F983" s="16" t="s">
        <v>5599</v>
      </c>
      <c r="G983" s="17" t="s">
        <v>5599</v>
      </c>
      <c r="H983" s="16" t="s">
        <v>5602</v>
      </c>
      <c r="I983" s="33" t="s">
        <v>1896</v>
      </c>
    </row>
    <row r="984" spans="1:10" x14ac:dyDescent="0.3">
      <c r="A984" s="16" t="s">
        <v>2535</v>
      </c>
      <c r="B984" s="16" t="s">
        <v>2708</v>
      </c>
      <c r="C984" s="16" t="s">
        <v>5603</v>
      </c>
      <c r="D984" s="16" t="s">
        <v>5603</v>
      </c>
      <c r="E984" s="17" t="s">
        <v>5604</v>
      </c>
      <c r="F984" s="16" t="s">
        <v>5605</v>
      </c>
      <c r="G984" s="17" t="s">
        <v>2720</v>
      </c>
      <c r="H984" s="16" t="s">
        <v>2721</v>
      </c>
      <c r="I984" s="33" t="s">
        <v>1896</v>
      </c>
    </row>
    <row r="985" spans="1:10" ht="28.8" x14ac:dyDescent="0.3">
      <c r="A985" s="16" t="s">
        <v>2088</v>
      </c>
      <c r="B985" s="16" t="s">
        <v>2591</v>
      </c>
      <c r="C985" s="16" t="s">
        <v>5606</v>
      </c>
      <c r="D985" s="16">
        <v>25597</v>
      </c>
      <c r="E985" s="17" t="s">
        <v>5607</v>
      </c>
      <c r="F985" s="16" t="s">
        <v>5608</v>
      </c>
      <c r="G985" s="17" t="s">
        <v>4502</v>
      </c>
      <c r="H985" s="16" t="s">
        <v>4503</v>
      </c>
      <c r="I985" s="33" t="s">
        <v>2596</v>
      </c>
    </row>
    <row r="986" spans="1:10" x14ac:dyDescent="0.3">
      <c r="A986" s="16" t="s">
        <v>1922</v>
      </c>
      <c r="B986" s="16" t="s">
        <v>4494</v>
      </c>
      <c r="C986" s="16" t="s">
        <v>5609</v>
      </c>
      <c r="D986" s="16" t="s">
        <v>5609</v>
      </c>
      <c r="E986" s="17" t="s">
        <v>5610</v>
      </c>
      <c r="F986" s="16" t="s">
        <v>5611</v>
      </c>
      <c r="G986" s="17" t="s">
        <v>5611</v>
      </c>
      <c r="H986" s="16" t="s">
        <v>5612</v>
      </c>
      <c r="I986" s="33" t="s">
        <v>1896</v>
      </c>
    </row>
    <row r="987" spans="1:10" ht="28.8" x14ac:dyDescent="0.3">
      <c r="A987" s="16" t="s">
        <v>1922</v>
      </c>
      <c r="B987" s="16" t="s">
        <v>4494</v>
      </c>
      <c r="C987" s="16" t="s">
        <v>5613</v>
      </c>
      <c r="D987" s="16" t="s">
        <v>5613</v>
      </c>
      <c r="E987" s="17" t="s">
        <v>5614</v>
      </c>
      <c r="F987" s="16" t="s">
        <v>5615</v>
      </c>
      <c r="G987" s="17" t="s">
        <v>5616</v>
      </c>
      <c r="H987" s="16" t="s">
        <v>5617</v>
      </c>
      <c r="I987" s="33" t="s">
        <v>2596</v>
      </c>
    </row>
    <row r="988" spans="1:10" x14ac:dyDescent="0.3">
      <c r="A988" s="16" t="s">
        <v>1890</v>
      </c>
      <c r="B988" s="16" t="s">
        <v>2047</v>
      </c>
      <c r="C988" s="16" t="s">
        <v>5618</v>
      </c>
      <c r="D988" s="16" t="s">
        <v>5618</v>
      </c>
      <c r="E988" s="17" t="s">
        <v>5619</v>
      </c>
      <c r="F988" s="16" t="s">
        <v>5620</v>
      </c>
      <c r="G988" s="17" t="s">
        <v>5621</v>
      </c>
      <c r="H988" s="16" t="s">
        <v>5622</v>
      </c>
      <c r="I988" s="33" t="s">
        <v>1896</v>
      </c>
    </row>
    <row r="989" spans="1:10" x14ac:dyDescent="0.3">
      <c r="A989" s="16" t="s">
        <v>1890</v>
      </c>
      <c r="B989" s="16" t="s">
        <v>1891</v>
      </c>
      <c r="C989" s="16" t="s">
        <v>5623</v>
      </c>
      <c r="D989" s="16" t="s">
        <v>5623</v>
      </c>
      <c r="E989" s="17" t="s">
        <v>5624</v>
      </c>
      <c r="F989" s="16" t="s">
        <v>5625</v>
      </c>
      <c r="G989" s="17" t="s">
        <v>5625</v>
      </c>
      <c r="H989" s="16" t="s">
        <v>5626</v>
      </c>
      <c r="I989" s="33" t="s">
        <v>1896</v>
      </c>
      <c r="J989" s="16" t="s">
        <v>5621</v>
      </c>
    </row>
    <row r="990" spans="1:10" x14ac:dyDescent="0.3">
      <c r="A990" s="16" t="s">
        <v>1890</v>
      </c>
      <c r="B990" s="16" t="s">
        <v>1891</v>
      </c>
      <c r="C990" s="16" t="s">
        <v>5627</v>
      </c>
      <c r="D990" s="16" t="s">
        <v>5627</v>
      </c>
      <c r="E990" s="17" t="s">
        <v>5628</v>
      </c>
      <c r="F990" s="16" t="s">
        <v>5629</v>
      </c>
      <c r="G990" s="17" t="s">
        <v>5629</v>
      </c>
      <c r="H990" s="16" t="s">
        <v>5630</v>
      </c>
      <c r="I990" s="33" t="s">
        <v>1896</v>
      </c>
      <c r="J990" s="16" t="s">
        <v>5621</v>
      </c>
    </row>
    <row r="991" spans="1:10" x14ac:dyDescent="0.3">
      <c r="A991" s="16" t="s">
        <v>1890</v>
      </c>
      <c r="B991" s="16" t="s">
        <v>1891</v>
      </c>
      <c r="C991" s="16" t="s">
        <v>5631</v>
      </c>
      <c r="D991" s="16" t="s">
        <v>5631</v>
      </c>
      <c r="E991" s="17" t="s">
        <v>5632</v>
      </c>
      <c r="F991" s="16" t="s">
        <v>5633</v>
      </c>
      <c r="G991" s="17" t="s">
        <v>5633</v>
      </c>
      <c r="H991" s="16" t="s">
        <v>5634</v>
      </c>
      <c r="I991" s="33" t="s">
        <v>1896</v>
      </c>
      <c r="J991" s="16" t="s">
        <v>5621</v>
      </c>
    </row>
    <row r="992" spans="1:10" x14ac:dyDescent="0.3">
      <c r="A992" s="16" t="s">
        <v>1890</v>
      </c>
      <c r="B992" s="16" t="s">
        <v>1891</v>
      </c>
      <c r="C992" s="16" t="s">
        <v>5635</v>
      </c>
      <c r="D992" s="16" t="s">
        <v>5635</v>
      </c>
      <c r="E992" s="17" t="s">
        <v>5636</v>
      </c>
      <c r="F992" s="16" t="s">
        <v>5637</v>
      </c>
      <c r="G992" s="17" t="s">
        <v>5637</v>
      </c>
      <c r="H992" s="16" t="s">
        <v>5638</v>
      </c>
      <c r="I992" s="33" t="s">
        <v>1896</v>
      </c>
    </row>
    <row r="993" spans="1:9" x14ac:dyDescent="0.3">
      <c r="A993" s="16" t="s">
        <v>1890</v>
      </c>
      <c r="B993" s="16" t="s">
        <v>1891</v>
      </c>
      <c r="C993" s="16" t="s">
        <v>5639</v>
      </c>
      <c r="D993" s="16" t="s">
        <v>5639</v>
      </c>
      <c r="E993" s="17" t="s">
        <v>5640</v>
      </c>
      <c r="F993" s="16" t="s">
        <v>3999</v>
      </c>
      <c r="G993" s="17" t="s">
        <v>3999</v>
      </c>
      <c r="H993" s="16" t="s">
        <v>4000</v>
      </c>
      <c r="I993" s="33" t="s">
        <v>1896</v>
      </c>
    </row>
    <row r="994" spans="1:9" x14ac:dyDescent="0.3">
      <c r="A994" s="16" t="s">
        <v>1890</v>
      </c>
      <c r="B994" s="16" t="s">
        <v>1891</v>
      </c>
      <c r="C994" s="16" t="s">
        <v>5641</v>
      </c>
      <c r="D994" s="16" t="s">
        <v>5641</v>
      </c>
      <c r="E994" s="17" t="s">
        <v>5642</v>
      </c>
      <c r="F994" s="16" t="s">
        <v>5621</v>
      </c>
      <c r="G994" s="17" t="s">
        <v>5621</v>
      </c>
      <c r="H994" s="16" t="s">
        <v>5622</v>
      </c>
      <c r="I994" s="33" t="s">
        <v>1896</v>
      </c>
    </row>
    <row r="995" spans="1:9" x14ac:dyDescent="0.3">
      <c r="A995" s="16" t="s">
        <v>2088</v>
      </c>
      <c r="B995" s="16" t="s">
        <v>2502</v>
      </c>
      <c r="C995" s="16" t="s">
        <v>5643</v>
      </c>
      <c r="D995" s="16" t="s">
        <v>5643</v>
      </c>
      <c r="E995" s="17" t="s">
        <v>5644</v>
      </c>
      <c r="F995" s="16" t="s">
        <v>4683</v>
      </c>
      <c r="G995" s="17" t="s">
        <v>4683</v>
      </c>
      <c r="H995" s="16" t="s">
        <v>4684</v>
      </c>
      <c r="I995" s="33" t="s">
        <v>1896</v>
      </c>
    </row>
    <row r="996" spans="1:9" x14ac:dyDescent="0.3">
      <c r="A996" s="16" t="s">
        <v>1903</v>
      </c>
      <c r="B996" s="16" t="s">
        <v>1904</v>
      </c>
      <c r="C996" s="16" t="s">
        <v>5645</v>
      </c>
      <c r="D996" s="16" t="s">
        <v>5645</v>
      </c>
      <c r="E996" s="17" t="s">
        <v>5646</v>
      </c>
      <c r="F996" s="16" t="s">
        <v>5647</v>
      </c>
      <c r="G996" s="17" t="s">
        <v>2841</v>
      </c>
      <c r="H996" s="16" t="s">
        <v>2842</v>
      </c>
      <c r="I996" s="33" t="s">
        <v>1896</v>
      </c>
    </row>
    <row r="997" spans="1:9" x14ac:dyDescent="0.3">
      <c r="A997" s="16" t="s">
        <v>1903</v>
      </c>
      <c r="B997" s="16" t="s">
        <v>1904</v>
      </c>
      <c r="C997" s="16" t="s">
        <v>5648</v>
      </c>
      <c r="D997" s="16" t="s">
        <v>5648</v>
      </c>
      <c r="E997" s="17" t="s">
        <v>5649</v>
      </c>
      <c r="F997" s="16" t="s">
        <v>5650</v>
      </c>
      <c r="G997" s="17" t="s">
        <v>2841</v>
      </c>
      <c r="H997" s="16" t="s">
        <v>2842</v>
      </c>
      <c r="I997" s="33" t="s">
        <v>1896</v>
      </c>
    </row>
    <row r="998" spans="1:9" x14ac:dyDescent="0.3">
      <c r="A998" s="16" t="s">
        <v>1903</v>
      </c>
      <c r="B998" s="16" t="s">
        <v>1904</v>
      </c>
      <c r="C998" s="16" t="s">
        <v>5651</v>
      </c>
      <c r="D998" s="16" t="s">
        <v>5651</v>
      </c>
      <c r="E998" s="17" t="s">
        <v>5652</v>
      </c>
      <c r="F998" s="16" t="s">
        <v>5653</v>
      </c>
      <c r="G998" s="17" t="s">
        <v>2841</v>
      </c>
      <c r="H998" s="16" t="s">
        <v>2842</v>
      </c>
      <c r="I998" s="33" t="s">
        <v>1896</v>
      </c>
    </row>
    <row r="999" spans="1:9" x14ac:dyDescent="0.3">
      <c r="A999" s="16" t="s">
        <v>1890</v>
      </c>
      <c r="B999" s="16" t="s">
        <v>1969</v>
      </c>
      <c r="C999" s="16" t="s">
        <v>5654</v>
      </c>
      <c r="D999" s="16" t="s">
        <v>5654</v>
      </c>
      <c r="E999" s="17" t="s">
        <v>5655</v>
      </c>
      <c r="F999" s="16" t="s">
        <v>5656</v>
      </c>
      <c r="G999" s="17" t="s">
        <v>5621</v>
      </c>
      <c r="H999" s="16" t="s">
        <v>5622</v>
      </c>
      <c r="I999" s="33" t="s">
        <v>1896</v>
      </c>
    </row>
    <row r="1000" spans="1:9" x14ac:dyDescent="0.3">
      <c r="A1000" s="16" t="s">
        <v>1922</v>
      </c>
      <c r="B1000" s="16" t="s">
        <v>2240</v>
      </c>
      <c r="C1000" s="16" t="s">
        <v>5657</v>
      </c>
      <c r="D1000" s="16" t="s">
        <v>5657</v>
      </c>
      <c r="E1000" s="17" t="s">
        <v>5658</v>
      </c>
      <c r="F1000" s="16" t="s">
        <v>5659</v>
      </c>
      <c r="G1000" s="17" t="s">
        <v>5659</v>
      </c>
      <c r="H1000" s="16" t="s">
        <v>5660</v>
      </c>
      <c r="I1000" s="33" t="s">
        <v>1896</v>
      </c>
    </row>
    <row r="1001" spans="1:9" x14ac:dyDescent="0.3">
      <c r="A1001" s="16" t="s">
        <v>1922</v>
      </c>
      <c r="B1001" s="16" t="s">
        <v>2240</v>
      </c>
      <c r="C1001" s="16" t="s">
        <v>5661</v>
      </c>
      <c r="D1001" s="16" t="s">
        <v>5661</v>
      </c>
      <c r="E1001" s="17" t="s">
        <v>5662</v>
      </c>
      <c r="F1001" s="16" t="s">
        <v>2688</v>
      </c>
      <c r="G1001" s="17" t="s">
        <v>2688</v>
      </c>
      <c r="H1001" s="16" t="s">
        <v>2689</v>
      </c>
      <c r="I1001" s="33" t="s">
        <v>1896</v>
      </c>
    </row>
    <row r="1002" spans="1:9" x14ac:dyDescent="0.3">
      <c r="A1002" s="16" t="s">
        <v>1922</v>
      </c>
      <c r="B1002" s="16" t="s">
        <v>2099</v>
      </c>
      <c r="C1002" s="16" t="s">
        <v>5663</v>
      </c>
      <c r="D1002" s="16" t="s">
        <v>5663</v>
      </c>
      <c r="E1002" s="17" t="s">
        <v>5664</v>
      </c>
      <c r="F1002" s="16" t="s">
        <v>5665</v>
      </c>
      <c r="G1002" s="17" t="s">
        <v>5665</v>
      </c>
      <c r="H1002" s="16" t="s">
        <v>5666</v>
      </c>
      <c r="I1002" s="33" t="s">
        <v>2052</v>
      </c>
    </row>
    <row r="1003" spans="1:9" x14ac:dyDescent="0.3">
      <c r="A1003" s="16" t="s">
        <v>1897</v>
      </c>
      <c r="B1003" s="16" t="s">
        <v>1898</v>
      </c>
      <c r="C1003" s="16" t="s">
        <v>5667</v>
      </c>
      <c r="D1003" s="16" t="s">
        <v>5667</v>
      </c>
      <c r="E1003" s="17" t="s">
        <v>5668</v>
      </c>
      <c r="F1003" s="16" t="s">
        <v>5669</v>
      </c>
      <c r="G1003" s="17" t="s">
        <v>5669</v>
      </c>
      <c r="H1003" s="16" t="s">
        <v>5670</v>
      </c>
      <c r="I1003" s="33" t="s">
        <v>1896</v>
      </c>
    </row>
    <row r="1004" spans="1:9" x14ac:dyDescent="0.3">
      <c r="A1004" s="16" t="s">
        <v>1897</v>
      </c>
      <c r="B1004" s="16" t="s">
        <v>1898</v>
      </c>
      <c r="C1004" s="16" t="s">
        <v>5671</v>
      </c>
      <c r="D1004" s="16" t="s">
        <v>5671</v>
      </c>
      <c r="E1004" s="17" t="s">
        <v>5672</v>
      </c>
      <c r="F1004" s="16" t="s">
        <v>5673</v>
      </c>
      <c r="G1004" s="17" t="s">
        <v>5673</v>
      </c>
      <c r="H1004" s="16" t="s">
        <v>5674</v>
      </c>
      <c r="I1004" s="33" t="s">
        <v>1896</v>
      </c>
    </row>
    <row r="1005" spans="1:9" x14ac:dyDescent="0.3">
      <c r="A1005" s="16" t="s">
        <v>2088</v>
      </c>
      <c r="B1005" s="16" t="s">
        <v>2094</v>
      </c>
      <c r="C1005" s="16" t="s">
        <v>5675</v>
      </c>
      <c r="D1005" s="16" t="s">
        <v>5675</v>
      </c>
      <c r="E1005" s="17" t="s">
        <v>5676</v>
      </c>
      <c r="F1005" s="16" t="s">
        <v>5677</v>
      </c>
      <c r="G1005" s="17" t="s">
        <v>5677</v>
      </c>
      <c r="H1005" s="16" t="s">
        <v>5678</v>
      </c>
      <c r="I1005" s="33" t="s">
        <v>1896</v>
      </c>
    </row>
    <row r="1006" spans="1:9" x14ac:dyDescent="0.3">
      <c r="A1006" s="16" t="s">
        <v>2088</v>
      </c>
      <c r="B1006" s="16" t="s">
        <v>2094</v>
      </c>
      <c r="C1006" s="16" t="s">
        <v>5679</v>
      </c>
      <c r="D1006" s="16" t="s">
        <v>5679</v>
      </c>
      <c r="E1006" s="17" t="s">
        <v>5680</v>
      </c>
      <c r="F1006" s="16" t="s">
        <v>5681</v>
      </c>
      <c r="G1006" s="17" t="s">
        <v>5677</v>
      </c>
      <c r="H1006" s="16" t="s">
        <v>5678</v>
      </c>
      <c r="I1006" s="33" t="s">
        <v>1896</v>
      </c>
    </row>
    <row r="1007" spans="1:9" x14ac:dyDescent="0.3">
      <c r="A1007" s="16" t="s">
        <v>1922</v>
      </c>
      <c r="B1007" s="16" t="s">
        <v>2240</v>
      </c>
      <c r="C1007" s="16" t="s">
        <v>5682</v>
      </c>
      <c r="D1007" s="16" t="s">
        <v>5682</v>
      </c>
      <c r="E1007" s="17" t="s">
        <v>5683</v>
      </c>
      <c r="F1007" s="16" t="s">
        <v>5684</v>
      </c>
      <c r="G1007" s="17" t="s">
        <v>5684</v>
      </c>
      <c r="H1007" s="16" t="s">
        <v>5685</v>
      </c>
      <c r="I1007" s="33" t="s">
        <v>1896</v>
      </c>
    </row>
    <row r="1008" spans="1:9" x14ac:dyDescent="0.3">
      <c r="A1008" s="16" t="s">
        <v>2088</v>
      </c>
      <c r="B1008" s="16" t="s">
        <v>2094</v>
      </c>
      <c r="C1008" s="16" t="s">
        <v>5686</v>
      </c>
      <c r="D1008" s="16" t="s">
        <v>5686</v>
      </c>
      <c r="E1008" s="17" t="s">
        <v>5687</v>
      </c>
      <c r="F1008" s="16" t="s">
        <v>5688</v>
      </c>
      <c r="G1008" s="17" t="s">
        <v>5688</v>
      </c>
      <c r="H1008" s="16" t="s">
        <v>5689</v>
      </c>
      <c r="I1008" s="33" t="s">
        <v>1896</v>
      </c>
    </row>
    <row r="1009" spans="1:10" x14ac:dyDescent="0.3">
      <c r="A1009" s="16" t="s">
        <v>1922</v>
      </c>
      <c r="B1009" s="16" t="s">
        <v>2099</v>
      </c>
      <c r="C1009" s="16" t="s">
        <v>5690</v>
      </c>
      <c r="D1009" s="16" t="s">
        <v>5690</v>
      </c>
      <c r="E1009" s="17" t="s">
        <v>5691</v>
      </c>
      <c r="F1009" s="16" t="s">
        <v>5692</v>
      </c>
      <c r="G1009" s="17" t="s">
        <v>5692</v>
      </c>
      <c r="H1009" s="16" t="s">
        <v>5693</v>
      </c>
      <c r="I1009" s="33" t="s">
        <v>1896</v>
      </c>
    </row>
    <row r="1010" spans="1:10" ht="28.8" x14ac:dyDescent="0.3">
      <c r="A1010" s="16" t="s">
        <v>2088</v>
      </c>
      <c r="B1010" s="16" t="s">
        <v>2591</v>
      </c>
      <c r="C1010" s="16" t="s">
        <v>5694</v>
      </c>
      <c r="D1010" s="16">
        <v>25589</v>
      </c>
      <c r="E1010" s="17" t="s">
        <v>5695</v>
      </c>
      <c r="F1010" s="16" t="s">
        <v>5696</v>
      </c>
      <c r="G1010" s="17" t="s">
        <v>5696</v>
      </c>
      <c r="H1010" s="16" t="s">
        <v>5697</v>
      </c>
      <c r="I1010" s="33" t="s">
        <v>2596</v>
      </c>
    </row>
    <row r="1011" spans="1:10" x14ac:dyDescent="0.3">
      <c r="A1011" s="16" t="s">
        <v>1890</v>
      </c>
      <c r="B1011" s="16" t="s">
        <v>1891</v>
      </c>
      <c r="C1011" s="16" t="s">
        <v>5698</v>
      </c>
      <c r="D1011" s="16" t="s">
        <v>5698</v>
      </c>
      <c r="E1011" s="17" t="s">
        <v>5699</v>
      </c>
      <c r="F1011" s="16" t="s">
        <v>5700</v>
      </c>
      <c r="G1011" s="17" t="s">
        <v>5700</v>
      </c>
      <c r="H1011" s="16" t="s">
        <v>5701</v>
      </c>
      <c r="I1011" s="33" t="s">
        <v>1896</v>
      </c>
    </row>
    <row r="1012" spans="1:10" x14ac:dyDescent="0.3">
      <c r="A1012" s="16" t="s">
        <v>1989</v>
      </c>
      <c r="B1012" s="16" t="s">
        <v>1994</v>
      </c>
      <c r="C1012" s="16" t="s">
        <v>5702</v>
      </c>
      <c r="D1012" s="16" t="s">
        <v>5702</v>
      </c>
      <c r="E1012" s="17" t="s">
        <v>5703</v>
      </c>
      <c r="F1012" s="16" t="s">
        <v>5704</v>
      </c>
      <c r="G1012" s="17" t="s">
        <v>5705</v>
      </c>
      <c r="H1012" s="16" t="s">
        <v>5706</v>
      </c>
      <c r="I1012" s="33" t="s">
        <v>1935</v>
      </c>
    </row>
    <row r="1013" spans="1:10" x14ac:dyDescent="0.3">
      <c r="A1013" s="16" t="s">
        <v>1989</v>
      </c>
      <c r="B1013" s="16" t="s">
        <v>1994</v>
      </c>
      <c r="C1013" s="16" t="s">
        <v>5707</v>
      </c>
      <c r="D1013" s="16" t="s">
        <v>5707</v>
      </c>
      <c r="E1013" s="17" t="s">
        <v>5708</v>
      </c>
      <c r="F1013" s="16" t="s">
        <v>5709</v>
      </c>
      <c r="G1013" s="17" t="s">
        <v>5705</v>
      </c>
      <c r="H1013" s="16" t="s">
        <v>5706</v>
      </c>
      <c r="I1013" s="33" t="s">
        <v>1935</v>
      </c>
    </row>
    <row r="1014" spans="1:10" x14ac:dyDescent="0.3">
      <c r="A1014" s="16" t="s">
        <v>1989</v>
      </c>
      <c r="B1014" s="16" t="s">
        <v>1994</v>
      </c>
      <c r="C1014" s="16" t="s">
        <v>5710</v>
      </c>
      <c r="D1014" s="16" t="s">
        <v>5710</v>
      </c>
      <c r="E1014" s="17" t="s">
        <v>5711</v>
      </c>
      <c r="F1014" s="16" t="s">
        <v>5705</v>
      </c>
      <c r="G1014" s="17" t="s">
        <v>5705</v>
      </c>
      <c r="H1014" s="16" t="s">
        <v>5706</v>
      </c>
      <c r="I1014" s="33" t="s">
        <v>1935</v>
      </c>
    </row>
    <row r="1015" spans="1:10" x14ac:dyDescent="0.3">
      <c r="A1015" s="16" t="s">
        <v>1989</v>
      </c>
      <c r="B1015" s="16" t="s">
        <v>1994</v>
      </c>
      <c r="C1015" s="16" t="s">
        <v>5712</v>
      </c>
      <c r="D1015" s="16" t="s">
        <v>5712</v>
      </c>
      <c r="E1015" s="17" t="s">
        <v>5713</v>
      </c>
      <c r="F1015" s="16" t="s">
        <v>5714</v>
      </c>
      <c r="G1015" s="17" t="s">
        <v>5705</v>
      </c>
      <c r="H1015" s="16" t="s">
        <v>5706</v>
      </c>
      <c r="I1015" s="33" t="s">
        <v>1935</v>
      </c>
    </row>
    <row r="1016" spans="1:10" x14ac:dyDescent="0.3">
      <c r="A1016" s="16" t="s">
        <v>1989</v>
      </c>
      <c r="B1016" s="16" t="s">
        <v>1994</v>
      </c>
      <c r="C1016" s="16" t="s">
        <v>5715</v>
      </c>
      <c r="D1016" s="16" t="s">
        <v>5715</v>
      </c>
      <c r="E1016" s="17" t="s">
        <v>5716</v>
      </c>
      <c r="F1016" s="16" t="s">
        <v>5717</v>
      </c>
      <c r="G1016" s="17" t="s">
        <v>5717</v>
      </c>
      <c r="H1016" s="16" t="s">
        <v>5718</v>
      </c>
      <c r="I1016" s="33" t="s">
        <v>1896</v>
      </c>
      <c r="J1016" s="16" t="s">
        <v>5705</v>
      </c>
    </row>
    <row r="1017" spans="1:10" x14ac:dyDescent="0.3">
      <c r="A1017" s="16" t="s">
        <v>1989</v>
      </c>
      <c r="B1017" s="16" t="s">
        <v>1994</v>
      </c>
      <c r="C1017" s="16" t="s">
        <v>5719</v>
      </c>
      <c r="D1017" s="16" t="s">
        <v>5719</v>
      </c>
      <c r="E1017" s="17" t="s">
        <v>5720</v>
      </c>
      <c r="F1017" s="16" t="s">
        <v>5721</v>
      </c>
      <c r="G1017" s="17" t="s">
        <v>5721</v>
      </c>
      <c r="H1017" s="16" t="s">
        <v>5722</v>
      </c>
      <c r="I1017" s="33" t="s">
        <v>1896</v>
      </c>
      <c r="J1017" s="16" t="s">
        <v>5705</v>
      </c>
    </row>
    <row r="1018" spans="1:10" x14ac:dyDescent="0.3">
      <c r="A1018" s="16" t="s">
        <v>1989</v>
      </c>
      <c r="B1018" s="16" t="s">
        <v>1994</v>
      </c>
      <c r="C1018" s="16" t="s">
        <v>5723</v>
      </c>
      <c r="D1018" s="16" t="s">
        <v>5723</v>
      </c>
      <c r="E1018" s="17" t="s">
        <v>5724</v>
      </c>
      <c r="F1018" s="16" t="s">
        <v>5725</v>
      </c>
      <c r="G1018" s="17" t="s">
        <v>5725</v>
      </c>
      <c r="H1018" s="16" t="s">
        <v>5726</v>
      </c>
      <c r="I1018" s="33" t="s">
        <v>1896</v>
      </c>
      <c r="J1018" s="16" t="s">
        <v>5705</v>
      </c>
    </row>
    <row r="1019" spans="1:10" x14ac:dyDescent="0.3">
      <c r="A1019" s="16" t="s">
        <v>1989</v>
      </c>
      <c r="B1019" s="16" t="s">
        <v>1994</v>
      </c>
      <c r="C1019" s="16" t="s">
        <v>5727</v>
      </c>
      <c r="D1019" s="16" t="s">
        <v>5727</v>
      </c>
      <c r="E1019" s="17" t="s">
        <v>5728</v>
      </c>
      <c r="F1019" s="16" t="s">
        <v>5729</v>
      </c>
      <c r="G1019" s="17" t="s">
        <v>5729</v>
      </c>
      <c r="H1019" s="16" t="s">
        <v>5730</v>
      </c>
      <c r="I1019" s="33" t="s">
        <v>1896</v>
      </c>
      <c r="J1019" s="16" t="s">
        <v>5705</v>
      </c>
    </row>
    <row r="1020" spans="1:10" x14ac:dyDescent="0.3">
      <c r="A1020" s="16" t="s">
        <v>1989</v>
      </c>
      <c r="B1020" s="16" t="s">
        <v>1994</v>
      </c>
      <c r="C1020" s="16" t="s">
        <v>5731</v>
      </c>
      <c r="D1020" s="16" t="s">
        <v>5731</v>
      </c>
      <c r="E1020" s="17" t="s">
        <v>5732</v>
      </c>
      <c r="F1020" s="16" t="s">
        <v>5733</v>
      </c>
      <c r="G1020" s="17" t="s">
        <v>5733</v>
      </c>
      <c r="H1020" s="16" t="s">
        <v>5734</v>
      </c>
      <c r="I1020" s="33" t="s">
        <v>1896</v>
      </c>
      <c r="J1020" s="16" t="s">
        <v>5705</v>
      </c>
    </row>
    <row r="1021" spans="1:10" x14ac:dyDescent="0.3">
      <c r="A1021" s="16" t="s">
        <v>2859</v>
      </c>
      <c r="B1021" s="16" t="s">
        <v>5735</v>
      </c>
      <c r="C1021" s="16" t="s">
        <v>5736</v>
      </c>
      <c r="D1021" s="16" t="s">
        <v>5736</v>
      </c>
      <c r="E1021" s="17" t="s">
        <v>5737</v>
      </c>
      <c r="F1021" s="16" t="s">
        <v>5738</v>
      </c>
      <c r="G1021" s="17" t="s">
        <v>5738</v>
      </c>
      <c r="H1021" s="16" t="s">
        <v>5739</v>
      </c>
      <c r="I1021" s="33" t="s">
        <v>1896</v>
      </c>
    </row>
    <row r="1022" spans="1:10" x14ac:dyDescent="0.3">
      <c r="A1022" s="16" t="s">
        <v>2859</v>
      </c>
      <c r="B1022" s="16" t="s">
        <v>5735</v>
      </c>
      <c r="C1022" s="16" t="s">
        <v>5740</v>
      </c>
      <c r="D1022" s="16" t="s">
        <v>5740</v>
      </c>
      <c r="E1022" s="17" t="s">
        <v>5741</v>
      </c>
      <c r="F1022" s="16" t="s">
        <v>5742</v>
      </c>
      <c r="G1022" s="17" t="s">
        <v>5742</v>
      </c>
      <c r="H1022" s="16" t="s">
        <v>5743</v>
      </c>
      <c r="I1022" s="33" t="s">
        <v>2052</v>
      </c>
    </row>
    <row r="1023" spans="1:10" x14ac:dyDescent="0.3">
      <c r="A1023" s="16" t="s">
        <v>2859</v>
      </c>
      <c r="B1023" s="16" t="s">
        <v>5735</v>
      </c>
      <c r="C1023" s="16" t="s">
        <v>5744</v>
      </c>
      <c r="D1023" s="16" t="s">
        <v>5744</v>
      </c>
      <c r="E1023" s="17" t="s">
        <v>5745</v>
      </c>
      <c r="F1023" s="16" t="s">
        <v>5746</v>
      </c>
      <c r="G1023" s="17" t="s">
        <v>5746</v>
      </c>
      <c r="H1023" s="16" t="s">
        <v>5747</v>
      </c>
      <c r="I1023" s="33" t="s">
        <v>1929</v>
      </c>
    </row>
    <row r="1024" spans="1:10" x14ac:dyDescent="0.3">
      <c r="A1024" s="16" t="s">
        <v>2859</v>
      </c>
      <c r="B1024" s="16" t="s">
        <v>5735</v>
      </c>
      <c r="C1024" s="16" t="s">
        <v>5748</v>
      </c>
      <c r="D1024" s="16" t="s">
        <v>5748</v>
      </c>
      <c r="E1024" s="17" t="s">
        <v>5749</v>
      </c>
      <c r="F1024" s="16" t="s">
        <v>5750</v>
      </c>
      <c r="G1024" s="17" t="s">
        <v>5750</v>
      </c>
      <c r="H1024" s="16" t="s">
        <v>5751</v>
      </c>
      <c r="I1024" s="33" t="s">
        <v>1929</v>
      </c>
    </row>
    <row r="1025" spans="1:9" x14ac:dyDescent="0.3">
      <c r="A1025" s="16" t="s">
        <v>2859</v>
      </c>
      <c r="B1025" s="16" t="s">
        <v>5735</v>
      </c>
      <c r="C1025" s="16" t="s">
        <v>5752</v>
      </c>
      <c r="D1025" s="16" t="s">
        <v>5752</v>
      </c>
      <c r="E1025" s="17" t="s">
        <v>5753</v>
      </c>
      <c r="F1025" s="16" t="s">
        <v>5754</v>
      </c>
      <c r="G1025" s="17" t="s">
        <v>5754</v>
      </c>
      <c r="H1025" s="16" t="s">
        <v>5755</v>
      </c>
      <c r="I1025" s="33" t="s">
        <v>1896</v>
      </c>
    </row>
    <row r="1026" spans="1:9" x14ac:dyDescent="0.3">
      <c r="A1026" s="16" t="s">
        <v>2859</v>
      </c>
      <c r="B1026" s="16" t="s">
        <v>5735</v>
      </c>
      <c r="C1026" s="16" t="s">
        <v>5756</v>
      </c>
      <c r="D1026" s="16" t="s">
        <v>5756</v>
      </c>
      <c r="E1026" s="17" t="s">
        <v>5757</v>
      </c>
      <c r="F1026" s="16" t="s">
        <v>5758</v>
      </c>
      <c r="G1026" s="17" t="s">
        <v>5759</v>
      </c>
      <c r="H1026" s="16" t="s">
        <v>5760</v>
      </c>
      <c r="I1026" s="33" t="s">
        <v>1929</v>
      </c>
    </row>
    <row r="1027" spans="1:9" x14ac:dyDescent="0.3">
      <c r="A1027" s="16" t="s">
        <v>2859</v>
      </c>
      <c r="B1027" s="16" t="s">
        <v>5735</v>
      </c>
      <c r="C1027" s="16" t="s">
        <v>5761</v>
      </c>
      <c r="D1027" s="16" t="s">
        <v>5761</v>
      </c>
      <c r="E1027" s="17" t="s">
        <v>5762</v>
      </c>
      <c r="F1027" s="16" t="s">
        <v>5763</v>
      </c>
      <c r="G1027" s="17" t="s">
        <v>5763</v>
      </c>
      <c r="H1027" s="16" t="s">
        <v>5764</v>
      </c>
      <c r="I1027" s="33" t="s">
        <v>1896</v>
      </c>
    </row>
    <row r="1028" spans="1:9" x14ac:dyDescent="0.3">
      <c r="A1028" s="16" t="s">
        <v>2859</v>
      </c>
      <c r="B1028" s="16" t="s">
        <v>5735</v>
      </c>
      <c r="C1028" s="16" t="s">
        <v>5765</v>
      </c>
      <c r="D1028" s="16" t="s">
        <v>5765</v>
      </c>
      <c r="E1028" s="17" t="s">
        <v>5766</v>
      </c>
      <c r="F1028" s="16" t="s">
        <v>1702</v>
      </c>
      <c r="G1028" s="17" t="s">
        <v>1702</v>
      </c>
      <c r="H1028" s="16" t="s">
        <v>5767</v>
      </c>
      <c r="I1028" s="33" t="s">
        <v>1929</v>
      </c>
    </row>
    <row r="1029" spans="1:9" x14ac:dyDescent="0.3">
      <c r="A1029" s="16" t="s">
        <v>2859</v>
      </c>
      <c r="B1029" s="16" t="s">
        <v>5735</v>
      </c>
      <c r="C1029" s="16" t="s">
        <v>5768</v>
      </c>
      <c r="D1029" s="16" t="s">
        <v>5768</v>
      </c>
      <c r="E1029" s="17" t="s">
        <v>5769</v>
      </c>
      <c r="F1029" s="16" t="s">
        <v>5770</v>
      </c>
      <c r="G1029" s="17" t="s">
        <v>5770</v>
      </c>
      <c r="H1029" s="16" t="s">
        <v>5771</v>
      </c>
      <c r="I1029" s="33" t="s">
        <v>1896</v>
      </c>
    </row>
    <row r="1030" spans="1:9" x14ac:dyDescent="0.3">
      <c r="A1030" s="16" t="s">
        <v>2859</v>
      </c>
      <c r="B1030" s="16" t="s">
        <v>5735</v>
      </c>
      <c r="C1030" s="16" t="s">
        <v>5772</v>
      </c>
      <c r="D1030" s="16" t="s">
        <v>5772</v>
      </c>
      <c r="E1030" s="17" t="s">
        <v>5773</v>
      </c>
      <c r="F1030" s="16" t="s">
        <v>5774</v>
      </c>
      <c r="G1030" s="17" t="s">
        <v>5774</v>
      </c>
      <c r="H1030" s="16" t="s">
        <v>5775</v>
      </c>
      <c r="I1030" s="33" t="s">
        <v>1929</v>
      </c>
    </row>
    <row r="1031" spans="1:9" x14ac:dyDescent="0.3">
      <c r="A1031" s="16" t="s">
        <v>2859</v>
      </c>
      <c r="B1031" s="16" t="s">
        <v>5735</v>
      </c>
      <c r="C1031" s="16" t="s">
        <v>5776</v>
      </c>
      <c r="D1031" s="16" t="s">
        <v>5776</v>
      </c>
      <c r="E1031" s="17" t="s">
        <v>5777</v>
      </c>
      <c r="F1031" s="16" t="s">
        <v>5778</v>
      </c>
      <c r="G1031" s="17" t="s">
        <v>5779</v>
      </c>
      <c r="H1031" s="16" t="s">
        <v>5780</v>
      </c>
      <c r="I1031" s="33" t="s">
        <v>1896</v>
      </c>
    </row>
    <row r="1032" spans="1:9" ht="28.8" x14ac:dyDescent="0.3">
      <c r="A1032" s="16" t="s">
        <v>2859</v>
      </c>
      <c r="B1032" s="16" t="s">
        <v>5735</v>
      </c>
      <c r="C1032" s="16" t="s">
        <v>5781</v>
      </c>
      <c r="D1032" s="16" t="s">
        <v>5781</v>
      </c>
      <c r="E1032" s="17" t="s">
        <v>5782</v>
      </c>
      <c r="F1032" s="16" t="s">
        <v>5783</v>
      </c>
      <c r="G1032" s="17" t="s">
        <v>5783</v>
      </c>
      <c r="H1032" s="16" t="s">
        <v>5784</v>
      </c>
      <c r="I1032" s="33" t="s">
        <v>2596</v>
      </c>
    </row>
    <row r="1033" spans="1:9" x14ac:dyDescent="0.3">
      <c r="A1033" s="16" t="s">
        <v>2859</v>
      </c>
      <c r="B1033" s="16" t="s">
        <v>5735</v>
      </c>
      <c r="C1033" s="16" t="s">
        <v>5785</v>
      </c>
      <c r="D1033" s="16" t="s">
        <v>5785</v>
      </c>
      <c r="E1033" s="17" t="s">
        <v>5786</v>
      </c>
      <c r="F1033" s="16" t="s">
        <v>5787</v>
      </c>
      <c r="G1033" s="17" t="s">
        <v>5787</v>
      </c>
      <c r="H1033" s="16" t="s">
        <v>5788</v>
      </c>
      <c r="I1033" s="33" t="s">
        <v>1896</v>
      </c>
    </row>
    <row r="1034" spans="1:9" x14ac:dyDescent="0.3">
      <c r="A1034" s="16" t="s">
        <v>2088</v>
      </c>
      <c r="B1034" s="16" t="s">
        <v>2094</v>
      </c>
      <c r="C1034" s="16" t="s">
        <v>5789</v>
      </c>
      <c r="D1034" s="16" t="s">
        <v>5789</v>
      </c>
      <c r="E1034" s="17" t="s">
        <v>5790</v>
      </c>
      <c r="F1034" s="16" t="s">
        <v>5791</v>
      </c>
      <c r="G1034" s="17" t="s">
        <v>5791</v>
      </c>
      <c r="H1034" s="16" t="s">
        <v>5792</v>
      </c>
      <c r="I1034" s="33" t="s">
        <v>1896</v>
      </c>
    </row>
    <row r="1035" spans="1:9" x14ac:dyDescent="0.3">
      <c r="A1035" s="16" t="s">
        <v>2088</v>
      </c>
      <c r="B1035" s="16" t="s">
        <v>2094</v>
      </c>
      <c r="C1035" s="16" t="s">
        <v>5793</v>
      </c>
      <c r="D1035" s="16" t="s">
        <v>5793</v>
      </c>
      <c r="E1035" s="17" t="s">
        <v>5794</v>
      </c>
      <c r="F1035" s="16" t="s">
        <v>5795</v>
      </c>
      <c r="G1035" s="17" t="s">
        <v>5795</v>
      </c>
      <c r="H1035" s="16" t="s">
        <v>5796</v>
      </c>
      <c r="I1035" s="33" t="s">
        <v>1896</v>
      </c>
    </row>
    <row r="1036" spans="1:9" ht="28.8" x14ac:dyDescent="0.3">
      <c r="A1036" s="16" t="s">
        <v>1922</v>
      </c>
      <c r="B1036" s="16" t="s">
        <v>4494</v>
      </c>
      <c r="C1036" s="16" t="s">
        <v>5797</v>
      </c>
      <c r="D1036" s="16">
        <v>25232</v>
      </c>
      <c r="E1036" s="17" t="s">
        <v>5798</v>
      </c>
      <c r="F1036" s="16" t="s">
        <v>5799</v>
      </c>
      <c r="G1036" s="17" t="s">
        <v>5799</v>
      </c>
      <c r="H1036" s="16" t="s">
        <v>5800</v>
      </c>
      <c r="I1036" s="33" t="s">
        <v>2596</v>
      </c>
    </row>
    <row r="1037" spans="1:9" x14ac:dyDescent="0.3">
      <c r="A1037" s="16" t="s">
        <v>2088</v>
      </c>
      <c r="B1037" s="16" t="s">
        <v>2094</v>
      </c>
      <c r="C1037" s="16" t="s">
        <v>5801</v>
      </c>
      <c r="D1037" s="16" t="s">
        <v>5801</v>
      </c>
      <c r="E1037" s="17" t="s">
        <v>5802</v>
      </c>
      <c r="F1037" s="16" t="s">
        <v>5803</v>
      </c>
      <c r="G1037" s="17" t="s">
        <v>5804</v>
      </c>
      <c r="H1037" s="16" t="s">
        <v>5805</v>
      </c>
      <c r="I1037" s="33" t="s">
        <v>1935</v>
      </c>
    </row>
    <row r="1038" spans="1:9" x14ac:dyDescent="0.3">
      <c r="A1038" s="16" t="s">
        <v>2088</v>
      </c>
      <c r="B1038" s="16" t="s">
        <v>2094</v>
      </c>
      <c r="C1038" s="16" t="s">
        <v>5806</v>
      </c>
      <c r="D1038" s="16" t="s">
        <v>5806</v>
      </c>
      <c r="E1038" s="17" t="s">
        <v>5807</v>
      </c>
      <c r="F1038" s="16" t="s">
        <v>5804</v>
      </c>
      <c r="G1038" s="17" t="s">
        <v>5804</v>
      </c>
      <c r="H1038" s="16" t="s">
        <v>5805</v>
      </c>
      <c r="I1038" s="33" t="s">
        <v>1935</v>
      </c>
    </row>
    <row r="1039" spans="1:9" x14ac:dyDescent="0.3">
      <c r="A1039" s="16" t="s">
        <v>2088</v>
      </c>
      <c r="B1039" s="16" t="s">
        <v>2094</v>
      </c>
      <c r="C1039" s="16" t="s">
        <v>5808</v>
      </c>
      <c r="D1039" s="16" t="s">
        <v>5808</v>
      </c>
      <c r="E1039" s="17" t="s">
        <v>5809</v>
      </c>
      <c r="F1039" s="16" t="s">
        <v>5810</v>
      </c>
      <c r="G1039" s="17" t="s">
        <v>5810</v>
      </c>
      <c r="H1039" s="16" t="s">
        <v>5811</v>
      </c>
      <c r="I1039" s="33" t="s">
        <v>2000</v>
      </c>
    </row>
    <row r="1040" spans="1:9" x14ac:dyDescent="0.3">
      <c r="A1040" s="16" t="s">
        <v>1911</v>
      </c>
      <c r="B1040" s="16" t="s">
        <v>3174</v>
      </c>
      <c r="C1040" s="16" t="s">
        <v>5812</v>
      </c>
      <c r="D1040" s="16" t="s">
        <v>5812</v>
      </c>
      <c r="E1040" s="17" t="s">
        <v>5813</v>
      </c>
      <c r="F1040" s="16" t="s">
        <v>1998</v>
      </c>
      <c r="G1040" s="17" t="s">
        <v>1998</v>
      </c>
      <c r="H1040" s="16" t="s">
        <v>1999</v>
      </c>
      <c r="I1040" s="33" t="s">
        <v>2000</v>
      </c>
    </row>
    <row r="1041" spans="1:9" x14ac:dyDescent="0.3">
      <c r="A1041" s="16" t="s">
        <v>2088</v>
      </c>
      <c r="B1041" s="16" t="s">
        <v>2094</v>
      </c>
      <c r="C1041" s="16" t="s">
        <v>5814</v>
      </c>
      <c r="D1041" s="16" t="s">
        <v>5814</v>
      </c>
      <c r="E1041" s="17" t="s">
        <v>5815</v>
      </c>
      <c r="F1041" s="16" t="s">
        <v>5816</v>
      </c>
      <c r="G1041" s="17" t="s">
        <v>2573</v>
      </c>
      <c r="H1041" s="16" t="s">
        <v>2574</v>
      </c>
      <c r="I1041" s="33" t="s">
        <v>1896</v>
      </c>
    </row>
    <row r="1042" spans="1:9" x14ac:dyDescent="0.3">
      <c r="A1042" s="16" t="s">
        <v>2088</v>
      </c>
      <c r="B1042" s="16" t="s">
        <v>2094</v>
      </c>
      <c r="C1042" s="16" t="s">
        <v>5817</v>
      </c>
      <c r="D1042" s="16" t="s">
        <v>5817</v>
      </c>
      <c r="E1042" s="17" t="s">
        <v>5818</v>
      </c>
      <c r="F1042" s="16" t="s">
        <v>3273</v>
      </c>
      <c r="G1042" s="17" t="s">
        <v>3273</v>
      </c>
      <c r="H1042" s="16" t="s">
        <v>3274</v>
      </c>
      <c r="I1042" s="33" t="s">
        <v>2000</v>
      </c>
    </row>
    <row r="1043" spans="1:9" x14ac:dyDescent="0.3">
      <c r="A1043" s="16" t="s">
        <v>2088</v>
      </c>
      <c r="B1043" s="16" t="s">
        <v>2094</v>
      </c>
      <c r="C1043" s="16" t="s">
        <v>5819</v>
      </c>
      <c r="D1043" s="16" t="s">
        <v>5819</v>
      </c>
      <c r="E1043" s="17" t="s">
        <v>5820</v>
      </c>
      <c r="F1043" s="16" t="s">
        <v>5821</v>
      </c>
      <c r="G1043" s="17" t="s">
        <v>3682</v>
      </c>
      <c r="H1043" s="16" t="s">
        <v>3683</v>
      </c>
      <c r="I1043" s="33" t="s">
        <v>1935</v>
      </c>
    </row>
    <row r="1044" spans="1:9" x14ac:dyDescent="0.3">
      <c r="A1044" s="16" t="s">
        <v>2088</v>
      </c>
      <c r="B1044" s="16" t="s">
        <v>2094</v>
      </c>
      <c r="C1044" s="16" t="s">
        <v>5822</v>
      </c>
      <c r="D1044" s="16" t="s">
        <v>5822</v>
      </c>
      <c r="E1044" s="17" t="s">
        <v>5823</v>
      </c>
      <c r="F1044" s="16" t="s">
        <v>5824</v>
      </c>
      <c r="G1044" s="17" t="s">
        <v>3682</v>
      </c>
      <c r="H1044" s="16" t="s">
        <v>3683</v>
      </c>
      <c r="I1044" s="33" t="s">
        <v>1935</v>
      </c>
    </row>
    <row r="1045" spans="1:9" x14ac:dyDescent="0.3">
      <c r="A1045" s="16" t="s">
        <v>2088</v>
      </c>
      <c r="B1045" s="16" t="s">
        <v>2094</v>
      </c>
      <c r="C1045" s="16" t="s">
        <v>5825</v>
      </c>
      <c r="D1045" s="16" t="s">
        <v>5825</v>
      </c>
      <c r="E1045" s="17" t="s">
        <v>5826</v>
      </c>
      <c r="F1045" s="16" t="s">
        <v>5827</v>
      </c>
      <c r="G1045" s="17" t="s">
        <v>3682</v>
      </c>
      <c r="H1045" s="16" t="s">
        <v>3683</v>
      </c>
      <c r="I1045" s="33" t="s">
        <v>1935</v>
      </c>
    </row>
    <row r="1046" spans="1:9" x14ac:dyDescent="0.3">
      <c r="A1046" s="16" t="s">
        <v>2088</v>
      </c>
      <c r="B1046" s="16" t="s">
        <v>2502</v>
      </c>
      <c r="C1046" s="16" t="s">
        <v>5828</v>
      </c>
      <c r="D1046" s="16" t="s">
        <v>5828</v>
      </c>
      <c r="E1046" s="17" t="s">
        <v>5829</v>
      </c>
      <c r="F1046" s="16" t="s">
        <v>5830</v>
      </c>
      <c r="G1046" s="17" t="s">
        <v>4683</v>
      </c>
      <c r="H1046" s="16" t="s">
        <v>4684</v>
      </c>
      <c r="I1046" s="33" t="s">
        <v>1896</v>
      </c>
    </row>
    <row r="1047" spans="1:9" ht="28.8" x14ac:dyDescent="0.3">
      <c r="A1047" s="16" t="s">
        <v>2088</v>
      </c>
      <c r="B1047" s="16" t="s">
        <v>2529</v>
      </c>
      <c r="C1047" s="16" t="s">
        <v>5831</v>
      </c>
      <c r="D1047" s="16">
        <v>25415</v>
      </c>
      <c r="E1047" s="17" t="s">
        <v>5832</v>
      </c>
      <c r="F1047" s="16" t="s">
        <v>5833</v>
      </c>
      <c r="G1047" s="17" t="s">
        <v>5833</v>
      </c>
      <c r="H1047" s="16" t="s">
        <v>5834</v>
      </c>
      <c r="I1047" s="33" t="s">
        <v>2596</v>
      </c>
    </row>
    <row r="1048" spans="1:9" x14ac:dyDescent="0.3">
      <c r="A1048" s="16" t="s">
        <v>1922</v>
      </c>
      <c r="B1048" s="16" t="s">
        <v>2240</v>
      </c>
      <c r="C1048" s="16" t="s">
        <v>5835</v>
      </c>
      <c r="D1048" s="16" t="s">
        <v>5835</v>
      </c>
      <c r="E1048" s="17" t="s">
        <v>5836</v>
      </c>
      <c r="F1048" s="16" t="s">
        <v>5837</v>
      </c>
      <c r="G1048" s="17" t="s">
        <v>2688</v>
      </c>
      <c r="H1048" s="16" t="s">
        <v>2689</v>
      </c>
      <c r="I1048" s="33" t="s">
        <v>1896</v>
      </c>
    </row>
    <row r="1049" spans="1:9" x14ac:dyDescent="0.3">
      <c r="A1049" s="16" t="s">
        <v>2088</v>
      </c>
      <c r="B1049" s="16" t="s">
        <v>2089</v>
      </c>
      <c r="C1049" s="16" t="s">
        <v>5838</v>
      </c>
      <c r="D1049" s="16" t="s">
        <v>5838</v>
      </c>
      <c r="E1049" s="17" t="s">
        <v>5839</v>
      </c>
      <c r="F1049" s="16" t="s">
        <v>5840</v>
      </c>
      <c r="G1049" s="17" t="s">
        <v>3376</v>
      </c>
      <c r="H1049" s="16" t="s">
        <v>3377</v>
      </c>
      <c r="I1049" s="33" t="s">
        <v>1896</v>
      </c>
    </row>
    <row r="1050" spans="1:9" x14ac:dyDescent="0.3">
      <c r="A1050" s="16" t="s">
        <v>2088</v>
      </c>
      <c r="B1050" s="16" t="s">
        <v>2089</v>
      </c>
      <c r="C1050" s="16" t="s">
        <v>5841</v>
      </c>
      <c r="D1050" s="16" t="s">
        <v>5841</v>
      </c>
      <c r="E1050" s="17" t="s">
        <v>5842</v>
      </c>
      <c r="F1050" s="16" t="s">
        <v>5843</v>
      </c>
      <c r="G1050" s="17" t="s">
        <v>5843</v>
      </c>
      <c r="H1050" s="16" t="s">
        <v>5844</v>
      </c>
      <c r="I1050" s="33" t="s">
        <v>1896</v>
      </c>
    </row>
    <row r="1051" spans="1:9" x14ac:dyDescent="0.3">
      <c r="A1051" s="16" t="s">
        <v>1897</v>
      </c>
      <c r="B1051" s="16" t="s">
        <v>2107</v>
      </c>
      <c r="C1051" s="16" t="s">
        <v>5845</v>
      </c>
      <c r="D1051" s="16" t="s">
        <v>5845</v>
      </c>
      <c r="E1051" s="17" t="s">
        <v>5846</v>
      </c>
      <c r="F1051" s="16" t="s">
        <v>5847</v>
      </c>
      <c r="G1051" s="17" t="s">
        <v>2119</v>
      </c>
      <c r="H1051" s="16" t="s">
        <v>2120</v>
      </c>
      <c r="I1051" s="33" t="s">
        <v>1896</v>
      </c>
    </row>
    <row r="1052" spans="1:9" x14ac:dyDescent="0.3">
      <c r="A1052" s="16" t="s">
        <v>1897</v>
      </c>
      <c r="B1052" s="16" t="s">
        <v>1898</v>
      </c>
      <c r="C1052" s="16" t="s">
        <v>5848</v>
      </c>
      <c r="D1052" s="16" t="s">
        <v>5848</v>
      </c>
      <c r="E1052" s="17" t="s">
        <v>5849</v>
      </c>
      <c r="F1052" s="16" t="s">
        <v>5850</v>
      </c>
      <c r="G1052" s="17" t="s">
        <v>5850</v>
      </c>
      <c r="H1052" s="16" t="s">
        <v>5851</v>
      </c>
      <c r="I1052" s="33" t="s">
        <v>1896</v>
      </c>
    </row>
    <row r="1053" spans="1:9" x14ac:dyDescent="0.3">
      <c r="A1053" s="16" t="s">
        <v>1897</v>
      </c>
      <c r="B1053" s="16" t="s">
        <v>1898</v>
      </c>
      <c r="C1053" s="16" t="s">
        <v>5852</v>
      </c>
      <c r="D1053" s="16" t="s">
        <v>5852</v>
      </c>
      <c r="E1053" s="17" t="s">
        <v>5853</v>
      </c>
      <c r="F1053" s="16" t="s">
        <v>5854</v>
      </c>
      <c r="G1053" s="17" t="s">
        <v>2119</v>
      </c>
      <c r="H1053" s="16" t="s">
        <v>2120</v>
      </c>
      <c r="I1053" s="33" t="s">
        <v>1896</v>
      </c>
    </row>
    <row r="1054" spans="1:9" x14ac:dyDescent="0.3">
      <c r="A1054" s="16" t="s">
        <v>1897</v>
      </c>
      <c r="B1054" s="16" t="s">
        <v>2107</v>
      </c>
      <c r="C1054" s="16" t="s">
        <v>5855</v>
      </c>
      <c r="D1054" s="16" t="s">
        <v>5855</v>
      </c>
      <c r="E1054" s="17" t="s">
        <v>5856</v>
      </c>
      <c r="F1054" s="16" t="s">
        <v>5857</v>
      </c>
      <c r="G1054" s="17" t="s">
        <v>2143</v>
      </c>
      <c r="H1054" s="16" t="s">
        <v>2144</v>
      </c>
      <c r="I1054" s="33" t="s">
        <v>1896</v>
      </c>
    </row>
    <row r="1055" spans="1:9" x14ac:dyDescent="0.3">
      <c r="A1055" s="16" t="s">
        <v>1897</v>
      </c>
      <c r="B1055" s="16" t="s">
        <v>2107</v>
      </c>
      <c r="C1055" s="16" t="s">
        <v>5858</v>
      </c>
      <c r="D1055" s="16" t="s">
        <v>5858</v>
      </c>
      <c r="E1055" s="17" t="s">
        <v>5859</v>
      </c>
      <c r="F1055" s="16" t="s">
        <v>5860</v>
      </c>
      <c r="G1055" s="17" t="s">
        <v>2132</v>
      </c>
      <c r="H1055" s="16" t="s">
        <v>2133</v>
      </c>
      <c r="I1055" s="33" t="s">
        <v>1896</v>
      </c>
    </row>
    <row r="1056" spans="1:9" x14ac:dyDescent="0.3">
      <c r="A1056" s="16" t="s">
        <v>1897</v>
      </c>
      <c r="B1056" s="16" t="s">
        <v>2107</v>
      </c>
      <c r="C1056" s="16" t="s">
        <v>5861</v>
      </c>
      <c r="D1056" s="16" t="s">
        <v>5861</v>
      </c>
      <c r="E1056" s="17" t="s">
        <v>5862</v>
      </c>
      <c r="F1056" s="16" t="s">
        <v>5863</v>
      </c>
      <c r="G1056" s="17" t="s">
        <v>2119</v>
      </c>
      <c r="H1056" s="16" t="s">
        <v>2120</v>
      </c>
      <c r="I1056" s="33" t="s">
        <v>1896</v>
      </c>
    </row>
    <row r="1057" spans="1:9" x14ac:dyDescent="0.3">
      <c r="A1057" s="16" t="s">
        <v>1897</v>
      </c>
      <c r="B1057" s="16" t="s">
        <v>2107</v>
      </c>
      <c r="C1057" s="16" t="s">
        <v>5864</v>
      </c>
      <c r="D1057" s="16" t="s">
        <v>5864</v>
      </c>
      <c r="E1057" s="17" t="s">
        <v>5865</v>
      </c>
      <c r="F1057" s="16" t="s">
        <v>5866</v>
      </c>
      <c r="G1057" s="17" t="s">
        <v>2111</v>
      </c>
      <c r="H1057" s="16" t="s">
        <v>2112</v>
      </c>
      <c r="I1057" s="33" t="s">
        <v>1896</v>
      </c>
    </row>
    <row r="1058" spans="1:9" x14ac:dyDescent="0.3">
      <c r="A1058" s="16" t="s">
        <v>1897</v>
      </c>
      <c r="B1058" s="16" t="s">
        <v>2107</v>
      </c>
      <c r="C1058" s="16" t="s">
        <v>5867</v>
      </c>
      <c r="D1058" s="16" t="s">
        <v>5867</v>
      </c>
      <c r="E1058" s="17" t="s">
        <v>5868</v>
      </c>
      <c r="F1058" s="16" t="s">
        <v>5869</v>
      </c>
      <c r="G1058" s="17" t="s">
        <v>5869</v>
      </c>
      <c r="H1058" s="16" t="s">
        <v>5870</v>
      </c>
      <c r="I1058" s="33" t="s">
        <v>4261</v>
      </c>
    </row>
    <row r="1059" spans="1:9" x14ac:dyDescent="0.3">
      <c r="A1059" s="16" t="s">
        <v>1897</v>
      </c>
      <c r="B1059" s="16" t="s">
        <v>2107</v>
      </c>
      <c r="C1059" s="16">
        <v>24370</v>
      </c>
      <c r="D1059" s="16">
        <v>24370</v>
      </c>
      <c r="E1059" s="17" t="s">
        <v>5871</v>
      </c>
      <c r="F1059" s="16" t="s">
        <v>5869</v>
      </c>
      <c r="G1059" s="17" t="s">
        <v>5869</v>
      </c>
      <c r="H1059" s="16" t="s">
        <v>5870</v>
      </c>
      <c r="I1059" s="33" t="s">
        <v>4261</v>
      </c>
    </row>
    <row r="1060" spans="1:9" x14ac:dyDescent="0.3">
      <c r="A1060" s="16" t="s">
        <v>1897</v>
      </c>
      <c r="B1060" s="16" t="s">
        <v>2107</v>
      </c>
      <c r="C1060" s="16" t="s">
        <v>5872</v>
      </c>
      <c r="D1060" s="16" t="s">
        <v>5872</v>
      </c>
      <c r="E1060" s="17" t="s">
        <v>5873</v>
      </c>
      <c r="F1060" s="16" t="s">
        <v>5874</v>
      </c>
      <c r="G1060" s="17" t="s">
        <v>5875</v>
      </c>
      <c r="H1060" s="16" t="s">
        <v>5876</v>
      </c>
      <c r="I1060" s="33" t="s">
        <v>4261</v>
      </c>
    </row>
    <row r="1061" spans="1:9" x14ac:dyDescent="0.3">
      <c r="A1061" s="16" t="s">
        <v>1897</v>
      </c>
      <c r="B1061" s="16" t="s">
        <v>1954</v>
      </c>
      <c r="C1061" s="16" t="s">
        <v>5877</v>
      </c>
      <c r="D1061" s="16" t="s">
        <v>5877</v>
      </c>
      <c r="E1061" s="17" t="s">
        <v>5878</v>
      </c>
      <c r="F1061" s="16" t="s">
        <v>5879</v>
      </c>
      <c r="G1061" s="17" t="s">
        <v>4973</v>
      </c>
      <c r="H1061" s="16" t="s">
        <v>4974</v>
      </c>
      <c r="I1061" s="33" t="s">
        <v>1896</v>
      </c>
    </row>
    <row r="1062" spans="1:9" x14ac:dyDescent="0.3">
      <c r="A1062" s="16" t="s">
        <v>1897</v>
      </c>
      <c r="B1062" s="16" t="s">
        <v>1954</v>
      </c>
      <c r="C1062" s="16" t="s">
        <v>5880</v>
      </c>
      <c r="D1062" s="16" t="s">
        <v>5880</v>
      </c>
      <c r="E1062" s="17" t="s">
        <v>5881</v>
      </c>
      <c r="F1062" s="16" t="s">
        <v>5882</v>
      </c>
      <c r="G1062" s="17" t="s">
        <v>4973</v>
      </c>
      <c r="H1062" s="16" t="s">
        <v>4974</v>
      </c>
      <c r="I1062" s="33" t="s">
        <v>1896</v>
      </c>
    </row>
    <row r="1063" spans="1:9" ht="28.8" x14ac:dyDescent="0.3">
      <c r="A1063" s="16" t="s">
        <v>2088</v>
      </c>
      <c r="B1063" s="16" t="s">
        <v>2529</v>
      </c>
      <c r="C1063" s="16" t="s">
        <v>5883</v>
      </c>
      <c r="D1063" s="16">
        <v>7815</v>
      </c>
      <c r="E1063" s="17" t="s">
        <v>5884</v>
      </c>
      <c r="F1063" s="16" t="s">
        <v>5885</v>
      </c>
      <c r="G1063" s="17" t="s">
        <v>5886</v>
      </c>
      <c r="H1063" s="16" t="s">
        <v>5887</v>
      </c>
      <c r="I1063" s="33" t="s">
        <v>2596</v>
      </c>
    </row>
    <row r="1064" spans="1:9" x14ac:dyDescent="0.3">
      <c r="A1064" s="16" t="s">
        <v>1897</v>
      </c>
      <c r="B1064" s="16" t="s">
        <v>1954</v>
      </c>
      <c r="C1064" s="16" t="s">
        <v>5888</v>
      </c>
      <c r="D1064" s="16">
        <v>7815</v>
      </c>
      <c r="E1064" s="17" t="s">
        <v>5889</v>
      </c>
      <c r="F1064" s="16" t="s">
        <v>5890</v>
      </c>
      <c r="G1064" s="17" t="s">
        <v>5890</v>
      </c>
      <c r="H1064" s="16" t="s">
        <v>5891</v>
      </c>
      <c r="I1064" s="33" t="s">
        <v>1896</v>
      </c>
    </row>
    <row r="1065" spans="1:9" ht="28.8" x14ac:dyDescent="0.3">
      <c r="A1065" s="16" t="s">
        <v>2088</v>
      </c>
      <c r="B1065" s="16" t="s">
        <v>2591</v>
      </c>
      <c r="C1065" s="16">
        <v>25225</v>
      </c>
      <c r="D1065" s="16">
        <v>25225</v>
      </c>
      <c r="E1065" s="17" t="s">
        <v>5892</v>
      </c>
      <c r="F1065" s="16" t="s">
        <v>5893</v>
      </c>
      <c r="G1065" s="17" t="s">
        <v>5893</v>
      </c>
      <c r="H1065" s="16" t="s">
        <v>5894</v>
      </c>
      <c r="I1065" s="33" t="s">
        <v>2596</v>
      </c>
    </row>
    <row r="1066" spans="1:9" x14ac:dyDescent="0.3">
      <c r="A1066" s="16" t="s">
        <v>2553</v>
      </c>
      <c r="B1066" s="16" t="s">
        <v>5895</v>
      </c>
      <c r="C1066" s="16" t="s">
        <v>5896</v>
      </c>
      <c r="D1066" s="16" t="s">
        <v>5896</v>
      </c>
      <c r="E1066" s="17" t="s">
        <v>5897</v>
      </c>
      <c r="F1066" s="16" t="s">
        <v>5898</v>
      </c>
      <c r="G1066" s="17" t="s">
        <v>5898</v>
      </c>
      <c r="H1066" s="16" t="s">
        <v>5899</v>
      </c>
      <c r="I1066" s="33" t="s">
        <v>1896</v>
      </c>
    </row>
    <row r="1067" spans="1:9" x14ac:dyDescent="0.3">
      <c r="A1067" s="16" t="s">
        <v>1903</v>
      </c>
      <c r="B1067" s="16" t="s">
        <v>2249</v>
      </c>
      <c r="C1067" s="16" t="s">
        <v>5900</v>
      </c>
      <c r="D1067" s="16" t="s">
        <v>5900</v>
      </c>
      <c r="E1067" s="17" t="s">
        <v>5901</v>
      </c>
      <c r="F1067" s="16" t="s">
        <v>5902</v>
      </c>
      <c r="G1067" s="17" t="s">
        <v>5902</v>
      </c>
      <c r="H1067" s="16" t="s">
        <v>5903</v>
      </c>
      <c r="I1067" s="33" t="s">
        <v>1896</v>
      </c>
    </row>
    <row r="1068" spans="1:9" ht="28.8" x14ac:dyDescent="0.3">
      <c r="A1068" s="16" t="s">
        <v>2088</v>
      </c>
      <c r="B1068" s="16" t="s">
        <v>2094</v>
      </c>
      <c r="C1068" s="16" t="s">
        <v>5904</v>
      </c>
      <c r="D1068" s="16" t="s">
        <v>5904</v>
      </c>
      <c r="E1068" s="17" t="s">
        <v>5905</v>
      </c>
      <c r="F1068" s="16" t="s">
        <v>5906</v>
      </c>
      <c r="G1068" s="17" t="s">
        <v>5906</v>
      </c>
      <c r="H1068" s="16" t="s">
        <v>5907</v>
      </c>
      <c r="I1068" s="33" t="s">
        <v>2270</v>
      </c>
    </row>
    <row r="1069" spans="1:9" ht="28.8" x14ac:dyDescent="0.3">
      <c r="A1069" s="16" t="s">
        <v>2088</v>
      </c>
      <c r="B1069" s="16" t="s">
        <v>2094</v>
      </c>
      <c r="C1069" s="16" t="s">
        <v>5908</v>
      </c>
      <c r="D1069" s="16" t="s">
        <v>5908</v>
      </c>
      <c r="E1069" s="17" t="s">
        <v>5909</v>
      </c>
      <c r="F1069" s="16" t="s">
        <v>5910</v>
      </c>
      <c r="G1069" s="17" t="s">
        <v>5910</v>
      </c>
      <c r="H1069" s="16" t="s">
        <v>5911</v>
      </c>
      <c r="I1069" s="33" t="s">
        <v>2270</v>
      </c>
    </row>
    <row r="1070" spans="1:9" ht="28.8" x14ac:dyDescent="0.3">
      <c r="A1070" s="16" t="s">
        <v>2088</v>
      </c>
      <c r="B1070" s="16" t="s">
        <v>2094</v>
      </c>
      <c r="C1070" s="16" t="s">
        <v>5912</v>
      </c>
      <c r="D1070" s="16" t="s">
        <v>5912</v>
      </c>
      <c r="E1070" s="17" t="s">
        <v>5913</v>
      </c>
      <c r="F1070" s="16" t="s">
        <v>5914</v>
      </c>
      <c r="G1070" s="17" t="s">
        <v>5914</v>
      </c>
      <c r="H1070" s="16" t="s">
        <v>5915</v>
      </c>
      <c r="I1070" s="33" t="s">
        <v>2270</v>
      </c>
    </row>
    <row r="1071" spans="1:9" x14ac:dyDescent="0.3">
      <c r="A1071" s="16" t="s">
        <v>1890</v>
      </c>
      <c r="B1071" s="16" t="s">
        <v>1891</v>
      </c>
      <c r="C1071" s="16" t="s">
        <v>5916</v>
      </c>
      <c r="D1071" s="16" t="s">
        <v>5916</v>
      </c>
      <c r="E1071" s="17" t="s">
        <v>5917</v>
      </c>
      <c r="F1071" s="16" t="s">
        <v>4882</v>
      </c>
      <c r="G1071" s="17" t="s">
        <v>4882</v>
      </c>
      <c r="H1071" s="16" t="s">
        <v>4883</v>
      </c>
      <c r="I1071" s="33" t="s">
        <v>1896</v>
      </c>
    </row>
    <row r="1072" spans="1:9" x14ac:dyDescent="0.3">
      <c r="A1072" s="16" t="s">
        <v>2535</v>
      </c>
      <c r="B1072" s="16" t="s">
        <v>2708</v>
      </c>
      <c r="C1072" s="16" t="s">
        <v>5918</v>
      </c>
      <c r="D1072" s="16" t="s">
        <v>5918</v>
      </c>
      <c r="E1072" s="17" t="s">
        <v>5919</v>
      </c>
      <c r="F1072" s="16" t="s">
        <v>5920</v>
      </c>
      <c r="G1072" s="17" t="s">
        <v>5921</v>
      </c>
      <c r="H1072" s="16" t="s">
        <v>5922</v>
      </c>
      <c r="I1072" s="33" t="s">
        <v>2161</v>
      </c>
    </row>
    <row r="1073" spans="1:10" x14ac:dyDescent="0.3">
      <c r="A1073" s="16" t="s">
        <v>2535</v>
      </c>
      <c r="B1073" s="16" t="s">
        <v>2708</v>
      </c>
      <c r="C1073" s="16" t="s">
        <v>5923</v>
      </c>
      <c r="D1073" s="16" t="s">
        <v>5923</v>
      </c>
      <c r="E1073" s="17" t="s">
        <v>5924</v>
      </c>
      <c r="F1073" s="16" t="s">
        <v>5925</v>
      </c>
      <c r="G1073" s="17" t="s">
        <v>5921</v>
      </c>
      <c r="H1073" s="16" t="s">
        <v>5922</v>
      </c>
      <c r="I1073" s="33" t="s">
        <v>2161</v>
      </c>
    </row>
    <row r="1074" spans="1:10" x14ac:dyDescent="0.3">
      <c r="A1074" s="16" t="s">
        <v>2088</v>
      </c>
      <c r="B1074" s="16" t="s">
        <v>2094</v>
      </c>
      <c r="C1074" s="16" t="s">
        <v>5926</v>
      </c>
      <c r="D1074" s="16" t="s">
        <v>5926</v>
      </c>
      <c r="E1074" s="17" t="s">
        <v>5927</v>
      </c>
      <c r="F1074" s="16" t="s">
        <v>5928</v>
      </c>
      <c r="G1074" s="17" t="s">
        <v>5928</v>
      </c>
      <c r="H1074" s="16" t="s">
        <v>5929</v>
      </c>
      <c r="I1074" s="33" t="s">
        <v>1896</v>
      </c>
    </row>
    <row r="1075" spans="1:10" x14ac:dyDescent="0.3">
      <c r="A1075" s="16" t="s">
        <v>2088</v>
      </c>
      <c r="B1075" s="16" t="s">
        <v>2094</v>
      </c>
      <c r="C1075" s="16" t="s">
        <v>5930</v>
      </c>
      <c r="D1075" s="16" t="s">
        <v>5930</v>
      </c>
      <c r="E1075" s="17" t="s">
        <v>5931</v>
      </c>
      <c r="F1075" s="16" t="s">
        <v>5932</v>
      </c>
      <c r="G1075" s="17" t="s">
        <v>5928</v>
      </c>
      <c r="H1075" s="16" t="s">
        <v>5929</v>
      </c>
      <c r="I1075" s="33" t="s">
        <v>1896</v>
      </c>
    </row>
    <row r="1076" spans="1:10" x14ac:dyDescent="0.3">
      <c r="A1076" s="16" t="s">
        <v>2088</v>
      </c>
      <c r="B1076" s="16" t="s">
        <v>2094</v>
      </c>
      <c r="C1076" s="16" t="s">
        <v>5933</v>
      </c>
      <c r="D1076" s="16" t="s">
        <v>5933</v>
      </c>
      <c r="E1076" s="17" t="s">
        <v>5934</v>
      </c>
      <c r="F1076" s="16" t="s">
        <v>5935</v>
      </c>
      <c r="G1076" s="17" t="s">
        <v>5935</v>
      </c>
      <c r="H1076" s="16" t="s">
        <v>5936</v>
      </c>
      <c r="I1076" s="33" t="s">
        <v>1896</v>
      </c>
    </row>
    <row r="1077" spans="1:10" x14ac:dyDescent="0.3">
      <c r="A1077" s="16" t="s">
        <v>2088</v>
      </c>
      <c r="B1077" s="16" t="s">
        <v>2094</v>
      </c>
      <c r="C1077" s="16" t="s">
        <v>5937</v>
      </c>
      <c r="D1077" s="16" t="s">
        <v>5937</v>
      </c>
      <c r="E1077" s="17" t="s">
        <v>5938</v>
      </c>
      <c r="F1077" s="16" t="s">
        <v>5939</v>
      </c>
      <c r="G1077" s="17" t="s">
        <v>5939</v>
      </c>
      <c r="H1077" s="16" t="s">
        <v>5940</v>
      </c>
      <c r="I1077" s="33" t="s">
        <v>1896</v>
      </c>
    </row>
    <row r="1078" spans="1:10" x14ac:dyDescent="0.3">
      <c r="A1078" s="16" t="s">
        <v>2088</v>
      </c>
      <c r="B1078" s="16" t="s">
        <v>2094</v>
      </c>
      <c r="C1078" s="16" t="s">
        <v>5941</v>
      </c>
      <c r="D1078" s="16" t="s">
        <v>5941</v>
      </c>
      <c r="E1078" s="17" t="s">
        <v>5942</v>
      </c>
      <c r="F1078" s="16" t="s">
        <v>3363</v>
      </c>
      <c r="G1078" s="17" t="s">
        <v>3363</v>
      </c>
      <c r="H1078" s="16" t="s">
        <v>3364</v>
      </c>
      <c r="I1078" s="33" t="s">
        <v>1896</v>
      </c>
    </row>
    <row r="1079" spans="1:10" x14ac:dyDescent="0.3">
      <c r="A1079" s="16" t="s">
        <v>2088</v>
      </c>
      <c r="B1079" s="16" t="s">
        <v>2094</v>
      </c>
      <c r="C1079" s="16" t="s">
        <v>5943</v>
      </c>
      <c r="D1079" s="16" t="s">
        <v>5943</v>
      </c>
      <c r="E1079" s="17" t="s">
        <v>5944</v>
      </c>
      <c r="F1079" s="16" t="s">
        <v>5945</v>
      </c>
      <c r="G1079" s="17" t="s">
        <v>5928</v>
      </c>
      <c r="H1079" s="16" t="s">
        <v>5929</v>
      </c>
      <c r="I1079" s="33" t="s">
        <v>1896</v>
      </c>
    </row>
    <row r="1080" spans="1:10" x14ac:dyDescent="0.3">
      <c r="A1080" s="16" t="s">
        <v>2088</v>
      </c>
      <c r="B1080" s="16" t="s">
        <v>2094</v>
      </c>
      <c r="C1080" s="16" t="s">
        <v>5946</v>
      </c>
      <c r="D1080" s="16" t="s">
        <v>5946</v>
      </c>
      <c r="E1080" s="17" t="s">
        <v>5947</v>
      </c>
      <c r="F1080" s="16" t="s">
        <v>5948</v>
      </c>
      <c r="G1080" s="17" t="s">
        <v>5928</v>
      </c>
      <c r="H1080" s="16" t="s">
        <v>5929</v>
      </c>
      <c r="I1080" s="33" t="s">
        <v>1896</v>
      </c>
    </row>
    <row r="1081" spans="1:10" x14ac:dyDescent="0.3">
      <c r="A1081" s="16" t="s">
        <v>1922</v>
      </c>
      <c r="B1081" s="16" t="s">
        <v>2240</v>
      </c>
      <c r="C1081" s="16" t="s">
        <v>5949</v>
      </c>
      <c r="D1081" s="16" t="s">
        <v>5949</v>
      </c>
      <c r="E1081" s="17" t="s">
        <v>5950</v>
      </c>
      <c r="F1081" s="16" t="s">
        <v>5951</v>
      </c>
      <c r="G1081" s="17" t="s">
        <v>2688</v>
      </c>
      <c r="H1081" s="16" t="s">
        <v>2689</v>
      </c>
      <c r="I1081" s="33" t="s">
        <v>1896</v>
      </c>
    </row>
    <row r="1082" spans="1:10" x14ac:dyDescent="0.3">
      <c r="A1082" s="16" t="s">
        <v>2088</v>
      </c>
      <c r="B1082" s="16" t="s">
        <v>2094</v>
      </c>
      <c r="C1082" s="16" t="s">
        <v>5952</v>
      </c>
      <c r="D1082" s="16" t="s">
        <v>5952</v>
      </c>
      <c r="E1082" s="17" t="s">
        <v>5953</v>
      </c>
      <c r="F1082" s="16" t="s">
        <v>5954</v>
      </c>
      <c r="G1082" s="17" t="s">
        <v>5954</v>
      </c>
      <c r="H1082" s="16" t="s">
        <v>5955</v>
      </c>
      <c r="I1082" s="33" t="s">
        <v>1896</v>
      </c>
      <c r="J1082" s="16" t="s">
        <v>5956</v>
      </c>
    </row>
    <row r="1083" spans="1:10" x14ac:dyDescent="0.3">
      <c r="A1083" s="16" t="s">
        <v>2088</v>
      </c>
      <c r="B1083" s="16" t="s">
        <v>2094</v>
      </c>
      <c r="C1083" s="16" t="s">
        <v>5957</v>
      </c>
      <c r="D1083" s="16" t="s">
        <v>5957</v>
      </c>
      <c r="E1083" s="17" t="s">
        <v>5958</v>
      </c>
      <c r="F1083" s="16" t="s">
        <v>5956</v>
      </c>
      <c r="G1083" s="17" t="s">
        <v>5956</v>
      </c>
      <c r="H1083" s="16" t="s">
        <v>5959</v>
      </c>
      <c r="I1083" s="33" t="s">
        <v>1935</v>
      </c>
    </row>
    <row r="1084" spans="1:10" x14ac:dyDescent="0.3">
      <c r="A1084" s="16" t="s">
        <v>1922</v>
      </c>
      <c r="B1084" s="16" t="s">
        <v>2240</v>
      </c>
      <c r="C1084" s="16">
        <v>8321</v>
      </c>
      <c r="D1084" s="16">
        <v>8321</v>
      </c>
      <c r="E1084" s="17" t="s">
        <v>5960</v>
      </c>
      <c r="F1084" s="16" t="s">
        <v>5961</v>
      </c>
      <c r="G1084" s="17" t="s">
        <v>5961</v>
      </c>
      <c r="H1084" s="16" t="s">
        <v>5962</v>
      </c>
      <c r="I1084" s="33" t="s">
        <v>1929</v>
      </c>
    </row>
    <row r="1085" spans="1:10" x14ac:dyDescent="0.3">
      <c r="A1085" s="16" t="s">
        <v>1903</v>
      </c>
      <c r="B1085" s="16" t="s">
        <v>2249</v>
      </c>
      <c r="C1085" s="16" t="s">
        <v>5963</v>
      </c>
      <c r="D1085" s="16" t="s">
        <v>5963</v>
      </c>
      <c r="E1085" s="17" t="s">
        <v>5964</v>
      </c>
      <c r="F1085" s="16" t="s">
        <v>5433</v>
      </c>
      <c r="G1085" s="17" t="s">
        <v>5433</v>
      </c>
      <c r="H1085" s="16" t="s">
        <v>5965</v>
      </c>
      <c r="I1085" s="33" t="s">
        <v>1896</v>
      </c>
    </row>
    <row r="1086" spans="1:10" x14ac:dyDescent="0.3">
      <c r="A1086" s="16" t="s">
        <v>2088</v>
      </c>
      <c r="B1086" s="16" t="s">
        <v>2094</v>
      </c>
      <c r="C1086" s="16" t="s">
        <v>5966</v>
      </c>
      <c r="D1086" s="16" t="s">
        <v>5966</v>
      </c>
      <c r="E1086" s="17" t="s">
        <v>5967</v>
      </c>
      <c r="F1086" s="16" t="s">
        <v>5968</v>
      </c>
      <c r="G1086" s="17" t="s">
        <v>4147</v>
      </c>
      <c r="H1086" s="16" t="s">
        <v>4148</v>
      </c>
      <c r="I1086" s="33" t="s">
        <v>2052</v>
      </c>
    </row>
    <row r="1087" spans="1:10" x14ac:dyDescent="0.3">
      <c r="A1087" s="16" t="s">
        <v>1897</v>
      </c>
      <c r="B1087" s="16" t="s">
        <v>1898</v>
      </c>
      <c r="C1087" s="16" t="s">
        <v>5969</v>
      </c>
      <c r="D1087" s="16" t="s">
        <v>5969</v>
      </c>
      <c r="E1087" s="17" t="s">
        <v>5970</v>
      </c>
      <c r="F1087" s="16" t="s">
        <v>3422</v>
      </c>
      <c r="G1087" s="17" t="s">
        <v>3422</v>
      </c>
      <c r="H1087" s="16" t="s">
        <v>3423</v>
      </c>
      <c r="I1087" s="33" t="s">
        <v>1896</v>
      </c>
    </row>
    <row r="1088" spans="1:10" x14ac:dyDescent="0.3">
      <c r="A1088" s="16" t="s">
        <v>1890</v>
      </c>
      <c r="B1088" s="16" t="s">
        <v>1891</v>
      </c>
      <c r="C1088" s="16" t="s">
        <v>5971</v>
      </c>
      <c r="D1088" s="16" t="s">
        <v>5971</v>
      </c>
      <c r="E1088" s="17" t="s">
        <v>5972</v>
      </c>
      <c r="F1088" s="16" t="s">
        <v>5973</v>
      </c>
      <c r="G1088" s="17" t="s">
        <v>5973</v>
      </c>
      <c r="H1088" s="16" t="s">
        <v>5974</v>
      </c>
      <c r="I1088" s="33" t="s">
        <v>1896</v>
      </c>
    </row>
    <row r="1089" spans="1:10" x14ac:dyDescent="0.3">
      <c r="A1089" s="16" t="s">
        <v>2553</v>
      </c>
      <c r="B1089" s="16" t="s">
        <v>2554</v>
      </c>
      <c r="C1089" s="16" t="s">
        <v>5975</v>
      </c>
      <c r="D1089" s="16" t="s">
        <v>5975</v>
      </c>
      <c r="E1089" s="17" t="s">
        <v>5976</v>
      </c>
      <c r="F1089" s="16" t="s">
        <v>5977</v>
      </c>
      <c r="G1089" s="17" t="s">
        <v>5977</v>
      </c>
      <c r="H1089" s="16" t="s">
        <v>5978</v>
      </c>
      <c r="I1089" s="33" t="s">
        <v>2052</v>
      </c>
    </row>
    <row r="1090" spans="1:10" x14ac:dyDescent="0.3">
      <c r="A1090" s="16" t="s">
        <v>2553</v>
      </c>
      <c r="B1090" s="16" t="s">
        <v>2554</v>
      </c>
      <c r="C1090" s="16" t="s">
        <v>5979</v>
      </c>
      <c r="D1090" s="16" t="s">
        <v>5979</v>
      </c>
      <c r="E1090" s="17" t="s">
        <v>5980</v>
      </c>
      <c r="F1090" s="16" t="s">
        <v>3320</v>
      </c>
      <c r="G1090" s="17" t="s">
        <v>3320</v>
      </c>
      <c r="H1090" s="16" t="s">
        <v>3321</v>
      </c>
      <c r="I1090" s="33" t="s">
        <v>1929</v>
      </c>
    </row>
    <row r="1091" spans="1:10" x14ac:dyDescent="0.3">
      <c r="A1091" s="16" t="s">
        <v>2553</v>
      </c>
      <c r="B1091" s="16" t="s">
        <v>2554</v>
      </c>
      <c r="C1091" s="16" t="s">
        <v>5981</v>
      </c>
      <c r="D1091" s="16" t="s">
        <v>5981</v>
      </c>
      <c r="E1091" s="17" t="s">
        <v>5982</v>
      </c>
      <c r="F1091" s="16" t="s">
        <v>5983</v>
      </c>
      <c r="G1091" s="17" t="s">
        <v>3320</v>
      </c>
      <c r="H1091" s="16" t="s">
        <v>3321</v>
      </c>
      <c r="I1091" s="33" t="s">
        <v>1929</v>
      </c>
    </row>
    <row r="1092" spans="1:10" x14ac:dyDescent="0.3">
      <c r="A1092" s="16" t="s">
        <v>2553</v>
      </c>
      <c r="B1092" s="16" t="s">
        <v>2554</v>
      </c>
      <c r="C1092" s="16" t="s">
        <v>5984</v>
      </c>
      <c r="D1092" s="16" t="s">
        <v>5984</v>
      </c>
      <c r="E1092" s="17" t="s">
        <v>5985</v>
      </c>
      <c r="F1092" s="16" t="s">
        <v>5986</v>
      </c>
      <c r="G1092" s="17" t="s">
        <v>5986</v>
      </c>
      <c r="H1092" s="16" t="s">
        <v>5987</v>
      </c>
      <c r="I1092" s="33" t="s">
        <v>2052</v>
      </c>
    </row>
    <row r="1093" spans="1:10" x14ac:dyDescent="0.3">
      <c r="A1093" s="16" t="s">
        <v>2553</v>
      </c>
      <c r="B1093" s="16" t="s">
        <v>2554</v>
      </c>
      <c r="C1093" s="16" t="s">
        <v>5988</v>
      </c>
      <c r="D1093" s="16" t="s">
        <v>5988</v>
      </c>
      <c r="E1093" s="17" t="s">
        <v>5989</v>
      </c>
      <c r="F1093" s="16" t="s">
        <v>5990</v>
      </c>
      <c r="G1093" s="17" t="s">
        <v>5991</v>
      </c>
      <c r="H1093" s="16" t="s">
        <v>5992</v>
      </c>
      <c r="I1093" s="33" t="s">
        <v>1929</v>
      </c>
    </row>
    <row r="1094" spans="1:10" x14ac:dyDescent="0.3">
      <c r="A1094" s="16" t="s">
        <v>2553</v>
      </c>
      <c r="B1094" s="16" t="s">
        <v>2554</v>
      </c>
      <c r="C1094" s="16" t="s">
        <v>5993</v>
      </c>
      <c r="D1094" s="16" t="s">
        <v>5993</v>
      </c>
      <c r="E1094" s="17" t="s">
        <v>5994</v>
      </c>
      <c r="F1094" s="16" t="s">
        <v>5995</v>
      </c>
      <c r="G1094" s="17" t="s">
        <v>5995</v>
      </c>
      <c r="H1094" s="16" t="s">
        <v>5996</v>
      </c>
      <c r="I1094" s="33" t="s">
        <v>1929</v>
      </c>
    </row>
    <row r="1095" spans="1:10" x14ac:dyDescent="0.3">
      <c r="A1095" s="16" t="s">
        <v>2553</v>
      </c>
      <c r="B1095" s="16" t="s">
        <v>2554</v>
      </c>
      <c r="C1095" s="16" t="s">
        <v>5997</v>
      </c>
      <c r="D1095" s="16" t="s">
        <v>5997</v>
      </c>
      <c r="E1095" s="17" t="s">
        <v>5998</v>
      </c>
      <c r="F1095" s="16" t="s">
        <v>5999</v>
      </c>
      <c r="G1095" s="17" t="s">
        <v>3325</v>
      </c>
      <c r="H1095" s="16" t="s">
        <v>3326</v>
      </c>
      <c r="I1095" s="33" t="s">
        <v>1929</v>
      </c>
    </row>
    <row r="1096" spans="1:10" x14ac:dyDescent="0.3">
      <c r="A1096" s="16" t="s">
        <v>2553</v>
      </c>
      <c r="B1096" s="16" t="s">
        <v>2554</v>
      </c>
      <c r="C1096" s="16" t="s">
        <v>6000</v>
      </c>
      <c r="D1096" s="16" t="s">
        <v>6000</v>
      </c>
      <c r="E1096" s="17" t="s">
        <v>6001</v>
      </c>
      <c r="F1096" s="16" t="s">
        <v>6002</v>
      </c>
      <c r="G1096" s="17" t="s">
        <v>3325</v>
      </c>
      <c r="H1096" s="16" t="s">
        <v>3326</v>
      </c>
      <c r="I1096" s="33" t="s">
        <v>1929</v>
      </c>
    </row>
    <row r="1097" spans="1:10" x14ac:dyDescent="0.3">
      <c r="A1097" s="16" t="s">
        <v>2553</v>
      </c>
      <c r="B1097" s="16" t="s">
        <v>2554</v>
      </c>
      <c r="C1097" s="16" t="s">
        <v>6003</v>
      </c>
      <c r="D1097" s="16" t="s">
        <v>6003</v>
      </c>
      <c r="E1097" s="17" t="s">
        <v>6004</v>
      </c>
      <c r="F1097" s="16" t="s">
        <v>6005</v>
      </c>
      <c r="G1097" s="17" t="s">
        <v>5995</v>
      </c>
      <c r="H1097" s="16" t="s">
        <v>5996</v>
      </c>
      <c r="I1097" s="33" t="s">
        <v>1929</v>
      </c>
    </row>
    <row r="1098" spans="1:10" x14ac:dyDescent="0.3">
      <c r="A1098" s="16" t="s">
        <v>2553</v>
      </c>
      <c r="B1098" s="16" t="s">
        <v>2554</v>
      </c>
      <c r="C1098" s="16" t="s">
        <v>6006</v>
      </c>
      <c r="D1098" s="16" t="s">
        <v>6006</v>
      </c>
      <c r="E1098" s="17" t="s">
        <v>6007</v>
      </c>
      <c r="F1098" s="16" t="s">
        <v>6008</v>
      </c>
      <c r="G1098" s="17" t="s">
        <v>6008</v>
      </c>
      <c r="H1098" s="16" t="s">
        <v>6009</v>
      </c>
      <c r="I1098" s="33" t="s">
        <v>1929</v>
      </c>
    </row>
    <row r="1099" spans="1:10" x14ac:dyDescent="0.3">
      <c r="A1099" s="16" t="s">
        <v>2553</v>
      </c>
      <c r="B1099" s="16" t="s">
        <v>2554</v>
      </c>
      <c r="C1099" s="16" t="s">
        <v>6010</v>
      </c>
      <c r="D1099" s="16" t="s">
        <v>6010</v>
      </c>
      <c r="E1099" s="17" t="s">
        <v>6011</v>
      </c>
      <c r="F1099" s="16" t="s">
        <v>6012</v>
      </c>
      <c r="G1099" s="17" t="s">
        <v>3325</v>
      </c>
      <c r="H1099" s="16" t="s">
        <v>3326</v>
      </c>
      <c r="I1099" s="33" t="s">
        <v>1929</v>
      </c>
    </row>
    <row r="1100" spans="1:10" x14ac:dyDescent="0.3">
      <c r="A1100" s="16" t="s">
        <v>2553</v>
      </c>
      <c r="B1100" s="16" t="s">
        <v>2554</v>
      </c>
      <c r="C1100" s="16" t="s">
        <v>6013</v>
      </c>
      <c r="D1100" s="16" t="s">
        <v>6013</v>
      </c>
      <c r="E1100" s="17" t="s">
        <v>6014</v>
      </c>
      <c r="F1100" s="16" t="s">
        <v>6015</v>
      </c>
      <c r="G1100" s="17" t="s">
        <v>3325</v>
      </c>
      <c r="H1100" s="16" t="s">
        <v>3326</v>
      </c>
      <c r="I1100" s="33" t="s">
        <v>1929</v>
      </c>
    </row>
    <row r="1101" spans="1:10" x14ac:dyDescent="0.3">
      <c r="A1101" s="16" t="s">
        <v>2553</v>
      </c>
      <c r="B1101" s="16" t="s">
        <v>2554</v>
      </c>
      <c r="C1101" s="16" t="s">
        <v>6016</v>
      </c>
      <c r="D1101" s="16" t="s">
        <v>6016</v>
      </c>
      <c r="E1101" s="17" t="s">
        <v>6017</v>
      </c>
      <c r="F1101" s="16" t="s">
        <v>6018</v>
      </c>
      <c r="G1101" s="17" t="s">
        <v>3325</v>
      </c>
      <c r="H1101" s="16" t="s">
        <v>3326</v>
      </c>
      <c r="I1101" s="33" t="s">
        <v>1929</v>
      </c>
    </row>
    <row r="1102" spans="1:10" x14ac:dyDescent="0.3">
      <c r="A1102" s="16" t="s">
        <v>2553</v>
      </c>
      <c r="B1102" s="16" t="s">
        <v>2554</v>
      </c>
      <c r="C1102" s="16" t="s">
        <v>6019</v>
      </c>
      <c r="D1102" s="16" t="s">
        <v>6019</v>
      </c>
      <c r="E1102" s="17" t="s">
        <v>6020</v>
      </c>
      <c r="F1102" s="16" t="s">
        <v>6021</v>
      </c>
      <c r="G1102" s="17" t="s">
        <v>6021</v>
      </c>
      <c r="H1102" s="16" t="s">
        <v>6022</v>
      </c>
      <c r="I1102" s="33" t="s">
        <v>1929</v>
      </c>
    </row>
    <row r="1103" spans="1:10" x14ac:dyDescent="0.3">
      <c r="A1103" s="16" t="s">
        <v>2553</v>
      </c>
      <c r="B1103" s="16" t="s">
        <v>2554</v>
      </c>
      <c r="C1103" s="16" t="s">
        <v>6023</v>
      </c>
      <c r="D1103" s="16" t="s">
        <v>6023</v>
      </c>
      <c r="E1103" s="17" t="s">
        <v>6024</v>
      </c>
      <c r="F1103" s="16" t="s">
        <v>6025</v>
      </c>
      <c r="G1103" s="17" t="s">
        <v>6025</v>
      </c>
      <c r="H1103" s="16" t="s">
        <v>6026</v>
      </c>
      <c r="I1103" s="33" t="s">
        <v>1896</v>
      </c>
      <c r="J1103" s="16" t="s">
        <v>5990</v>
      </c>
    </row>
    <row r="1104" spans="1:10" x14ac:dyDescent="0.3">
      <c r="A1104" s="16" t="s">
        <v>2553</v>
      </c>
      <c r="B1104" s="16" t="s">
        <v>2554</v>
      </c>
      <c r="C1104" s="16" t="s">
        <v>6027</v>
      </c>
      <c r="D1104" s="16" t="s">
        <v>6027</v>
      </c>
      <c r="E1104" s="17" t="s">
        <v>6028</v>
      </c>
      <c r="F1104" s="16" t="s">
        <v>6029</v>
      </c>
      <c r="G1104" s="17" t="s">
        <v>3325</v>
      </c>
      <c r="H1104" s="16" t="s">
        <v>3326</v>
      </c>
      <c r="I1104" s="33" t="s">
        <v>1929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D81B-35CE-4EEF-B767-CF28A144BAEA}">
  <dimension ref="A1:E412"/>
  <sheetViews>
    <sheetView workbookViewId="0"/>
  </sheetViews>
  <sheetFormatPr baseColWidth="10" defaultColWidth="11.44140625" defaultRowHeight="14.4" x14ac:dyDescent="0.3"/>
  <cols>
    <col min="1" max="1" width="12.109375" customWidth="1"/>
    <col min="2" max="2" width="26.6640625" customWidth="1"/>
    <col min="3" max="3" width="34" customWidth="1"/>
    <col min="4" max="4" width="50.6640625" customWidth="1"/>
    <col min="5" max="5" width="57.109375" customWidth="1"/>
  </cols>
  <sheetData>
    <row r="1" spans="1:5" s="31" customFormat="1" ht="23.4" x14ac:dyDescent="0.3">
      <c r="A1" s="31" t="s">
        <v>23</v>
      </c>
    </row>
    <row r="3" spans="1:5" x14ac:dyDescent="0.3">
      <c r="A3" s="2" t="s">
        <v>1883</v>
      </c>
      <c r="B3" s="2" t="s">
        <v>6030</v>
      </c>
      <c r="C3" s="2" t="s">
        <v>6031</v>
      </c>
      <c r="D3" s="2" t="s">
        <v>6032</v>
      </c>
      <c r="E3" s="2" t="s">
        <v>6033</v>
      </c>
    </row>
    <row r="4" spans="1:5" x14ac:dyDescent="0.3">
      <c r="A4">
        <v>1000</v>
      </c>
      <c r="B4" t="s">
        <v>6034</v>
      </c>
      <c r="C4" t="s">
        <v>6035</v>
      </c>
      <c r="D4" t="s">
        <v>6036</v>
      </c>
      <c r="E4" t="s">
        <v>6037</v>
      </c>
    </row>
    <row r="5" spans="1:5" x14ac:dyDescent="0.3">
      <c r="A5">
        <v>2002</v>
      </c>
      <c r="B5" t="s">
        <v>4133</v>
      </c>
      <c r="C5" t="s">
        <v>4132</v>
      </c>
      <c r="D5" t="s">
        <v>3572</v>
      </c>
      <c r="E5" t="s">
        <v>4135</v>
      </c>
    </row>
    <row r="6" spans="1:5" x14ac:dyDescent="0.3">
      <c r="A6">
        <v>2060</v>
      </c>
      <c r="B6" t="s">
        <v>4140</v>
      </c>
      <c r="C6" t="s">
        <v>4139</v>
      </c>
      <c r="D6" t="s">
        <v>3572</v>
      </c>
      <c r="E6" t="s">
        <v>4142</v>
      </c>
    </row>
    <row r="7" spans="1:5" x14ac:dyDescent="0.3">
      <c r="A7">
        <v>2061</v>
      </c>
      <c r="B7" t="s">
        <v>4143</v>
      </c>
      <c r="C7" t="s">
        <v>4142</v>
      </c>
      <c r="D7" t="s">
        <v>3572</v>
      </c>
      <c r="E7" t="s">
        <v>4135</v>
      </c>
    </row>
    <row r="8" spans="1:5" x14ac:dyDescent="0.3">
      <c r="A8">
        <v>2500</v>
      </c>
      <c r="B8" t="s">
        <v>5230</v>
      </c>
      <c r="C8" t="s">
        <v>5230</v>
      </c>
      <c r="D8" t="s">
        <v>1939</v>
      </c>
      <c r="E8" t="s">
        <v>1938</v>
      </c>
    </row>
    <row r="9" spans="1:5" x14ac:dyDescent="0.3">
      <c r="A9">
        <v>4036</v>
      </c>
      <c r="B9" t="s">
        <v>6038</v>
      </c>
      <c r="C9" t="s">
        <v>6039</v>
      </c>
      <c r="D9" t="s">
        <v>6040</v>
      </c>
      <c r="E9" t="s">
        <v>6041</v>
      </c>
    </row>
    <row r="10" spans="1:5" x14ac:dyDescent="0.3">
      <c r="A10">
        <v>4037</v>
      </c>
      <c r="B10" t="s">
        <v>6042</v>
      </c>
      <c r="C10" t="s">
        <v>4580</v>
      </c>
      <c r="D10" t="s">
        <v>2879</v>
      </c>
      <c r="E10" t="s">
        <v>4583</v>
      </c>
    </row>
    <row r="11" spans="1:5" x14ac:dyDescent="0.3">
      <c r="A11">
        <v>4038</v>
      </c>
      <c r="B11" t="s">
        <v>4578</v>
      </c>
      <c r="C11" t="s">
        <v>4577</v>
      </c>
      <c r="D11" t="s">
        <v>2879</v>
      </c>
      <c r="E11" t="s">
        <v>4583</v>
      </c>
    </row>
    <row r="12" spans="1:5" x14ac:dyDescent="0.3">
      <c r="A12">
        <v>5000</v>
      </c>
      <c r="B12" t="s">
        <v>6043</v>
      </c>
      <c r="C12" t="s">
        <v>6044</v>
      </c>
      <c r="D12" t="s">
        <v>6045</v>
      </c>
      <c r="E12" t="s">
        <v>6046</v>
      </c>
    </row>
    <row r="13" spans="1:5" x14ac:dyDescent="0.3">
      <c r="A13">
        <v>5002</v>
      </c>
      <c r="B13" t="s">
        <v>6047</v>
      </c>
      <c r="C13" t="s">
        <v>6048</v>
      </c>
      <c r="D13" t="s">
        <v>6045</v>
      </c>
      <c r="E13" t="s">
        <v>6046</v>
      </c>
    </row>
    <row r="14" spans="1:5" x14ac:dyDescent="0.3">
      <c r="A14">
        <v>5008</v>
      </c>
      <c r="B14" t="s">
        <v>6049</v>
      </c>
      <c r="C14" t="s">
        <v>6050</v>
      </c>
      <c r="D14" t="s">
        <v>6045</v>
      </c>
      <c r="E14" t="s">
        <v>6046</v>
      </c>
    </row>
    <row r="15" spans="1:5" x14ac:dyDescent="0.3">
      <c r="A15">
        <v>5010</v>
      </c>
      <c r="B15" t="s">
        <v>6051</v>
      </c>
      <c r="C15" t="s">
        <v>6052</v>
      </c>
      <c r="D15" t="s">
        <v>6045</v>
      </c>
      <c r="E15" t="s">
        <v>6046</v>
      </c>
    </row>
    <row r="16" spans="1:5" x14ac:dyDescent="0.3">
      <c r="A16">
        <v>5011</v>
      </c>
      <c r="B16" t="s">
        <v>6053</v>
      </c>
      <c r="C16" t="s">
        <v>6054</v>
      </c>
      <c r="D16" t="s">
        <v>6045</v>
      </c>
      <c r="E16" t="s">
        <v>6046</v>
      </c>
    </row>
    <row r="17" spans="1:5" x14ac:dyDescent="0.3">
      <c r="A17">
        <v>5030</v>
      </c>
      <c r="B17" t="s">
        <v>6055</v>
      </c>
      <c r="C17" t="s">
        <v>6056</v>
      </c>
      <c r="D17" t="s">
        <v>6045</v>
      </c>
      <c r="E17" t="s">
        <v>6046</v>
      </c>
    </row>
    <row r="18" spans="1:5" x14ac:dyDescent="0.3">
      <c r="A18">
        <v>7004</v>
      </c>
      <c r="B18" t="s">
        <v>5594</v>
      </c>
      <c r="C18" t="s">
        <v>5593</v>
      </c>
      <c r="D18" t="s">
        <v>2308</v>
      </c>
      <c r="E18" t="s">
        <v>6057</v>
      </c>
    </row>
    <row r="19" spans="1:5" x14ac:dyDescent="0.3">
      <c r="A19">
        <v>7010</v>
      </c>
      <c r="B19" t="s">
        <v>2476</v>
      </c>
      <c r="C19" t="s">
        <v>6058</v>
      </c>
      <c r="D19" t="s">
        <v>2289</v>
      </c>
      <c r="E19" t="s">
        <v>6057</v>
      </c>
    </row>
    <row r="20" spans="1:5" x14ac:dyDescent="0.3">
      <c r="A20">
        <v>7111</v>
      </c>
      <c r="B20" t="s">
        <v>4979</v>
      </c>
      <c r="C20" t="s">
        <v>4978</v>
      </c>
      <c r="D20" t="s">
        <v>2533</v>
      </c>
      <c r="E20" t="s">
        <v>6059</v>
      </c>
    </row>
    <row r="21" spans="1:5" x14ac:dyDescent="0.3">
      <c r="A21">
        <v>7112</v>
      </c>
      <c r="B21" t="s">
        <v>4966</v>
      </c>
      <c r="C21" t="s">
        <v>4965</v>
      </c>
      <c r="D21" t="s">
        <v>2533</v>
      </c>
      <c r="E21" t="s">
        <v>6059</v>
      </c>
    </row>
    <row r="22" spans="1:5" x14ac:dyDescent="0.3">
      <c r="A22">
        <v>7256</v>
      </c>
      <c r="B22" t="s">
        <v>3289</v>
      </c>
      <c r="C22" t="s">
        <v>3288</v>
      </c>
      <c r="D22" t="s">
        <v>3290</v>
      </c>
      <c r="E22" t="s">
        <v>4878</v>
      </c>
    </row>
    <row r="23" spans="1:5" x14ac:dyDescent="0.3">
      <c r="A23">
        <v>7260</v>
      </c>
      <c r="B23" t="s">
        <v>2308</v>
      </c>
      <c r="C23" t="s">
        <v>2307</v>
      </c>
      <c r="D23" t="s">
        <v>2308</v>
      </c>
      <c r="E23" t="s">
        <v>2288</v>
      </c>
    </row>
    <row r="24" spans="1:5" x14ac:dyDescent="0.3">
      <c r="A24">
        <v>7257</v>
      </c>
      <c r="B24" t="s">
        <v>3284</v>
      </c>
      <c r="C24" t="s">
        <v>3283</v>
      </c>
      <c r="D24" t="s">
        <v>3285</v>
      </c>
      <c r="E24" t="s">
        <v>4876</v>
      </c>
    </row>
    <row r="25" spans="1:5" x14ac:dyDescent="0.3">
      <c r="A25">
        <v>7301</v>
      </c>
      <c r="B25" t="s">
        <v>4917</v>
      </c>
      <c r="C25" t="s">
        <v>4916</v>
      </c>
      <c r="D25" t="s">
        <v>4902</v>
      </c>
      <c r="E25" t="s">
        <v>4905</v>
      </c>
    </row>
    <row r="26" spans="1:5" x14ac:dyDescent="0.3">
      <c r="A26">
        <v>7310</v>
      </c>
      <c r="B26" t="s">
        <v>4914</v>
      </c>
      <c r="C26" t="s">
        <v>4913</v>
      </c>
      <c r="D26" t="s">
        <v>4902</v>
      </c>
      <c r="E26" t="s">
        <v>4905</v>
      </c>
    </row>
    <row r="27" spans="1:5" x14ac:dyDescent="0.3">
      <c r="A27">
        <v>7330</v>
      </c>
      <c r="B27" t="s">
        <v>4901</v>
      </c>
      <c r="C27" t="s">
        <v>4900</v>
      </c>
      <c r="D27" t="s">
        <v>4902</v>
      </c>
      <c r="E27" t="s">
        <v>4905</v>
      </c>
    </row>
    <row r="28" spans="1:5" x14ac:dyDescent="0.3">
      <c r="A28">
        <v>7340</v>
      </c>
      <c r="B28" t="s">
        <v>4920</v>
      </c>
      <c r="C28" t="s">
        <v>4919</v>
      </c>
      <c r="D28" t="s">
        <v>4902</v>
      </c>
      <c r="E28" t="s">
        <v>4905</v>
      </c>
    </row>
    <row r="29" spans="1:5" x14ac:dyDescent="0.3">
      <c r="A29">
        <v>7352</v>
      </c>
      <c r="B29" t="s">
        <v>4727</v>
      </c>
      <c r="C29" t="s">
        <v>4726</v>
      </c>
      <c r="D29" t="s">
        <v>4723</v>
      </c>
      <c r="E29" t="s">
        <v>4722</v>
      </c>
    </row>
    <row r="30" spans="1:5" x14ac:dyDescent="0.3">
      <c r="A30">
        <v>7400</v>
      </c>
      <c r="B30" t="s">
        <v>4911</v>
      </c>
      <c r="C30" t="s">
        <v>4910</v>
      </c>
      <c r="D30" t="s">
        <v>2308</v>
      </c>
      <c r="E30" t="s">
        <v>6057</v>
      </c>
    </row>
    <row r="31" spans="1:5" x14ac:dyDescent="0.3">
      <c r="A31">
        <v>7403</v>
      </c>
      <c r="B31" t="s">
        <v>4898</v>
      </c>
      <c r="C31" t="s">
        <v>4897</v>
      </c>
      <c r="D31" t="s">
        <v>2425</v>
      </c>
      <c r="E31" t="s">
        <v>6060</v>
      </c>
    </row>
    <row r="32" spans="1:5" x14ac:dyDescent="0.3">
      <c r="A32">
        <v>7407</v>
      </c>
      <c r="B32" t="s">
        <v>5879</v>
      </c>
      <c r="C32" t="s">
        <v>5878</v>
      </c>
      <c r="D32" t="s">
        <v>4973</v>
      </c>
      <c r="E32" t="s">
        <v>6061</v>
      </c>
    </row>
    <row r="33" spans="1:5" x14ac:dyDescent="0.3">
      <c r="A33">
        <v>7409</v>
      </c>
      <c r="B33" t="s">
        <v>5533</v>
      </c>
      <c r="C33" t="s">
        <v>5532</v>
      </c>
      <c r="D33" t="s">
        <v>4973</v>
      </c>
      <c r="E33" t="s">
        <v>6061</v>
      </c>
    </row>
    <row r="34" spans="1:5" x14ac:dyDescent="0.3">
      <c r="A34">
        <v>7412</v>
      </c>
      <c r="B34" t="s">
        <v>2234</v>
      </c>
      <c r="C34" t="s">
        <v>2233</v>
      </c>
      <c r="D34" t="s">
        <v>2235</v>
      </c>
      <c r="E34" t="s">
        <v>3010</v>
      </c>
    </row>
    <row r="35" spans="1:5" x14ac:dyDescent="0.3">
      <c r="A35">
        <v>7413</v>
      </c>
      <c r="B35" t="s">
        <v>2239</v>
      </c>
      <c r="C35" t="s">
        <v>2238</v>
      </c>
      <c r="D35" t="s">
        <v>2235</v>
      </c>
      <c r="E35" t="s">
        <v>3010</v>
      </c>
    </row>
    <row r="36" spans="1:5" x14ac:dyDescent="0.3">
      <c r="A36">
        <v>7420</v>
      </c>
      <c r="B36" t="s">
        <v>5882</v>
      </c>
      <c r="C36" t="s">
        <v>5881</v>
      </c>
      <c r="D36" t="s">
        <v>4973</v>
      </c>
      <c r="E36" t="s">
        <v>6061</v>
      </c>
    </row>
    <row r="37" spans="1:5" x14ac:dyDescent="0.3">
      <c r="A37">
        <v>7421</v>
      </c>
      <c r="B37" t="s">
        <v>5530</v>
      </c>
      <c r="C37" t="s">
        <v>5529</v>
      </c>
      <c r="D37" t="s">
        <v>4973</v>
      </c>
      <c r="E37" t="s">
        <v>5878</v>
      </c>
    </row>
    <row r="38" spans="1:5" x14ac:dyDescent="0.3">
      <c r="A38">
        <v>7425</v>
      </c>
      <c r="B38" t="s">
        <v>4908</v>
      </c>
      <c r="C38" t="s">
        <v>4907</v>
      </c>
      <c r="D38" t="s">
        <v>2273</v>
      </c>
      <c r="E38" t="s">
        <v>6062</v>
      </c>
    </row>
    <row r="39" spans="1:5" x14ac:dyDescent="0.3">
      <c r="A39">
        <v>7432</v>
      </c>
      <c r="B39" t="s">
        <v>3048</v>
      </c>
      <c r="C39" t="s">
        <v>3047</v>
      </c>
      <c r="D39" t="s">
        <v>3044</v>
      </c>
      <c r="E39" t="s">
        <v>6063</v>
      </c>
    </row>
    <row r="40" spans="1:5" x14ac:dyDescent="0.3">
      <c r="A40">
        <v>7738</v>
      </c>
      <c r="B40" t="s">
        <v>2441</v>
      </c>
      <c r="C40" t="s">
        <v>2440</v>
      </c>
      <c r="D40" t="s">
        <v>2433</v>
      </c>
      <c r="E40" t="s">
        <v>6064</v>
      </c>
    </row>
    <row r="41" spans="1:5" x14ac:dyDescent="0.3">
      <c r="A41">
        <v>7744</v>
      </c>
      <c r="B41" t="s">
        <v>2797</v>
      </c>
      <c r="C41" t="s">
        <v>2796</v>
      </c>
      <c r="D41" t="s">
        <v>2456</v>
      </c>
      <c r="E41" t="s">
        <v>6065</v>
      </c>
    </row>
    <row r="42" spans="1:5" x14ac:dyDescent="0.3">
      <c r="A42">
        <v>7811</v>
      </c>
      <c r="B42" t="s">
        <v>3404</v>
      </c>
      <c r="C42" t="s">
        <v>3403</v>
      </c>
      <c r="D42" t="s">
        <v>3405</v>
      </c>
      <c r="E42" t="s">
        <v>4446</v>
      </c>
    </row>
    <row r="43" spans="1:5" x14ac:dyDescent="0.3">
      <c r="A43">
        <v>8080</v>
      </c>
      <c r="B43" t="s">
        <v>4808</v>
      </c>
      <c r="C43" t="s">
        <v>4807</v>
      </c>
      <c r="D43" t="s">
        <v>4809</v>
      </c>
      <c r="E43" t="s">
        <v>4855</v>
      </c>
    </row>
    <row r="44" spans="1:5" x14ac:dyDescent="0.3">
      <c r="A44">
        <v>8109</v>
      </c>
      <c r="B44" t="s">
        <v>3219</v>
      </c>
      <c r="C44" t="s">
        <v>3218</v>
      </c>
      <c r="D44" t="s">
        <v>3220</v>
      </c>
      <c r="E44" t="s">
        <v>3223</v>
      </c>
    </row>
    <row r="45" spans="1:5" x14ac:dyDescent="0.3">
      <c r="A45">
        <v>8120</v>
      </c>
      <c r="B45" t="s">
        <v>6066</v>
      </c>
      <c r="C45" t="s">
        <v>6067</v>
      </c>
      <c r="D45" t="s">
        <v>6068</v>
      </c>
      <c r="E45" t="s">
        <v>6069</v>
      </c>
    </row>
    <row r="46" spans="1:5" x14ac:dyDescent="0.3">
      <c r="A46">
        <v>8125</v>
      </c>
      <c r="B46" t="s">
        <v>6070</v>
      </c>
      <c r="C46" t="s">
        <v>6071</v>
      </c>
      <c r="D46" t="s">
        <v>6072</v>
      </c>
      <c r="E46" t="s">
        <v>6073</v>
      </c>
    </row>
    <row r="47" spans="1:5" x14ac:dyDescent="0.3">
      <c r="A47">
        <v>8292</v>
      </c>
      <c r="B47" t="s">
        <v>5133</v>
      </c>
      <c r="C47" t="s">
        <v>5132</v>
      </c>
      <c r="D47" t="s">
        <v>3358</v>
      </c>
      <c r="E47" t="s">
        <v>3357</v>
      </c>
    </row>
    <row r="48" spans="1:5" x14ac:dyDescent="0.3">
      <c r="A48">
        <v>8373</v>
      </c>
      <c r="B48" t="s">
        <v>6074</v>
      </c>
      <c r="C48" t="s">
        <v>6075</v>
      </c>
      <c r="D48" t="s">
        <v>6076</v>
      </c>
      <c r="E48" t="s">
        <v>6077</v>
      </c>
    </row>
    <row r="49" spans="1:5" x14ac:dyDescent="0.3">
      <c r="A49">
        <v>8406</v>
      </c>
      <c r="B49" t="s">
        <v>6078</v>
      </c>
      <c r="C49" t="s">
        <v>6079</v>
      </c>
      <c r="D49" t="s">
        <v>6080</v>
      </c>
      <c r="E49" t="s">
        <v>6081</v>
      </c>
    </row>
    <row r="50" spans="1:5" x14ac:dyDescent="0.3">
      <c r="A50">
        <v>8500</v>
      </c>
      <c r="B50" t="s">
        <v>2701</v>
      </c>
      <c r="C50" t="s">
        <v>2700</v>
      </c>
      <c r="D50" t="s">
        <v>2688</v>
      </c>
      <c r="E50" t="s">
        <v>5662</v>
      </c>
    </row>
    <row r="51" spans="1:5" x14ac:dyDescent="0.3">
      <c r="A51">
        <v>8501</v>
      </c>
      <c r="B51" t="s">
        <v>6082</v>
      </c>
      <c r="C51" t="s">
        <v>2686</v>
      </c>
      <c r="D51" t="s">
        <v>2688</v>
      </c>
      <c r="E51" t="s">
        <v>5662</v>
      </c>
    </row>
    <row r="52" spans="1:5" x14ac:dyDescent="0.3">
      <c r="A52">
        <v>8504</v>
      </c>
      <c r="B52" t="s">
        <v>2698</v>
      </c>
      <c r="C52" t="s">
        <v>2697</v>
      </c>
      <c r="D52" t="s">
        <v>2688</v>
      </c>
      <c r="E52" t="s">
        <v>5662</v>
      </c>
    </row>
    <row r="53" spans="1:5" x14ac:dyDescent="0.3">
      <c r="A53">
        <v>8512</v>
      </c>
      <c r="B53" t="s">
        <v>2695</v>
      </c>
      <c r="C53" t="s">
        <v>2694</v>
      </c>
      <c r="D53" t="s">
        <v>2688</v>
      </c>
      <c r="E53" t="s">
        <v>5662</v>
      </c>
    </row>
    <row r="54" spans="1:5" x14ac:dyDescent="0.3">
      <c r="A54">
        <v>8550</v>
      </c>
      <c r="B54" t="s">
        <v>2704</v>
      </c>
      <c r="C54" t="s">
        <v>2703</v>
      </c>
      <c r="D54" t="s">
        <v>2688</v>
      </c>
      <c r="E54" t="s">
        <v>5662</v>
      </c>
    </row>
    <row r="55" spans="1:5" x14ac:dyDescent="0.3">
      <c r="A55">
        <v>8551</v>
      </c>
      <c r="B55" t="s">
        <v>6083</v>
      </c>
      <c r="C55" t="s">
        <v>2706</v>
      </c>
      <c r="D55" t="s">
        <v>2688</v>
      </c>
      <c r="E55" t="s">
        <v>5662</v>
      </c>
    </row>
    <row r="56" spans="1:5" x14ac:dyDescent="0.3">
      <c r="A56">
        <v>8552</v>
      </c>
      <c r="B56" t="s">
        <v>2692</v>
      </c>
      <c r="C56" t="s">
        <v>2691</v>
      </c>
      <c r="D56" t="s">
        <v>2688</v>
      </c>
      <c r="E56" t="s">
        <v>5662</v>
      </c>
    </row>
    <row r="57" spans="1:5" x14ac:dyDescent="0.3">
      <c r="A57">
        <v>8803</v>
      </c>
      <c r="B57" t="s">
        <v>5951</v>
      </c>
      <c r="C57" t="s">
        <v>5950</v>
      </c>
      <c r="D57" t="s">
        <v>2688</v>
      </c>
      <c r="E57" t="s">
        <v>5662</v>
      </c>
    </row>
    <row r="58" spans="1:5" x14ac:dyDescent="0.3">
      <c r="A58">
        <v>10002</v>
      </c>
      <c r="B58" t="s">
        <v>6084</v>
      </c>
      <c r="C58" t="s">
        <v>6085</v>
      </c>
      <c r="D58" t="s">
        <v>6086</v>
      </c>
      <c r="E58" t="s">
        <v>6087</v>
      </c>
    </row>
    <row r="59" spans="1:5" x14ac:dyDescent="0.3">
      <c r="A59">
        <v>10083</v>
      </c>
      <c r="B59" t="s">
        <v>4242</v>
      </c>
      <c r="C59" t="s">
        <v>4241</v>
      </c>
      <c r="D59" t="s">
        <v>4243</v>
      </c>
      <c r="E59" t="s">
        <v>4246</v>
      </c>
    </row>
    <row r="60" spans="1:5" x14ac:dyDescent="0.3">
      <c r="A60">
        <v>11051</v>
      </c>
      <c r="B60" t="s">
        <v>5571</v>
      </c>
      <c r="C60" t="s">
        <v>5570</v>
      </c>
      <c r="D60" t="s">
        <v>5079</v>
      </c>
      <c r="E60" t="s">
        <v>5081</v>
      </c>
    </row>
    <row r="61" spans="1:5" x14ac:dyDescent="0.3">
      <c r="A61">
        <v>11079</v>
      </c>
      <c r="B61" t="s">
        <v>3981</v>
      </c>
      <c r="C61" t="s">
        <v>3980</v>
      </c>
      <c r="D61" t="s">
        <v>2488</v>
      </c>
      <c r="E61" t="s">
        <v>3975</v>
      </c>
    </row>
    <row r="62" spans="1:5" x14ac:dyDescent="0.3">
      <c r="A62">
        <v>11122</v>
      </c>
      <c r="B62" t="s">
        <v>2944</v>
      </c>
      <c r="C62" t="s">
        <v>2943</v>
      </c>
      <c r="D62" t="s">
        <v>2944</v>
      </c>
      <c r="E62" t="s">
        <v>2949</v>
      </c>
    </row>
    <row r="63" spans="1:5" x14ac:dyDescent="0.3">
      <c r="A63">
        <v>11162</v>
      </c>
      <c r="B63" t="s">
        <v>2935</v>
      </c>
      <c r="C63" t="s">
        <v>2934</v>
      </c>
      <c r="D63" t="s">
        <v>2936</v>
      </c>
      <c r="E63" t="s">
        <v>2947</v>
      </c>
    </row>
    <row r="64" spans="1:5" x14ac:dyDescent="0.3">
      <c r="A64">
        <v>11167</v>
      </c>
      <c r="B64" t="s">
        <v>1919</v>
      </c>
      <c r="C64" t="s">
        <v>1918</v>
      </c>
      <c r="D64" t="s">
        <v>1920</v>
      </c>
      <c r="E64" t="s">
        <v>1968</v>
      </c>
    </row>
    <row r="65" spans="1:5" x14ac:dyDescent="0.3">
      <c r="A65">
        <v>11172</v>
      </c>
      <c r="B65" t="s">
        <v>1972</v>
      </c>
      <c r="C65" t="s">
        <v>1971</v>
      </c>
      <c r="D65" t="s">
        <v>1972</v>
      </c>
      <c r="E65" t="s">
        <v>5341</v>
      </c>
    </row>
    <row r="66" spans="1:5" x14ac:dyDescent="0.3">
      <c r="A66">
        <v>11177</v>
      </c>
      <c r="B66" t="s">
        <v>5629</v>
      </c>
      <c r="C66" t="s">
        <v>5628</v>
      </c>
      <c r="D66" t="s">
        <v>5629</v>
      </c>
      <c r="E66" t="s">
        <v>5642</v>
      </c>
    </row>
    <row r="67" spans="1:5" x14ac:dyDescent="0.3">
      <c r="A67">
        <v>11178</v>
      </c>
      <c r="B67" t="s">
        <v>5633</v>
      </c>
      <c r="C67" t="s">
        <v>5632</v>
      </c>
      <c r="D67" t="s">
        <v>5633</v>
      </c>
      <c r="E67" t="s">
        <v>5642</v>
      </c>
    </row>
    <row r="68" spans="1:5" x14ac:dyDescent="0.3">
      <c r="A68">
        <v>11187</v>
      </c>
      <c r="B68" t="s">
        <v>4931</v>
      </c>
      <c r="C68" t="s">
        <v>4930</v>
      </c>
      <c r="D68" t="s">
        <v>2488</v>
      </c>
      <c r="E68" t="s">
        <v>3975</v>
      </c>
    </row>
    <row r="69" spans="1:5" x14ac:dyDescent="0.3">
      <c r="A69">
        <v>11191</v>
      </c>
      <c r="B69" t="s">
        <v>4881</v>
      </c>
      <c r="C69" t="s">
        <v>4880</v>
      </c>
      <c r="D69" t="s">
        <v>4882</v>
      </c>
      <c r="E69" t="s">
        <v>5917</v>
      </c>
    </row>
    <row r="70" spans="1:5" x14ac:dyDescent="0.3">
      <c r="A70">
        <v>7160</v>
      </c>
      <c r="B70" t="s">
        <v>2301</v>
      </c>
      <c r="C70" t="s">
        <v>2300</v>
      </c>
      <c r="D70" t="s">
        <v>2289</v>
      </c>
      <c r="E70" t="s">
        <v>2288</v>
      </c>
    </row>
    <row r="71" spans="1:5" x14ac:dyDescent="0.3">
      <c r="A71">
        <v>11196</v>
      </c>
      <c r="B71" t="s">
        <v>2487</v>
      </c>
      <c r="C71" t="s">
        <v>2486</v>
      </c>
      <c r="D71" t="s">
        <v>2488</v>
      </c>
      <c r="E71" t="s">
        <v>3975</v>
      </c>
    </row>
    <row r="72" spans="1:5" x14ac:dyDescent="0.3">
      <c r="A72">
        <v>11198</v>
      </c>
      <c r="B72" t="s">
        <v>4934</v>
      </c>
      <c r="C72" t="s">
        <v>4933</v>
      </c>
      <c r="D72" t="s">
        <v>2488</v>
      </c>
      <c r="E72" t="s">
        <v>3975</v>
      </c>
    </row>
    <row r="73" spans="1:5" x14ac:dyDescent="0.3">
      <c r="A73">
        <v>11199</v>
      </c>
      <c r="B73" t="s">
        <v>3663</v>
      </c>
      <c r="C73" t="s">
        <v>3662</v>
      </c>
      <c r="D73" t="s">
        <v>2500</v>
      </c>
      <c r="E73" t="s">
        <v>2499</v>
      </c>
    </row>
    <row r="74" spans="1:5" x14ac:dyDescent="0.3">
      <c r="A74">
        <v>11205</v>
      </c>
      <c r="B74" t="s">
        <v>3978</v>
      </c>
      <c r="C74" t="s">
        <v>3977</v>
      </c>
      <c r="D74" t="s">
        <v>2488</v>
      </c>
      <c r="E74" t="s">
        <v>3975</v>
      </c>
    </row>
    <row r="75" spans="1:5" x14ac:dyDescent="0.3">
      <c r="A75">
        <v>11208</v>
      </c>
      <c r="B75" t="s">
        <v>5625</v>
      </c>
      <c r="C75" t="s">
        <v>5624</v>
      </c>
      <c r="D75" t="s">
        <v>5625</v>
      </c>
      <c r="E75" t="s">
        <v>5642</v>
      </c>
    </row>
    <row r="76" spans="1:5" x14ac:dyDescent="0.3">
      <c r="A76">
        <v>11210</v>
      </c>
      <c r="B76" t="s">
        <v>5084</v>
      </c>
      <c r="C76" t="s">
        <v>5083</v>
      </c>
      <c r="D76" t="s">
        <v>5085</v>
      </c>
      <c r="E76" t="s">
        <v>5088</v>
      </c>
    </row>
    <row r="77" spans="1:5" x14ac:dyDescent="0.3">
      <c r="A77">
        <v>13152</v>
      </c>
      <c r="B77" t="s">
        <v>3592</v>
      </c>
      <c r="C77" t="s">
        <v>3591</v>
      </c>
      <c r="D77" t="s">
        <v>3593</v>
      </c>
      <c r="E77" t="s">
        <v>5389</v>
      </c>
    </row>
    <row r="78" spans="1:5" x14ac:dyDescent="0.3">
      <c r="A78">
        <v>13157</v>
      </c>
      <c r="B78" t="s">
        <v>1993</v>
      </c>
      <c r="C78" t="s">
        <v>1992</v>
      </c>
      <c r="D78" t="s">
        <v>1939</v>
      </c>
      <c r="E78" t="s">
        <v>1938</v>
      </c>
    </row>
    <row r="79" spans="1:5" x14ac:dyDescent="0.3">
      <c r="A79">
        <v>13158</v>
      </c>
      <c r="B79" t="s">
        <v>2006</v>
      </c>
      <c r="C79" t="s">
        <v>2005</v>
      </c>
      <c r="D79" t="s">
        <v>1939</v>
      </c>
      <c r="E79" t="s">
        <v>1938</v>
      </c>
    </row>
    <row r="80" spans="1:5" x14ac:dyDescent="0.3">
      <c r="A80">
        <v>13159</v>
      </c>
      <c r="B80" t="s">
        <v>3571</v>
      </c>
      <c r="C80" t="s">
        <v>3570</v>
      </c>
      <c r="D80" t="s">
        <v>3572</v>
      </c>
      <c r="E80" t="s">
        <v>4135</v>
      </c>
    </row>
    <row r="81" spans="1:5" x14ac:dyDescent="0.3">
      <c r="A81">
        <v>13161</v>
      </c>
      <c r="B81" t="s">
        <v>3108</v>
      </c>
      <c r="C81" t="s">
        <v>3107</v>
      </c>
      <c r="D81" t="s">
        <v>3092</v>
      </c>
      <c r="E81" t="s">
        <v>3127</v>
      </c>
    </row>
    <row r="82" spans="1:5" x14ac:dyDescent="0.3">
      <c r="A82">
        <v>13162</v>
      </c>
      <c r="B82" t="s">
        <v>3105</v>
      </c>
      <c r="C82" t="s">
        <v>3104</v>
      </c>
      <c r="D82" t="s">
        <v>3092</v>
      </c>
      <c r="E82" t="s">
        <v>3127</v>
      </c>
    </row>
    <row r="83" spans="1:5" x14ac:dyDescent="0.3">
      <c r="A83">
        <v>13163</v>
      </c>
      <c r="B83" t="s">
        <v>3096</v>
      </c>
      <c r="C83" t="s">
        <v>3095</v>
      </c>
      <c r="D83" t="s">
        <v>3092</v>
      </c>
      <c r="E83" t="s">
        <v>3127</v>
      </c>
    </row>
    <row r="84" spans="1:5" x14ac:dyDescent="0.3">
      <c r="A84">
        <v>13164</v>
      </c>
      <c r="B84" t="s">
        <v>3111</v>
      </c>
      <c r="C84" t="s">
        <v>3110</v>
      </c>
      <c r="D84" t="s">
        <v>3064</v>
      </c>
      <c r="E84" t="s">
        <v>6088</v>
      </c>
    </row>
    <row r="85" spans="1:5" x14ac:dyDescent="0.3">
      <c r="A85">
        <v>13165</v>
      </c>
      <c r="B85" t="s">
        <v>3117</v>
      </c>
      <c r="C85" t="s">
        <v>3116</v>
      </c>
      <c r="D85" t="s">
        <v>3064</v>
      </c>
      <c r="E85" t="s">
        <v>3110</v>
      </c>
    </row>
    <row r="86" spans="1:5" x14ac:dyDescent="0.3">
      <c r="A86">
        <v>13166</v>
      </c>
      <c r="B86" t="s">
        <v>3114</v>
      </c>
      <c r="C86" t="s">
        <v>3113</v>
      </c>
      <c r="D86" t="s">
        <v>3064</v>
      </c>
      <c r="E86" t="s">
        <v>3110</v>
      </c>
    </row>
    <row r="87" spans="1:5" x14ac:dyDescent="0.3">
      <c r="A87">
        <v>13169</v>
      </c>
      <c r="B87" t="s">
        <v>3099</v>
      </c>
      <c r="C87" t="s">
        <v>3098</v>
      </c>
      <c r="D87" t="s">
        <v>3092</v>
      </c>
      <c r="E87" t="s">
        <v>6089</v>
      </c>
    </row>
    <row r="88" spans="1:5" x14ac:dyDescent="0.3">
      <c r="A88">
        <v>13170</v>
      </c>
      <c r="B88" t="s">
        <v>3091</v>
      </c>
      <c r="C88" t="s">
        <v>3090</v>
      </c>
      <c r="D88" t="s">
        <v>3092</v>
      </c>
      <c r="E88" t="s">
        <v>3127</v>
      </c>
    </row>
    <row r="89" spans="1:5" x14ac:dyDescent="0.3">
      <c r="A89">
        <v>13173</v>
      </c>
      <c r="B89" t="s">
        <v>3102</v>
      </c>
      <c r="C89" t="s">
        <v>3101</v>
      </c>
      <c r="D89" t="s">
        <v>3092</v>
      </c>
      <c r="E89" t="s">
        <v>3127</v>
      </c>
    </row>
    <row r="90" spans="1:5" x14ac:dyDescent="0.3">
      <c r="A90">
        <v>13709</v>
      </c>
      <c r="B90" t="s">
        <v>3514</v>
      </c>
      <c r="C90" t="s">
        <v>3513</v>
      </c>
      <c r="D90" t="s">
        <v>3514</v>
      </c>
      <c r="E90" t="s">
        <v>3516</v>
      </c>
    </row>
    <row r="91" spans="1:5" x14ac:dyDescent="0.3">
      <c r="A91">
        <v>15018</v>
      </c>
      <c r="B91" t="s">
        <v>4115</v>
      </c>
      <c r="C91" t="s">
        <v>4114</v>
      </c>
      <c r="D91" t="s">
        <v>4116</v>
      </c>
      <c r="E91" t="s">
        <v>4119</v>
      </c>
    </row>
    <row r="92" spans="1:5" x14ac:dyDescent="0.3">
      <c r="A92">
        <v>15049</v>
      </c>
      <c r="B92" t="s">
        <v>4122</v>
      </c>
      <c r="C92" t="s">
        <v>4121</v>
      </c>
      <c r="D92" t="s">
        <v>4116</v>
      </c>
      <c r="E92" t="s">
        <v>4119</v>
      </c>
    </row>
    <row r="93" spans="1:5" x14ac:dyDescent="0.3">
      <c r="A93">
        <v>18012</v>
      </c>
      <c r="B93" t="s">
        <v>6090</v>
      </c>
      <c r="C93" t="s">
        <v>6091</v>
      </c>
      <c r="D93" t="s">
        <v>6092</v>
      </c>
      <c r="E93" t="s">
        <v>6093</v>
      </c>
    </row>
    <row r="94" spans="1:5" x14ac:dyDescent="0.3">
      <c r="A94">
        <v>18013</v>
      </c>
      <c r="B94" t="s">
        <v>5653</v>
      </c>
      <c r="C94" t="s">
        <v>5652</v>
      </c>
      <c r="D94" t="s">
        <v>2841</v>
      </c>
      <c r="E94" t="s">
        <v>3900</v>
      </c>
    </row>
    <row r="95" spans="1:5" x14ac:dyDescent="0.3">
      <c r="A95">
        <v>18014</v>
      </c>
      <c r="B95" t="s">
        <v>5647</v>
      </c>
      <c r="C95" t="s">
        <v>5646</v>
      </c>
      <c r="D95" t="s">
        <v>2841</v>
      </c>
      <c r="E95" t="s">
        <v>3900</v>
      </c>
    </row>
    <row r="96" spans="1:5" x14ac:dyDescent="0.3">
      <c r="A96">
        <v>18015</v>
      </c>
      <c r="B96" t="s">
        <v>5480</v>
      </c>
      <c r="C96" t="s">
        <v>5479</v>
      </c>
      <c r="D96" t="s">
        <v>5473</v>
      </c>
      <c r="E96" t="s">
        <v>6094</v>
      </c>
    </row>
    <row r="97" spans="1:5" x14ac:dyDescent="0.3">
      <c r="A97">
        <v>18016</v>
      </c>
      <c r="B97" t="s">
        <v>3898</v>
      </c>
      <c r="C97" t="s">
        <v>3897</v>
      </c>
      <c r="D97" t="s">
        <v>2841</v>
      </c>
      <c r="E97" t="s">
        <v>3900</v>
      </c>
    </row>
    <row r="98" spans="1:5" x14ac:dyDescent="0.3">
      <c r="A98">
        <v>18018</v>
      </c>
      <c r="B98" t="s">
        <v>2848</v>
      </c>
      <c r="C98" t="s">
        <v>2847</v>
      </c>
      <c r="D98" t="s">
        <v>2841</v>
      </c>
      <c r="E98" t="s">
        <v>3900</v>
      </c>
    </row>
    <row r="99" spans="1:5" x14ac:dyDescent="0.3">
      <c r="A99">
        <v>18021</v>
      </c>
      <c r="B99" t="s">
        <v>6095</v>
      </c>
      <c r="C99" t="s">
        <v>6096</v>
      </c>
      <c r="D99" t="s">
        <v>6090</v>
      </c>
      <c r="E99" t="s">
        <v>6091</v>
      </c>
    </row>
    <row r="100" spans="1:5" x14ac:dyDescent="0.3">
      <c r="A100">
        <v>18023</v>
      </c>
      <c r="B100" t="s">
        <v>6097</v>
      </c>
      <c r="C100" t="s">
        <v>6098</v>
      </c>
      <c r="D100" t="s">
        <v>6099</v>
      </c>
      <c r="E100" t="s">
        <v>6100</v>
      </c>
    </row>
    <row r="101" spans="1:5" x14ac:dyDescent="0.3">
      <c r="A101">
        <v>18026</v>
      </c>
      <c r="B101" t="s">
        <v>5263</v>
      </c>
      <c r="C101" t="s">
        <v>5262</v>
      </c>
      <c r="D101" t="s">
        <v>2841</v>
      </c>
      <c r="E101" t="s">
        <v>3900</v>
      </c>
    </row>
    <row r="102" spans="1:5" x14ac:dyDescent="0.3">
      <c r="A102">
        <v>18028</v>
      </c>
      <c r="B102" t="s">
        <v>6101</v>
      </c>
      <c r="C102" t="s">
        <v>6102</v>
      </c>
      <c r="D102" t="s">
        <v>6092</v>
      </c>
      <c r="E102" t="s">
        <v>6093</v>
      </c>
    </row>
    <row r="103" spans="1:5" x14ac:dyDescent="0.3">
      <c r="A103">
        <v>18030</v>
      </c>
      <c r="B103" t="s">
        <v>6103</v>
      </c>
      <c r="C103" t="s">
        <v>6104</v>
      </c>
      <c r="D103" t="s">
        <v>6092</v>
      </c>
      <c r="E103" t="s">
        <v>6093</v>
      </c>
    </row>
    <row r="104" spans="1:5" x14ac:dyDescent="0.3">
      <c r="A104">
        <v>18033</v>
      </c>
      <c r="B104" t="s">
        <v>3561</v>
      </c>
      <c r="C104" t="s">
        <v>3560</v>
      </c>
      <c r="D104" t="s">
        <v>3557</v>
      </c>
      <c r="E104" t="s">
        <v>3556</v>
      </c>
    </row>
    <row r="105" spans="1:5" x14ac:dyDescent="0.3">
      <c r="A105">
        <v>18035</v>
      </c>
      <c r="B105" t="s">
        <v>3903</v>
      </c>
      <c r="C105" t="s">
        <v>3902</v>
      </c>
      <c r="D105" t="s">
        <v>2841</v>
      </c>
      <c r="E105" t="s">
        <v>3900</v>
      </c>
    </row>
    <row r="106" spans="1:5" x14ac:dyDescent="0.3">
      <c r="A106">
        <v>18037</v>
      </c>
      <c r="B106" t="s">
        <v>2840</v>
      </c>
      <c r="C106" t="s">
        <v>2839</v>
      </c>
      <c r="D106" t="s">
        <v>2841</v>
      </c>
      <c r="E106" t="s">
        <v>3900</v>
      </c>
    </row>
    <row r="107" spans="1:5" x14ac:dyDescent="0.3">
      <c r="A107">
        <v>18049</v>
      </c>
      <c r="B107" t="s">
        <v>3564</v>
      </c>
      <c r="C107" t="s">
        <v>3563</v>
      </c>
      <c r="D107" t="s">
        <v>3557</v>
      </c>
      <c r="E107" t="s">
        <v>3556</v>
      </c>
    </row>
    <row r="108" spans="1:5" x14ac:dyDescent="0.3">
      <c r="A108">
        <v>18060</v>
      </c>
      <c r="B108" t="s">
        <v>2851</v>
      </c>
      <c r="C108" t="s">
        <v>2850</v>
      </c>
      <c r="D108" t="s">
        <v>2841</v>
      </c>
      <c r="E108" t="s">
        <v>3900</v>
      </c>
    </row>
    <row r="109" spans="1:5" x14ac:dyDescent="0.3">
      <c r="A109">
        <v>18065</v>
      </c>
      <c r="B109" t="s">
        <v>5477</v>
      </c>
      <c r="C109" t="s">
        <v>5476</v>
      </c>
      <c r="D109" t="s">
        <v>5473</v>
      </c>
      <c r="E109" t="s">
        <v>5472</v>
      </c>
    </row>
    <row r="110" spans="1:5" x14ac:dyDescent="0.3">
      <c r="A110">
        <v>18067</v>
      </c>
      <c r="B110" t="s">
        <v>2845</v>
      </c>
      <c r="C110" t="s">
        <v>2844</v>
      </c>
      <c r="D110" t="s">
        <v>2841</v>
      </c>
      <c r="E110" t="s">
        <v>3900</v>
      </c>
    </row>
    <row r="111" spans="1:5" x14ac:dyDescent="0.3">
      <c r="A111">
        <v>18068</v>
      </c>
      <c r="B111" t="s">
        <v>2854</v>
      </c>
      <c r="C111" t="s">
        <v>2853</v>
      </c>
      <c r="D111" t="s">
        <v>2841</v>
      </c>
      <c r="E111" t="s">
        <v>3900</v>
      </c>
    </row>
    <row r="112" spans="1:5" x14ac:dyDescent="0.3">
      <c r="A112">
        <v>18078</v>
      </c>
      <c r="B112" t="s">
        <v>5260</v>
      </c>
      <c r="C112" t="s">
        <v>5259</v>
      </c>
      <c r="D112" t="s">
        <v>2841</v>
      </c>
      <c r="E112" t="s">
        <v>3900</v>
      </c>
    </row>
    <row r="113" spans="1:5" x14ac:dyDescent="0.3">
      <c r="A113">
        <v>18151</v>
      </c>
      <c r="B113" t="s">
        <v>2835</v>
      </c>
      <c r="C113" t="s">
        <v>2834</v>
      </c>
      <c r="D113" t="s">
        <v>2835</v>
      </c>
      <c r="E113" t="s">
        <v>6105</v>
      </c>
    </row>
    <row r="114" spans="1:5" x14ac:dyDescent="0.3">
      <c r="A114">
        <v>18162</v>
      </c>
      <c r="B114" t="s">
        <v>4112</v>
      </c>
      <c r="C114" t="s">
        <v>4111</v>
      </c>
      <c r="D114" t="s">
        <v>4108</v>
      </c>
      <c r="E114" t="s">
        <v>6106</v>
      </c>
    </row>
    <row r="115" spans="1:5" x14ac:dyDescent="0.3">
      <c r="A115">
        <v>18304</v>
      </c>
      <c r="B115" t="s">
        <v>6107</v>
      </c>
      <c r="C115" t="s">
        <v>6108</v>
      </c>
      <c r="D115" t="s">
        <v>6097</v>
      </c>
      <c r="E115" t="s">
        <v>6098</v>
      </c>
    </row>
    <row r="116" spans="1:5" x14ac:dyDescent="0.3">
      <c r="A116">
        <v>18309</v>
      </c>
      <c r="B116" t="s">
        <v>6109</v>
      </c>
      <c r="C116" t="s">
        <v>6110</v>
      </c>
      <c r="D116" t="s">
        <v>6097</v>
      </c>
      <c r="E116" t="s">
        <v>6098</v>
      </c>
    </row>
    <row r="117" spans="1:5" x14ac:dyDescent="0.3">
      <c r="A117">
        <v>18339</v>
      </c>
      <c r="B117" t="s">
        <v>6111</v>
      </c>
      <c r="C117" t="s">
        <v>6112</v>
      </c>
      <c r="D117" t="s">
        <v>6097</v>
      </c>
      <c r="E117" t="s">
        <v>6098</v>
      </c>
    </row>
    <row r="118" spans="1:5" x14ac:dyDescent="0.3">
      <c r="A118">
        <v>18340</v>
      </c>
      <c r="B118" t="s">
        <v>6113</v>
      </c>
      <c r="C118" t="s">
        <v>6114</v>
      </c>
      <c r="D118" t="s">
        <v>6101</v>
      </c>
      <c r="E118" t="s">
        <v>6102</v>
      </c>
    </row>
    <row r="119" spans="1:5" x14ac:dyDescent="0.3">
      <c r="A119">
        <v>18343</v>
      </c>
      <c r="B119" t="s">
        <v>3528</v>
      </c>
      <c r="C119" t="s">
        <v>3527</v>
      </c>
      <c r="D119" t="s">
        <v>3529</v>
      </c>
      <c r="E119" t="s">
        <v>6115</v>
      </c>
    </row>
    <row r="120" spans="1:5" x14ac:dyDescent="0.3">
      <c r="A120">
        <v>18344</v>
      </c>
      <c r="B120" t="s">
        <v>5650</v>
      </c>
      <c r="C120" t="s">
        <v>5649</v>
      </c>
      <c r="D120" t="s">
        <v>2841</v>
      </c>
      <c r="E120" t="s">
        <v>3900</v>
      </c>
    </row>
    <row r="121" spans="1:5" x14ac:dyDescent="0.3">
      <c r="A121">
        <v>18345</v>
      </c>
      <c r="B121" t="s">
        <v>6116</v>
      </c>
      <c r="C121" t="s">
        <v>6117</v>
      </c>
      <c r="D121" t="s">
        <v>6101</v>
      </c>
      <c r="E121" t="s">
        <v>6102</v>
      </c>
    </row>
    <row r="122" spans="1:5" x14ac:dyDescent="0.3">
      <c r="A122">
        <v>18352</v>
      </c>
      <c r="B122" t="s">
        <v>3277</v>
      </c>
      <c r="C122" t="s">
        <v>3276</v>
      </c>
      <c r="D122" t="s">
        <v>3278</v>
      </c>
      <c r="E122" t="s">
        <v>3281</v>
      </c>
    </row>
    <row r="123" spans="1:5" x14ac:dyDescent="0.3">
      <c r="A123">
        <v>18903</v>
      </c>
      <c r="B123" t="s">
        <v>6118</v>
      </c>
      <c r="C123" t="s">
        <v>6119</v>
      </c>
      <c r="D123" t="s">
        <v>6120</v>
      </c>
      <c r="E123" t="s">
        <v>6121</v>
      </c>
    </row>
    <row r="124" spans="1:5" x14ac:dyDescent="0.3">
      <c r="A124">
        <v>18904</v>
      </c>
      <c r="B124" t="s">
        <v>6122</v>
      </c>
      <c r="C124" t="s">
        <v>6123</v>
      </c>
      <c r="D124" t="s">
        <v>1908</v>
      </c>
      <c r="E124" t="s">
        <v>1906</v>
      </c>
    </row>
    <row r="125" spans="1:5" x14ac:dyDescent="0.3">
      <c r="A125">
        <v>19122</v>
      </c>
      <c r="B125" t="s">
        <v>6124</v>
      </c>
      <c r="C125" t="s">
        <v>6125</v>
      </c>
      <c r="D125" t="s">
        <v>6126</v>
      </c>
      <c r="E125" t="s">
        <v>6127</v>
      </c>
    </row>
    <row r="126" spans="1:5" x14ac:dyDescent="0.3">
      <c r="A126">
        <v>19127</v>
      </c>
      <c r="B126" t="s">
        <v>6128</v>
      </c>
      <c r="C126" t="s">
        <v>6129</v>
      </c>
      <c r="D126" t="s">
        <v>6126</v>
      </c>
      <c r="E126" t="s">
        <v>6127</v>
      </c>
    </row>
    <row r="127" spans="1:5" x14ac:dyDescent="0.3">
      <c r="A127">
        <v>19508</v>
      </c>
      <c r="B127" t="s">
        <v>3120</v>
      </c>
      <c r="C127" t="s">
        <v>3119</v>
      </c>
      <c r="D127" t="s">
        <v>3121</v>
      </c>
      <c r="E127" t="s">
        <v>3127</v>
      </c>
    </row>
    <row r="128" spans="1:5" x14ac:dyDescent="0.3">
      <c r="A128">
        <v>19538</v>
      </c>
      <c r="B128" t="s">
        <v>3125</v>
      </c>
      <c r="C128" t="s">
        <v>3124</v>
      </c>
      <c r="D128" t="s">
        <v>3121</v>
      </c>
      <c r="E128" t="s">
        <v>3127</v>
      </c>
    </row>
    <row r="129" spans="1:5" x14ac:dyDescent="0.3">
      <c r="A129">
        <v>19673</v>
      </c>
      <c r="B129" t="s">
        <v>3078</v>
      </c>
      <c r="C129" t="s">
        <v>3077</v>
      </c>
      <c r="D129" t="s">
        <v>3064</v>
      </c>
      <c r="E129" t="s">
        <v>6088</v>
      </c>
    </row>
    <row r="130" spans="1:5" x14ac:dyDescent="0.3">
      <c r="A130">
        <v>19552</v>
      </c>
      <c r="B130" t="s">
        <v>6029</v>
      </c>
      <c r="C130" t="s">
        <v>6028</v>
      </c>
      <c r="D130" t="s">
        <v>5999</v>
      </c>
      <c r="E130" t="s">
        <v>5998</v>
      </c>
    </row>
    <row r="131" spans="1:5" x14ac:dyDescent="0.3">
      <c r="A131">
        <v>19558</v>
      </c>
      <c r="B131" t="s">
        <v>6005</v>
      </c>
      <c r="C131" t="s">
        <v>6004</v>
      </c>
      <c r="D131" t="s">
        <v>5995</v>
      </c>
      <c r="E131" t="s">
        <v>5994</v>
      </c>
    </row>
    <row r="132" spans="1:5" x14ac:dyDescent="0.3">
      <c r="A132">
        <v>19559</v>
      </c>
      <c r="B132" t="s">
        <v>5983</v>
      </c>
      <c r="C132" t="s">
        <v>5982</v>
      </c>
      <c r="D132" t="s">
        <v>3320</v>
      </c>
      <c r="E132" t="s">
        <v>5980</v>
      </c>
    </row>
    <row r="133" spans="1:5" x14ac:dyDescent="0.3">
      <c r="A133">
        <v>19581</v>
      </c>
      <c r="B133" t="s">
        <v>6018</v>
      </c>
      <c r="C133" t="s">
        <v>6017</v>
      </c>
      <c r="D133" t="s">
        <v>5999</v>
      </c>
      <c r="E133" t="s">
        <v>5998</v>
      </c>
    </row>
    <row r="134" spans="1:5" x14ac:dyDescent="0.3">
      <c r="A134">
        <v>19582</v>
      </c>
      <c r="B134" t="s">
        <v>6015</v>
      </c>
      <c r="C134" t="s">
        <v>6014</v>
      </c>
      <c r="D134" t="s">
        <v>5999</v>
      </c>
      <c r="E134" t="s">
        <v>5998</v>
      </c>
    </row>
    <row r="135" spans="1:5" x14ac:dyDescent="0.3">
      <c r="A135">
        <v>19589</v>
      </c>
      <c r="B135" t="s">
        <v>6002</v>
      </c>
      <c r="C135" t="s">
        <v>6001</v>
      </c>
      <c r="D135" t="s">
        <v>5999</v>
      </c>
      <c r="E135" t="s">
        <v>5998</v>
      </c>
    </row>
    <row r="136" spans="1:5" x14ac:dyDescent="0.3">
      <c r="A136">
        <v>19592</v>
      </c>
      <c r="B136" t="s">
        <v>6012</v>
      </c>
      <c r="C136" t="s">
        <v>6011</v>
      </c>
      <c r="D136" t="s">
        <v>5999</v>
      </c>
      <c r="E136" t="s">
        <v>5998</v>
      </c>
    </row>
    <row r="137" spans="1:5" x14ac:dyDescent="0.3">
      <c r="A137">
        <v>19693</v>
      </c>
      <c r="B137" t="s">
        <v>5386</v>
      </c>
      <c r="C137" t="s">
        <v>5385</v>
      </c>
      <c r="D137" t="s">
        <v>5386</v>
      </c>
      <c r="E137" t="s">
        <v>5389</v>
      </c>
    </row>
    <row r="138" spans="1:5" x14ac:dyDescent="0.3">
      <c r="A138">
        <v>19852</v>
      </c>
      <c r="B138" t="s">
        <v>2649</v>
      </c>
      <c r="C138" t="s">
        <v>2648</v>
      </c>
      <c r="D138" t="s">
        <v>2650</v>
      </c>
      <c r="E138" t="s">
        <v>3539</v>
      </c>
    </row>
    <row r="139" spans="1:5" x14ac:dyDescent="0.3">
      <c r="A139">
        <v>20246</v>
      </c>
      <c r="B139" t="s">
        <v>2003</v>
      </c>
      <c r="C139" t="s">
        <v>2002</v>
      </c>
      <c r="D139" t="s">
        <v>1998</v>
      </c>
      <c r="E139" t="s">
        <v>5813</v>
      </c>
    </row>
    <row r="140" spans="1:5" x14ac:dyDescent="0.3">
      <c r="A140">
        <v>20247</v>
      </c>
      <c r="B140" t="s">
        <v>1997</v>
      </c>
      <c r="C140" t="s">
        <v>1996</v>
      </c>
      <c r="D140" t="s">
        <v>1998</v>
      </c>
      <c r="E140" t="s">
        <v>5813</v>
      </c>
    </row>
    <row r="141" spans="1:5" x14ac:dyDescent="0.3">
      <c r="A141">
        <v>20248</v>
      </c>
      <c r="B141" t="s">
        <v>5733</v>
      </c>
      <c r="C141" t="s">
        <v>5732</v>
      </c>
      <c r="D141" t="s">
        <v>5733</v>
      </c>
      <c r="E141" t="s">
        <v>5711</v>
      </c>
    </row>
    <row r="142" spans="1:5" x14ac:dyDescent="0.3">
      <c r="A142">
        <v>20249</v>
      </c>
      <c r="B142" t="s">
        <v>5725</v>
      </c>
      <c r="C142" t="s">
        <v>5724</v>
      </c>
      <c r="D142" t="s">
        <v>5725</v>
      </c>
      <c r="E142" t="s">
        <v>5711</v>
      </c>
    </row>
    <row r="143" spans="1:5" x14ac:dyDescent="0.3">
      <c r="A143">
        <v>20250</v>
      </c>
      <c r="B143" t="s">
        <v>5729</v>
      </c>
      <c r="C143" t="s">
        <v>5728</v>
      </c>
      <c r="D143" t="s">
        <v>5729</v>
      </c>
      <c r="E143" t="s">
        <v>5711</v>
      </c>
    </row>
    <row r="144" spans="1:5" x14ac:dyDescent="0.3">
      <c r="A144">
        <v>20251</v>
      </c>
      <c r="B144" t="s">
        <v>5717</v>
      </c>
      <c r="C144" t="s">
        <v>5716</v>
      </c>
      <c r="D144" t="s">
        <v>5717</v>
      </c>
      <c r="E144" t="s">
        <v>5711</v>
      </c>
    </row>
    <row r="145" spans="1:5" x14ac:dyDescent="0.3">
      <c r="A145">
        <v>20252</v>
      </c>
      <c r="B145" t="s">
        <v>5285</v>
      </c>
      <c r="C145" t="s">
        <v>5284</v>
      </c>
      <c r="D145" t="s">
        <v>5286</v>
      </c>
      <c r="E145" t="s">
        <v>5328</v>
      </c>
    </row>
    <row r="146" spans="1:5" x14ac:dyDescent="0.3">
      <c r="A146">
        <v>20253</v>
      </c>
      <c r="B146" t="s">
        <v>5290</v>
      </c>
      <c r="C146" t="s">
        <v>5289</v>
      </c>
      <c r="D146" t="s">
        <v>5291</v>
      </c>
      <c r="E146" t="s">
        <v>5344</v>
      </c>
    </row>
    <row r="147" spans="1:5" x14ac:dyDescent="0.3">
      <c r="A147">
        <v>20254</v>
      </c>
      <c r="B147" t="s">
        <v>5721</v>
      </c>
      <c r="C147" t="s">
        <v>5720</v>
      </c>
      <c r="D147" t="s">
        <v>5721</v>
      </c>
      <c r="E147" t="s">
        <v>5711</v>
      </c>
    </row>
    <row r="148" spans="1:5" x14ac:dyDescent="0.3">
      <c r="A148">
        <v>20262</v>
      </c>
      <c r="B148" t="s">
        <v>5827</v>
      </c>
      <c r="C148" t="s">
        <v>5826</v>
      </c>
      <c r="D148" t="s">
        <v>3682</v>
      </c>
      <c r="E148" t="s">
        <v>3681</v>
      </c>
    </row>
    <row r="149" spans="1:5" x14ac:dyDescent="0.3">
      <c r="A149">
        <v>20273</v>
      </c>
      <c r="B149" t="s">
        <v>5821</v>
      </c>
      <c r="C149" t="s">
        <v>5820</v>
      </c>
      <c r="D149" t="s">
        <v>3682</v>
      </c>
      <c r="E149" t="s">
        <v>3681</v>
      </c>
    </row>
    <row r="150" spans="1:5" x14ac:dyDescent="0.3">
      <c r="A150">
        <v>20498</v>
      </c>
      <c r="B150" t="s">
        <v>5824</v>
      </c>
      <c r="C150" t="s">
        <v>5823</v>
      </c>
      <c r="D150" t="s">
        <v>3682</v>
      </c>
      <c r="E150" t="s">
        <v>3681</v>
      </c>
    </row>
    <row r="151" spans="1:5" x14ac:dyDescent="0.3">
      <c r="A151">
        <v>20911</v>
      </c>
      <c r="B151" t="s">
        <v>5383</v>
      </c>
      <c r="C151" t="s">
        <v>5382</v>
      </c>
      <c r="D151" t="s">
        <v>3593</v>
      </c>
      <c r="E151" t="s">
        <v>5389</v>
      </c>
    </row>
    <row r="152" spans="1:5" x14ac:dyDescent="0.3">
      <c r="A152">
        <v>23005</v>
      </c>
      <c r="B152" t="s">
        <v>2788</v>
      </c>
      <c r="C152" t="s">
        <v>2787</v>
      </c>
      <c r="D152" t="s">
        <v>2789</v>
      </c>
      <c r="E152" t="s">
        <v>6130</v>
      </c>
    </row>
    <row r="153" spans="1:5" x14ac:dyDescent="0.3">
      <c r="A153">
        <v>23006</v>
      </c>
      <c r="B153" t="s">
        <v>5447</v>
      </c>
      <c r="C153" t="s">
        <v>5446</v>
      </c>
      <c r="D153" t="s">
        <v>5116</v>
      </c>
      <c r="E153" t="s">
        <v>5115</v>
      </c>
    </row>
    <row r="154" spans="1:5" x14ac:dyDescent="0.3">
      <c r="A154">
        <v>23420</v>
      </c>
      <c r="B154" t="s">
        <v>4720</v>
      </c>
      <c r="C154" t="s">
        <v>4719</v>
      </c>
      <c r="D154" t="s">
        <v>4704</v>
      </c>
      <c r="E154" t="s">
        <v>4703</v>
      </c>
    </row>
    <row r="155" spans="1:5" x14ac:dyDescent="0.3">
      <c r="A155">
        <v>23442</v>
      </c>
      <c r="B155" t="s">
        <v>5194</v>
      </c>
      <c r="C155" t="s">
        <v>5193</v>
      </c>
      <c r="D155" t="s">
        <v>5195</v>
      </c>
      <c r="E155" t="s">
        <v>5209</v>
      </c>
    </row>
    <row r="156" spans="1:5" x14ac:dyDescent="0.3">
      <c r="A156">
        <v>23448</v>
      </c>
      <c r="B156" t="s">
        <v>5199</v>
      </c>
      <c r="C156" t="s">
        <v>5198</v>
      </c>
      <c r="D156" t="s">
        <v>5200</v>
      </c>
      <c r="E156" t="s">
        <v>5207</v>
      </c>
    </row>
    <row r="157" spans="1:5" x14ac:dyDescent="0.3">
      <c r="A157">
        <v>23455</v>
      </c>
      <c r="B157" t="s">
        <v>4354</v>
      </c>
      <c r="C157" t="s">
        <v>4353</v>
      </c>
      <c r="D157" t="s">
        <v>2784</v>
      </c>
      <c r="E157" t="s">
        <v>6131</v>
      </c>
    </row>
    <row r="158" spans="1:5" x14ac:dyDescent="0.3">
      <c r="A158">
        <v>23479</v>
      </c>
      <c r="B158" t="s">
        <v>3542</v>
      </c>
      <c r="C158" t="s">
        <v>3541</v>
      </c>
      <c r="D158" t="s">
        <v>3543</v>
      </c>
      <c r="E158" t="s">
        <v>4776</v>
      </c>
    </row>
    <row r="159" spans="1:5" x14ac:dyDescent="0.3">
      <c r="A159">
        <v>23481</v>
      </c>
      <c r="B159" t="s">
        <v>1947</v>
      </c>
      <c r="C159" t="s">
        <v>1946</v>
      </c>
      <c r="D159" t="s">
        <v>1948</v>
      </c>
      <c r="E159" t="s">
        <v>4383</v>
      </c>
    </row>
    <row r="160" spans="1:5" x14ac:dyDescent="0.3">
      <c r="A160">
        <v>23534</v>
      </c>
      <c r="B160" t="s">
        <v>5148</v>
      </c>
      <c r="C160" t="s">
        <v>5147</v>
      </c>
      <c r="D160" t="s">
        <v>5144</v>
      </c>
      <c r="E160" t="s">
        <v>5143</v>
      </c>
    </row>
    <row r="161" spans="1:5" x14ac:dyDescent="0.3">
      <c r="A161">
        <v>23589</v>
      </c>
      <c r="B161" t="s">
        <v>3421</v>
      </c>
      <c r="C161" t="s">
        <v>3420</v>
      </c>
      <c r="D161" t="s">
        <v>3422</v>
      </c>
      <c r="E161" t="s">
        <v>6132</v>
      </c>
    </row>
    <row r="162" spans="1:5" x14ac:dyDescent="0.3">
      <c r="A162">
        <v>23803</v>
      </c>
      <c r="B162" t="s">
        <v>2067</v>
      </c>
      <c r="C162" t="s">
        <v>2066</v>
      </c>
      <c r="D162" t="s">
        <v>2068</v>
      </c>
      <c r="E162" t="s">
        <v>6133</v>
      </c>
    </row>
    <row r="163" spans="1:5" x14ac:dyDescent="0.3">
      <c r="A163">
        <v>23805</v>
      </c>
      <c r="B163" t="s">
        <v>2256</v>
      </c>
      <c r="C163" t="s">
        <v>2255</v>
      </c>
      <c r="D163" t="s">
        <v>2257</v>
      </c>
      <c r="E163" t="s">
        <v>6134</v>
      </c>
    </row>
    <row r="164" spans="1:5" x14ac:dyDescent="0.3">
      <c r="A164">
        <v>23815</v>
      </c>
      <c r="B164" t="s">
        <v>2961</v>
      </c>
      <c r="C164" t="s">
        <v>2960</v>
      </c>
      <c r="D164" t="s">
        <v>2961</v>
      </c>
      <c r="E164" t="s">
        <v>3007</v>
      </c>
    </row>
    <row r="165" spans="1:5" x14ac:dyDescent="0.3">
      <c r="A165">
        <v>23820</v>
      </c>
      <c r="B165" t="s">
        <v>3003</v>
      </c>
      <c r="C165" t="s">
        <v>3002</v>
      </c>
      <c r="D165" t="s">
        <v>2961</v>
      </c>
      <c r="E165" t="s">
        <v>2960</v>
      </c>
    </row>
    <row r="166" spans="1:5" x14ac:dyDescent="0.3">
      <c r="A166">
        <v>23821</v>
      </c>
      <c r="B166" t="s">
        <v>2998</v>
      </c>
      <c r="C166" t="s">
        <v>2997</v>
      </c>
      <c r="D166" t="s">
        <v>2961</v>
      </c>
      <c r="E166" t="s">
        <v>2960</v>
      </c>
    </row>
    <row r="167" spans="1:5" x14ac:dyDescent="0.3">
      <c r="A167">
        <v>23829</v>
      </c>
      <c r="B167" t="s">
        <v>2952</v>
      </c>
      <c r="C167" t="s">
        <v>2951</v>
      </c>
      <c r="D167" t="s">
        <v>2952</v>
      </c>
      <c r="E167" t="s">
        <v>3007</v>
      </c>
    </row>
    <row r="168" spans="1:5" x14ac:dyDescent="0.3">
      <c r="A168">
        <v>23830</v>
      </c>
      <c r="B168" t="s">
        <v>2957</v>
      </c>
      <c r="C168" t="s">
        <v>2956</v>
      </c>
      <c r="D168" t="s">
        <v>2957</v>
      </c>
      <c r="E168" t="s">
        <v>3007</v>
      </c>
    </row>
    <row r="169" spans="1:5" x14ac:dyDescent="0.3">
      <c r="A169">
        <v>23854</v>
      </c>
      <c r="B169" t="s">
        <v>5854</v>
      </c>
      <c r="C169" t="s">
        <v>5853</v>
      </c>
      <c r="D169" t="s">
        <v>2119</v>
      </c>
      <c r="E169" t="s">
        <v>2149</v>
      </c>
    </row>
    <row r="170" spans="1:5" x14ac:dyDescent="0.3">
      <c r="A170">
        <v>23930</v>
      </c>
      <c r="B170" t="s">
        <v>3551</v>
      </c>
      <c r="C170" t="s">
        <v>3550</v>
      </c>
      <c r="D170" t="s">
        <v>2111</v>
      </c>
      <c r="E170" t="s">
        <v>6135</v>
      </c>
    </row>
    <row r="171" spans="1:5" x14ac:dyDescent="0.3">
      <c r="A171">
        <v>23937</v>
      </c>
      <c r="B171" t="s">
        <v>3554</v>
      </c>
      <c r="C171" t="s">
        <v>3553</v>
      </c>
      <c r="D171" t="s">
        <v>3207</v>
      </c>
      <c r="E171" t="s">
        <v>5241</v>
      </c>
    </row>
    <row r="172" spans="1:5" x14ac:dyDescent="0.3">
      <c r="A172">
        <v>23940</v>
      </c>
      <c r="B172" t="s">
        <v>5444</v>
      </c>
      <c r="C172" t="s">
        <v>5443</v>
      </c>
      <c r="D172" t="s">
        <v>2768</v>
      </c>
      <c r="E172" t="s">
        <v>2767</v>
      </c>
    </row>
    <row r="173" spans="1:5" x14ac:dyDescent="0.3">
      <c r="A173">
        <v>23941</v>
      </c>
      <c r="B173" t="s">
        <v>5242</v>
      </c>
      <c r="C173" t="s">
        <v>5241</v>
      </c>
      <c r="D173" t="s">
        <v>3207</v>
      </c>
      <c r="E173" t="s">
        <v>6136</v>
      </c>
    </row>
    <row r="174" spans="1:5" x14ac:dyDescent="0.3">
      <c r="A174">
        <v>24002</v>
      </c>
      <c r="B174" t="s">
        <v>2123</v>
      </c>
      <c r="C174" t="s">
        <v>2122</v>
      </c>
      <c r="D174" t="s">
        <v>2124</v>
      </c>
      <c r="E174" t="s">
        <v>6137</v>
      </c>
    </row>
    <row r="175" spans="1:5" x14ac:dyDescent="0.3">
      <c r="A175">
        <v>24003</v>
      </c>
      <c r="B175" t="s">
        <v>2118</v>
      </c>
      <c r="C175" t="s">
        <v>2117</v>
      </c>
      <c r="D175" t="s">
        <v>2119</v>
      </c>
      <c r="E175" t="s">
        <v>6138</v>
      </c>
    </row>
    <row r="176" spans="1:5" x14ac:dyDescent="0.3">
      <c r="A176">
        <v>24004</v>
      </c>
      <c r="B176" t="s">
        <v>2128</v>
      </c>
      <c r="C176" t="s">
        <v>2127</v>
      </c>
      <c r="D176" t="s">
        <v>2111</v>
      </c>
      <c r="E176" t="s">
        <v>6135</v>
      </c>
    </row>
    <row r="177" spans="1:5" x14ac:dyDescent="0.3">
      <c r="A177">
        <v>24007</v>
      </c>
      <c r="B177" t="s">
        <v>3013</v>
      </c>
      <c r="C177" t="s">
        <v>3012</v>
      </c>
      <c r="D177" t="s">
        <v>2165</v>
      </c>
      <c r="E177" t="s">
        <v>6139</v>
      </c>
    </row>
    <row r="178" spans="1:5" x14ac:dyDescent="0.3">
      <c r="A178">
        <v>24008</v>
      </c>
      <c r="B178" t="s">
        <v>2115</v>
      </c>
      <c r="C178" t="s">
        <v>2114</v>
      </c>
      <c r="D178" t="s">
        <v>2111</v>
      </c>
      <c r="E178" t="s">
        <v>6135</v>
      </c>
    </row>
    <row r="179" spans="1:5" x14ac:dyDescent="0.3">
      <c r="A179">
        <v>24010</v>
      </c>
      <c r="B179" t="s">
        <v>2192</v>
      </c>
      <c r="C179" t="s">
        <v>2191</v>
      </c>
      <c r="D179" t="s">
        <v>2192</v>
      </c>
      <c r="E179" t="s">
        <v>6140</v>
      </c>
    </row>
    <row r="180" spans="1:5" x14ac:dyDescent="0.3">
      <c r="A180">
        <v>24011</v>
      </c>
      <c r="B180" t="s">
        <v>2136</v>
      </c>
      <c r="C180" t="s">
        <v>2135</v>
      </c>
      <c r="D180" t="s">
        <v>2137</v>
      </c>
      <c r="E180" t="s">
        <v>6141</v>
      </c>
    </row>
    <row r="181" spans="1:5" x14ac:dyDescent="0.3">
      <c r="A181">
        <v>24016</v>
      </c>
      <c r="B181" t="s">
        <v>2147</v>
      </c>
      <c r="C181" t="s">
        <v>2146</v>
      </c>
      <c r="D181" t="s">
        <v>2143</v>
      </c>
      <c r="E181" t="s">
        <v>6142</v>
      </c>
    </row>
    <row r="182" spans="1:5" x14ac:dyDescent="0.3">
      <c r="A182">
        <v>24030</v>
      </c>
      <c r="B182" t="s">
        <v>2187</v>
      </c>
      <c r="C182" t="s">
        <v>2186</v>
      </c>
      <c r="D182" t="s">
        <v>2188</v>
      </c>
      <c r="E182" t="s">
        <v>6143</v>
      </c>
    </row>
    <row r="183" spans="1:5" x14ac:dyDescent="0.3">
      <c r="A183">
        <v>24031</v>
      </c>
      <c r="B183" t="s">
        <v>3016</v>
      </c>
      <c r="C183" t="s">
        <v>3015</v>
      </c>
      <c r="D183" t="s">
        <v>2132</v>
      </c>
      <c r="E183" t="s">
        <v>6144</v>
      </c>
    </row>
    <row r="184" spans="1:5" x14ac:dyDescent="0.3">
      <c r="A184">
        <v>24034</v>
      </c>
      <c r="B184" t="s">
        <v>2319</v>
      </c>
      <c r="C184" t="s">
        <v>2318</v>
      </c>
      <c r="D184" t="s">
        <v>2119</v>
      </c>
      <c r="E184" t="s">
        <v>6138</v>
      </c>
    </row>
    <row r="185" spans="1:5" x14ac:dyDescent="0.3">
      <c r="A185">
        <v>24035</v>
      </c>
      <c r="B185" t="s">
        <v>2322</v>
      </c>
      <c r="C185" t="s">
        <v>2321</v>
      </c>
      <c r="D185" t="s">
        <v>2119</v>
      </c>
      <c r="E185" t="s">
        <v>6138</v>
      </c>
    </row>
    <row r="186" spans="1:5" x14ac:dyDescent="0.3">
      <c r="A186">
        <v>24036</v>
      </c>
      <c r="B186" t="s">
        <v>2184</v>
      </c>
      <c r="C186" t="s">
        <v>2183</v>
      </c>
      <c r="D186" t="s">
        <v>2165</v>
      </c>
      <c r="E186" t="s">
        <v>6139</v>
      </c>
    </row>
    <row r="187" spans="1:5" x14ac:dyDescent="0.3">
      <c r="A187">
        <v>24037</v>
      </c>
      <c r="B187" t="s">
        <v>2110</v>
      </c>
      <c r="C187" t="s">
        <v>2109</v>
      </c>
      <c r="D187" t="s">
        <v>2111</v>
      </c>
      <c r="E187" t="s">
        <v>6135</v>
      </c>
    </row>
    <row r="188" spans="1:5" x14ac:dyDescent="0.3">
      <c r="A188">
        <v>24039</v>
      </c>
      <c r="B188" t="s">
        <v>2205</v>
      </c>
      <c r="C188" t="s">
        <v>2204</v>
      </c>
      <c r="D188" t="s">
        <v>2111</v>
      </c>
      <c r="E188" t="s">
        <v>2589</v>
      </c>
    </row>
    <row r="189" spans="1:5" x14ac:dyDescent="0.3">
      <c r="A189">
        <v>24040</v>
      </c>
      <c r="B189" t="s">
        <v>2325</v>
      </c>
      <c r="C189" t="s">
        <v>2324</v>
      </c>
      <c r="D189" t="s">
        <v>2165</v>
      </c>
      <c r="E189" t="s">
        <v>6139</v>
      </c>
    </row>
    <row r="190" spans="1:5" x14ac:dyDescent="0.3">
      <c r="A190">
        <v>24041</v>
      </c>
      <c r="B190" t="s">
        <v>2316</v>
      </c>
      <c r="C190" t="s">
        <v>2315</v>
      </c>
      <c r="D190" t="s">
        <v>2119</v>
      </c>
      <c r="E190" t="s">
        <v>2149</v>
      </c>
    </row>
    <row r="191" spans="1:5" x14ac:dyDescent="0.3">
      <c r="A191">
        <v>24051</v>
      </c>
      <c r="B191" t="s">
        <v>2231</v>
      </c>
      <c r="C191" t="s">
        <v>2230</v>
      </c>
      <c r="D191" t="s">
        <v>2165</v>
      </c>
      <c r="E191" t="s">
        <v>6139</v>
      </c>
    </row>
    <row r="192" spans="1:5" x14ac:dyDescent="0.3">
      <c r="A192">
        <v>24052</v>
      </c>
      <c r="B192" t="s">
        <v>2200</v>
      </c>
      <c r="C192" t="s">
        <v>2199</v>
      </c>
      <c r="D192" t="s">
        <v>2165</v>
      </c>
      <c r="E192" t="s">
        <v>6139</v>
      </c>
    </row>
    <row r="193" spans="1:5" x14ac:dyDescent="0.3">
      <c r="A193">
        <v>24053</v>
      </c>
      <c r="B193" t="s">
        <v>2222</v>
      </c>
      <c r="C193" t="s">
        <v>2221</v>
      </c>
      <c r="D193" t="s">
        <v>2165</v>
      </c>
      <c r="E193" t="s">
        <v>6139</v>
      </c>
    </row>
    <row r="194" spans="1:5" x14ac:dyDescent="0.3">
      <c r="A194">
        <v>24054</v>
      </c>
      <c r="B194" t="s">
        <v>2225</v>
      </c>
      <c r="C194" t="s">
        <v>2224</v>
      </c>
      <c r="D194" t="s">
        <v>2111</v>
      </c>
      <c r="E194" t="s">
        <v>6135</v>
      </c>
    </row>
    <row r="195" spans="1:5" x14ac:dyDescent="0.3">
      <c r="A195">
        <v>24055</v>
      </c>
      <c r="B195" t="s">
        <v>2131</v>
      </c>
      <c r="C195" t="s">
        <v>2130</v>
      </c>
      <c r="D195" t="s">
        <v>2132</v>
      </c>
      <c r="E195" t="s">
        <v>6144</v>
      </c>
    </row>
    <row r="196" spans="1:5" x14ac:dyDescent="0.3">
      <c r="A196">
        <v>24056</v>
      </c>
      <c r="B196" t="s">
        <v>3401</v>
      </c>
      <c r="C196" t="s">
        <v>3400</v>
      </c>
      <c r="D196" t="s">
        <v>2119</v>
      </c>
      <c r="E196" t="s">
        <v>2149</v>
      </c>
    </row>
    <row r="197" spans="1:5" x14ac:dyDescent="0.3">
      <c r="A197">
        <v>24060</v>
      </c>
      <c r="B197" t="s">
        <v>4347</v>
      </c>
      <c r="C197" t="s">
        <v>4346</v>
      </c>
      <c r="D197" t="s">
        <v>2124</v>
      </c>
      <c r="E197" t="s">
        <v>6137</v>
      </c>
    </row>
    <row r="198" spans="1:5" x14ac:dyDescent="0.3">
      <c r="A198">
        <v>24070</v>
      </c>
      <c r="B198" t="s">
        <v>5182</v>
      </c>
      <c r="C198" t="s">
        <v>5181</v>
      </c>
      <c r="D198" t="s">
        <v>5182</v>
      </c>
      <c r="E198" t="s">
        <v>2149</v>
      </c>
    </row>
    <row r="199" spans="1:5" x14ac:dyDescent="0.3">
      <c r="A199">
        <v>24072</v>
      </c>
      <c r="B199" t="s">
        <v>5190</v>
      </c>
      <c r="C199" t="s">
        <v>5189</v>
      </c>
      <c r="D199" t="s">
        <v>5190</v>
      </c>
      <c r="E199" t="s">
        <v>2149</v>
      </c>
    </row>
    <row r="200" spans="1:5" x14ac:dyDescent="0.3">
      <c r="A200">
        <v>24225</v>
      </c>
      <c r="B200" t="s">
        <v>2164</v>
      </c>
      <c r="C200" t="s">
        <v>2163</v>
      </c>
      <c r="D200" t="s">
        <v>2165</v>
      </c>
      <c r="E200" t="s">
        <v>2158</v>
      </c>
    </row>
    <row r="201" spans="1:5" x14ac:dyDescent="0.3">
      <c r="A201">
        <v>24240</v>
      </c>
      <c r="B201" t="s">
        <v>2169</v>
      </c>
      <c r="C201" t="s">
        <v>2168</v>
      </c>
      <c r="D201" t="s">
        <v>2111</v>
      </c>
      <c r="E201" t="s">
        <v>6135</v>
      </c>
    </row>
    <row r="202" spans="1:5" x14ac:dyDescent="0.3">
      <c r="A202">
        <v>24300</v>
      </c>
      <c r="B202" t="s">
        <v>5847</v>
      </c>
      <c r="C202" t="s">
        <v>5846</v>
      </c>
      <c r="D202" t="s">
        <v>2119</v>
      </c>
      <c r="E202" t="s">
        <v>2149</v>
      </c>
    </row>
    <row r="203" spans="1:5" x14ac:dyDescent="0.3">
      <c r="A203">
        <v>24311</v>
      </c>
      <c r="B203" t="s">
        <v>5857</v>
      </c>
      <c r="C203" t="s">
        <v>5856</v>
      </c>
      <c r="D203" t="s">
        <v>2143</v>
      </c>
      <c r="E203" t="s">
        <v>6142</v>
      </c>
    </row>
    <row r="204" spans="1:5" x14ac:dyDescent="0.3">
      <c r="A204">
        <v>24312</v>
      </c>
      <c r="B204" t="s">
        <v>5860</v>
      </c>
      <c r="C204" t="s">
        <v>5859</v>
      </c>
      <c r="D204" t="s">
        <v>2132</v>
      </c>
      <c r="E204" t="s">
        <v>6144</v>
      </c>
    </row>
    <row r="205" spans="1:5" x14ac:dyDescent="0.3">
      <c r="A205">
        <v>24313</v>
      </c>
      <c r="B205" t="s">
        <v>5863</v>
      </c>
      <c r="C205" t="s">
        <v>5862</v>
      </c>
      <c r="D205" t="s">
        <v>2119</v>
      </c>
      <c r="E205" t="s">
        <v>2149</v>
      </c>
    </row>
    <row r="206" spans="1:5" x14ac:dyDescent="0.3">
      <c r="A206">
        <v>24320</v>
      </c>
      <c r="B206" t="s">
        <v>5866</v>
      </c>
      <c r="C206" t="s">
        <v>5865</v>
      </c>
      <c r="D206" t="s">
        <v>2111</v>
      </c>
      <c r="E206" t="s">
        <v>6135</v>
      </c>
    </row>
    <row r="207" spans="1:5" x14ac:dyDescent="0.3">
      <c r="A207">
        <v>24678</v>
      </c>
      <c r="B207" t="s">
        <v>2228</v>
      </c>
      <c r="C207" t="s">
        <v>2227</v>
      </c>
      <c r="D207" t="s">
        <v>2111</v>
      </c>
      <c r="E207" t="s">
        <v>6135</v>
      </c>
    </row>
    <row r="208" spans="1:5" x14ac:dyDescent="0.3">
      <c r="A208">
        <v>24680</v>
      </c>
      <c r="B208" t="s">
        <v>5249</v>
      </c>
      <c r="C208" t="s">
        <v>5248</v>
      </c>
      <c r="D208" t="s">
        <v>2111</v>
      </c>
      <c r="E208" t="s">
        <v>6135</v>
      </c>
    </row>
    <row r="209" spans="1:5" x14ac:dyDescent="0.3">
      <c r="A209">
        <v>24685</v>
      </c>
      <c r="B209" t="s">
        <v>2875</v>
      </c>
      <c r="C209" t="s">
        <v>2874</v>
      </c>
      <c r="D209" t="s">
        <v>2119</v>
      </c>
      <c r="E209" t="s">
        <v>2149</v>
      </c>
    </row>
    <row r="210" spans="1:5" x14ac:dyDescent="0.3">
      <c r="A210">
        <v>24686</v>
      </c>
      <c r="B210" t="s">
        <v>3206</v>
      </c>
      <c r="C210" t="s">
        <v>3205</v>
      </c>
      <c r="D210" t="s">
        <v>3207</v>
      </c>
      <c r="E210" t="s">
        <v>3553</v>
      </c>
    </row>
    <row r="211" spans="1:5" x14ac:dyDescent="0.3">
      <c r="A211">
        <v>24689</v>
      </c>
      <c r="B211" t="s">
        <v>2209</v>
      </c>
      <c r="C211" t="s">
        <v>2208</v>
      </c>
      <c r="D211" t="s">
        <v>2124</v>
      </c>
      <c r="E211" t="s">
        <v>6137</v>
      </c>
    </row>
    <row r="212" spans="1:5" x14ac:dyDescent="0.3">
      <c r="A212">
        <v>24690</v>
      </c>
      <c r="B212" t="s">
        <v>2156</v>
      </c>
      <c r="C212" t="s">
        <v>2155</v>
      </c>
      <c r="D212" t="s">
        <v>2119</v>
      </c>
      <c r="E212" t="s">
        <v>6138</v>
      </c>
    </row>
    <row r="213" spans="1:5" x14ac:dyDescent="0.3">
      <c r="A213">
        <v>25029</v>
      </c>
      <c r="B213" t="s">
        <v>2918</v>
      </c>
      <c r="C213" t="s">
        <v>2917</v>
      </c>
      <c r="D213" t="s">
        <v>2918</v>
      </c>
      <c r="E213" t="s">
        <v>2915</v>
      </c>
    </row>
    <row r="214" spans="1:5" x14ac:dyDescent="0.3">
      <c r="A214">
        <v>25043</v>
      </c>
      <c r="B214" t="s">
        <v>2922</v>
      </c>
      <c r="C214" t="s">
        <v>2921</v>
      </c>
      <c r="D214" t="s">
        <v>2922</v>
      </c>
      <c r="E214" t="s">
        <v>2915</v>
      </c>
    </row>
    <row r="215" spans="1:5" x14ac:dyDescent="0.3">
      <c r="A215">
        <v>25052</v>
      </c>
      <c r="B215" t="s">
        <v>3272</v>
      </c>
      <c r="C215" t="s">
        <v>3271</v>
      </c>
      <c r="D215" t="s">
        <v>3273</v>
      </c>
      <c r="E215" t="s">
        <v>5818</v>
      </c>
    </row>
    <row r="216" spans="1:5" x14ac:dyDescent="0.3">
      <c r="A216">
        <v>25063</v>
      </c>
      <c r="B216" t="s">
        <v>6145</v>
      </c>
      <c r="C216" t="s">
        <v>6146</v>
      </c>
      <c r="D216" t="s">
        <v>6147</v>
      </c>
      <c r="E216" t="s">
        <v>6148</v>
      </c>
    </row>
    <row r="217" spans="1:5" x14ac:dyDescent="0.3">
      <c r="A217">
        <v>25077</v>
      </c>
      <c r="B217" t="s">
        <v>6149</v>
      </c>
      <c r="C217" t="s">
        <v>6150</v>
      </c>
      <c r="D217" t="s">
        <v>6151</v>
      </c>
      <c r="E217" t="s">
        <v>6152</v>
      </c>
    </row>
    <row r="218" spans="1:5" x14ac:dyDescent="0.3">
      <c r="A218">
        <v>25086</v>
      </c>
      <c r="B218" t="s">
        <v>3362</v>
      </c>
      <c r="C218" t="s">
        <v>3361</v>
      </c>
      <c r="D218" t="s">
        <v>3363</v>
      </c>
      <c r="E218" t="s">
        <v>5942</v>
      </c>
    </row>
    <row r="219" spans="1:5" x14ac:dyDescent="0.3">
      <c r="A219">
        <v>25107</v>
      </c>
      <c r="B219" t="s">
        <v>2912</v>
      </c>
      <c r="C219" t="s">
        <v>2911</v>
      </c>
      <c r="D219" t="s">
        <v>2912</v>
      </c>
      <c r="E219" t="s">
        <v>2915</v>
      </c>
    </row>
    <row r="220" spans="1:5" x14ac:dyDescent="0.3">
      <c r="A220">
        <v>25127</v>
      </c>
      <c r="B220" t="s">
        <v>2903</v>
      </c>
      <c r="C220" t="s">
        <v>2902</v>
      </c>
      <c r="D220" t="s">
        <v>2904</v>
      </c>
      <c r="E220" t="s">
        <v>2915</v>
      </c>
    </row>
    <row r="221" spans="1:5" x14ac:dyDescent="0.3">
      <c r="A221">
        <v>25135</v>
      </c>
      <c r="B221" t="s">
        <v>2565</v>
      </c>
      <c r="C221" t="s">
        <v>6153</v>
      </c>
      <c r="D221" t="s">
        <v>2565</v>
      </c>
      <c r="E221" t="s">
        <v>2267</v>
      </c>
    </row>
    <row r="222" spans="1:5" x14ac:dyDescent="0.3">
      <c r="A222">
        <v>25138</v>
      </c>
      <c r="B222" t="s">
        <v>2908</v>
      </c>
      <c r="C222" t="s">
        <v>2907</v>
      </c>
      <c r="D222" t="s">
        <v>2908</v>
      </c>
      <c r="E222" t="s">
        <v>2915</v>
      </c>
    </row>
    <row r="223" spans="1:5" x14ac:dyDescent="0.3">
      <c r="A223">
        <v>25142</v>
      </c>
      <c r="B223" t="s">
        <v>5932</v>
      </c>
      <c r="C223" t="s">
        <v>5931</v>
      </c>
      <c r="D223" t="s">
        <v>5928</v>
      </c>
      <c r="E223" t="s">
        <v>5927</v>
      </c>
    </row>
    <row r="224" spans="1:5" x14ac:dyDescent="0.3">
      <c r="A224">
        <v>25145</v>
      </c>
      <c r="B224" t="s">
        <v>5948</v>
      </c>
      <c r="C224" t="s">
        <v>5947</v>
      </c>
      <c r="D224" t="s">
        <v>5928</v>
      </c>
      <c r="E224" t="s">
        <v>5927</v>
      </c>
    </row>
    <row r="225" spans="1:5" x14ac:dyDescent="0.3">
      <c r="A225">
        <v>25146</v>
      </c>
      <c r="B225" t="s">
        <v>5945</v>
      </c>
      <c r="C225" t="s">
        <v>5944</v>
      </c>
      <c r="D225" t="s">
        <v>5928</v>
      </c>
      <c r="E225" t="s">
        <v>5927</v>
      </c>
    </row>
    <row r="226" spans="1:5" x14ac:dyDescent="0.3">
      <c r="A226">
        <v>25150</v>
      </c>
      <c r="B226" t="s">
        <v>2926</v>
      </c>
      <c r="C226" t="s">
        <v>2925</v>
      </c>
      <c r="D226" t="s">
        <v>2926</v>
      </c>
      <c r="E226" t="s">
        <v>2915</v>
      </c>
    </row>
    <row r="227" spans="1:5" x14ac:dyDescent="0.3">
      <c r="A227">
        <v>25155</v>
      </c>
      <c r="B227" t="s">
        <v>3450</v>
      </c>
      <c r="C227" t="s">
        <v>3449</v>
      </c>
      <c r="D227" t="s">
        <v>3442</v>
      </c>
      <c r="E227" t="s">
        <v>3455</v>
      </c>
    </row>
    <row r="228" spans="1:5" x14ac:dyDescent="0.3">
      <c r="A228">
        <v>25182</v>
      </c>
      <c r="B228" t="s">
        <v>3453</v>
      </c>
      <c r="C228" t="s">
        <v>3452</v>
      </c>
      <c r="D228" t="s">
        <v>3446</v>
      </c>
      <c r="E228" t="s">
        <v>3459</v>
      </c>
    </row>
    <row r="229" spans="1:5" x14ac:dyDescent="0.3">
      <c r="A229">
        <v>25184</v>
      </c>
      <c r="B229" t="s">
        <v>5954</v>
      </c>
      <c r="C229" t="s">
        <v>5953</v>
      </c>
      <c r="D229" t="s">
        <v>5954</v>
      </c>
      <c r="E229" t="s">
        <v>5958</v>
      </c>
    </row>
    <row r="230" spans="1:5" x14ac:dyDescent="0.3">
      <c r="A230">
        <v>25192</v>
      </c>
      <c r="B230" t="s">
        <v>3465</v>
      </c>
      <c r="C230" t="s">
        <v>4774</v>
      </c>
      <c r="D230" t="s">
        <v>3465</v>
      </c>
      <c r="E230" t="s">
        <v>4771</v>
      </c>
    </row>
    <row r="231" spans="1:5" x14ac:dyDescent="0.3">
      <c r="A231">
        <v>25193</v>
      </c>
      <c r="B231" t="s">
        <v>3464</v>
      </c>
      <c r="C231" t="s">
        <v>3463</v>
      </c>
      <c r="D231" t="s">
        <v>3465</v>
      </c>
      <c r="E231" t="s">
        <v>3455</v>
      </c>
    </row>
    <row r="232" spans="1:5" x14ac:dyDescent="0.3">
      <c r="A232">
        <v>25196</v>
      </c>
      <c r="B232" t="s">
        <v>4870</v>
      </c>
      <c r="C232" t="s">
        <v>4869</v>
      </c>
      <c r="D232" t="s">
        <v>4768</v>
      </c>
      <c r="E232" t="s">
        <v>4767</v>
      </c>
    </row>
    <row r="233" spans="1:5" x14ac:dyDescent="0.3">
      <c r="A233">
        <v>25198</v>
      </c>
      <c r="B233" t="s">
        <v>4340</v>
      </c>
      <c r="C233" t="s">
        <v>4339</v>
      </c>
      <c r="D233" t="s">
        <v>3442</v>
      </c>
      <c r="E233" t="s">
        <v>2267</v>
      </c>
    </row>
    <row r="234" spans="1:5" x14ac:dyDescent="0.3">
      <c r="A234">
        <v>25203</v>
      </c>
      <c r="B234" t="s">
        <v>3470</v>
      </c>
      <c r="C234" t="s">
        <v>3469</v>
      </c>
      <c r="D234" t="s">
        <v>3465</v>
      </c>
      <c r="E234" t="s">
        <v>3459</v>
      </c>
    </row>
    <row r="235" spans="1:5" x14ac:dyDescent="0.3">
      <c r="A235">
        <v>25208</v>
      </c>
      <c r="B235" t="s">
        <v>5803</v>
      </c>
      <c r="C235" t="s">
        <v>5802</v>
      </c>
      <c r="D235" t="s">
        <v>5804</v>
      </c>
      <c r="E235" t="s">
        <v>5807</v>
      </c>
    </row>
    <row r="236" spans="1:5" x14ac:dyDescent="0.3">
      <c r="A236">
        <v>25211</v>
      </c>
      <c r="B236" t="s">
        <v>3998</v>
      </c>
      <c r="C236" t="s">
        <v>3997</v>
      </c>
      <c r="D236" t="s">
        <v>3999</v>
      </c>
      <c r="E236" t="s">
        <v>5640</v>
      </c>
    </row>
    <row r="237" spans="1:5" x14ac:dyDescent="0.3">
      <c r="A237">
        <v>25213</v>
      </c>
      <c r="B237" t="s">
        <v>5681</v>
      </c>
      <c r="C237" t="s">
        <v>5680</v>
      </c>
      <c r="D237" t="s">
        <v>5677</v>
      </c>
      <c r="E237" t="s">
        <v>5676</v>
      </c>
    </row>
    <row r="238" spans="1:5" x14ac:dyDescent="0.3">
      <c r="A238">
        <v>25218</v>
      </c>
      <c r="B238" t="s">
        <v>3869</v>
      </c>
      <c r="C238" t="s">
        <v>3868</v>
      </c>
      <c r="D238" t="s">
        <v>3865</v>
      </c>
      <c r="E238" t="s">
        <v>3871</v>
      </c>
    </row>
    <row r="239" spans="1:5" x14ac:dyDescent="0.3">
      <c r="A239">
        <v>25219</v>
      </c>
      <c r="B239" t="s">
        <v>3864</v>
      </c>
      <c r="C239" t="s">
        <v>3863</v>
      </c>
      <c r="D239" t="s">
        <v>3865</v>
      </c>
      <c r="E239" t="s">
        <v>3871</v>
      </c>
    </row>
    <row r="240" spans="1:5" x14ac:dyDescent="0.3">
      <c r="A240">
        <v>25399</v>
      </c>
      <c r="B240" t="s">
        <v>6154</v>
      </c>
      <c r="C240" t="s">
        <v>6155</v>
      </c>
      <c r="D240" t="s">
        <v>5233</v>
      </c>
      <c r="E240" t="s">
        <v>6156</v>
      </c>
    </row>
    <row r="241" spans="1:5" x14ac:dyDescent="0.3">
      <c r="A241">
        <v>25416</v>
      </c>
      <c r="B241" t="s">
        <v>3338</v>
      </c>
      <c r="C241" t="s">
        <v>3337</v>
      </c>
      <c r="D241" t="s">
        <v>3338</v>
      </c>
      <c r="E241" t="s">
        <v>3706</v>
      </c>
    </row>
    <row r="242" spans="1:5" x14ac:dyDescent="0.3">
      <c r="A242">
        <v>25417</v>
      </c>
      <c r="B242" t="s">
        <v>5830</v>
      </c>
      <c r="C242" t="s">
        <v>5829</v>
      </c>
      <c r="D242" t="s">
        <v>4683</v>
      </c>
      <c r="E242" t="s">
        <v>4681</v>
      </c>
    </row>
    <row r="243" spans="1:5" x14ac:dyDescent="0.3">
      <c r="A243">
        <v>25438</v>
      </c>
      <c r="B243" t="s">
        <v>3472</v>
      </c>
      <c r="C243" t="s">
        <v>3471</v>
      </c>
      <c r="D243" t="s">
        <v>3254</v>
      </c>
      <c r="E243" t="s">
        <v>6157</v>
      </c>
    </row>
    <row r="244" spans="1:5" x14ac:dyDescent="0.3">
      <c r="A244">
        <v>25454</v>
      </c>
      <c r="B244" t="s">
        <v>4682</v>
      </c>
      <c r="C244" t="s">
        <v>4681</v>
      </c>
      <c r="D244" t="s">
        <v>4683</v>
      </c>
      <c r="E244" t="s">
        <v>5644</v>
      </c>
    </row>
    <row r="245" spans="1:5" x14ac:dyDescent="0.3">
      <c r="A245">
        <v>25457</v>
      </c>
      <c r="B245" t="s">
        <v>4418</v>
      </c>
      <c r="C245" t="s">
        <v>4417</v>
      </c>
      <c r="D245" t="s">
        <v>4418</v>
      </c>
      <c r="E245" t="s">
        <v>4433</v>
      </c>
    </row>
    <row r="246" spans="1:5" x14ac:dyDescent="0.3">
      <c r="A246">
        <v>25463</v>
      </c>
      <c r="B246" t="s">
        <v>4468</v>
      </c>
      <c r="C246" t="s">
        <v>4467</v>
      </c>
      <c r="D246" t="s">
        <v>4464</v>
      </c>
      <c r="E246" t="s">
        <v>4470</v>
      </c>
    </row>
    <row r="247" spans="1:5" x14ac:dyDescent="0.3">
      <c r="A247">
        <v>25464</v>
      </c>
      <c r="B247" t="s">
        <v>4463</v>
      </c>
      <c r="C247" t="s">
        <v>4462</v>
      </c>
      <c r="D247" t="s">
        <v>4464</v>
      </c>
      <c r="E247" t="s">
        <v>4470</v>
      </c>
    </row>
    <row r="248" spans="1:5" x14ac:dyDescent="0.3">
      <c r="A248">
        <v>25488</v>
      </c>
      <c r="B248" t="s">
        <v>5036</v>
      </c>
      <c r="C248" t="s">
        <v>5035</v>
      </c>
      <c r="D248" t="s">
        <v>5037</v>
      </c>
      <c r="E248" t="s">
        <v>5044</v>
      </c>
    </row>
    <row r="249" spans="1:5" x14ac:dyDescent="0.3">
      <c r="A249">
        <v>25502</v>
      </c>
      <c r="B249" t="s">
        <v>2654</v>
      </c>
      <c r="C249" t="s">
        <v>2653</v>
      </c>
      <c r="D249" t="s">
        <v>2656</v>
      </c>
      <c r="E249" t="s">
        <v>3706</v>
      </c>
    </row>
    <row r="250" spans="1:5" x14ac:dyDescent="0.3">
      <c r="A250">
        <v>25503</v>
      </c>
      <c r="B250" t="s">
        <v>5840</v>
      </c>
      <c r="C250" t="s">
        <v>5839</v>
      </c>
      <c r="D250" t="s">
        <v>3376</v>
      </c>
      <c r="E250" t="s">
        <v>6158</v>
      </c>
    </row>
    <row r="251" spans="1:5" x14ac:dyDescent="0.3">
      <c r="A251">
        <v>25506</v>
      </c>
      <c r="B251" t="s">
        <v>4146</v>
      </c>
      <c r="C251" t="s">
        <v>4145</v>
      </c>
      <c r="D251" t="s">
        <v>4147</v>
      </c>
      <c r="E251" t="s">
        <v>6159</v>
      </c>
    </row>
    <row r="252" spans="1:5" x14ac:dyDescent="0.3">
      <c r="A252">
        <v>25512</v>
      </c>
      <c r="B252" t="s">
        <v>4607</v>
      </c>
      <c r="C252" t="s">
        <v>4606</v>
      </c>
      <c r="D252" t="s">
        <v>2672</v>
      </c>
      <c r="E252" t="s">
        <v>6160</v>
      </c>
    </row>
    <row r="253" spans="1:5" x14ac:dyDescent="0.3">
      <c r="A253">
        <v>25523</v>
      </c>
      <c r="B253" t="s">
        <v>6161</v>
      </c>
      <c r="C253" t="s">
        <v>2531</v>
      </c>
      <c r="D253" t="s">
        <v>2533</v>
      </c>
      <c r="E253" t="s">
        <v>4976</v>
      </c>
    </row>
    <row r="254" spans="1:5" x14ac:dyDescent="0.3">
      <c r="A254">
        <v>25525</v>
      </c>
      <c r="B254" t="s">
        <v>5656</v>
      </c>
      <c r="C254" t="s">
        <v>5655</v>
      </c>
      <c r="D254" t="s">
        <v>5621</v>
      </c>
      <c r="E254" t="s">
        <v>5642</v>
      </c>
    </row>
    <row r="255" spans="1:5" x14ac:dyDescent="0.3">
      <c r="A255">
        <v>25530</v>
      </c>
      <c r="B255" t="s">
        <v>5028</v>
      </c>
      <c r="C255" t="s">
        <v>5027</v>
      </c>
      <c r="D255" t="s">
        <v>5029</v>
      </c>
      <c r="E255" t="s">
        <v>5046</v>
      </c>
    </row>
    <row r="256" spans="1:5" x14ac:dyDescent="0.3">
      <c r="A256">
        <v>25532</v>
      </c>
      <c r="B256" t="s">
        <v>4994</v>
      </c>
      <c r="C256" t="s">
        <v>4993</v>
      </c>
      <c r="D256" t="s">
        <v>4994</v>
      </c>
      <c r="E256" t="s">
        <v>4985</v>
      </c>
    </row>
    <row r="257" spans="1:5" x14ac:dyDescent="0.3">
      <c r="A257">
        <v>25533</v>
      </c>
      <c r="B257" t="s">
        <v>5025</v>
      </c>
      <c r="C257" t="s">
        <v>5024</v>
      </c>
      <c r="D257" t="s">
        <v>5010</v>
      </c>
      <c r="E257" t="s">
        <v>5009</v>
      </c>
    </row>
    <row r="258" spans="1:5" x14ac:dyDescent="0.3">
      <c r="A258">
        <v>25535</v>
      </c>
      <c r="B258" t="s">
        <v>5018</v>
      </c>
      <c r="C258" t="s">
        <v>5017</v>
      </c>
      <c r="D258" t="s">
        <v>4990</v>
      </c>
      <c r="E258" t="s">
        <v>4989</v>
      </c>
    </row>
    <row r="259" spans="1:5" x14ac:dyDescent="0.3">
      <c r="A259">
        <v>25536</v>
      </c>
      <c r="B259" t="s">
        <v>5033</v>
      </c>
      <c r="C259" t="s">
        <v>5032</v>
      </c>
      <c r="D259" t="s">
        <v>4998</v>
      </c>
      <c r="E259" t="s">
        <v>4997</v>
      </c>
    </row>
    <row r="260" spans="1:5" x14ac:dyDescent="0.3">
      <c r="A260">
        <v>25537</v>
      </c>
      <c r="B260" t="s">
        <v>6162</v>
      </c>
      <c r="C260" t="s">
        <v>6163</v>
      </c>
      <c r="D260" t="s">
        <v>6164</v>
      </c>
      <c r="E260" t="s">
        <v>6165</v>
      </c>
    </row>
    <row r="261" spans="1:5" x14ac:dyDescent="0.3">
      <c r="A261">
        <v>25542</v>
      </c>
      <c r="B261" t="s">
        <v>5597</v>
      </c>
      <c r="C261" t="s">
        <v>5596</v>
      </c>
      <c r="D261" t="s">
        <v>5597</v>
      </c>
      <c r="E261" t="s">
        <v>5601</v>
      </c>
    </row>
    <row r="262" spans="1:5" x14ac:dyDescent="0.3">
      <c r="A262">
        <v>25544</v>
      </c>
      <c r="B262" t="s">
        <v>5049</v>
      </c>
      <c r="C262" t="s">
        <v>5048</v>
      </c>
      <c r="D262" t="s">
        <v>5010</v>
      </c>
      <c r="E262" t="s">
        <v>5009</v>
      </c>
    </row>
    <row r="263" spans="1:5" x14ac:dyDescent="0.3">
      <c r="A263">
        <v>25549</v>
      </c>
      <c r="B263" t="s">
        <v>2965</v>
      </c>
      <c r="C263" t="s">
        <v>2964</v>
      </c>
      <c r="D263" t="s">
        <v>2965</v>
      </c>
      <c r="E263" t="s">
        <v>3000</v>
      </c>
    </row>
    <row r="264" spans="1:5" x14ac:dyDescent="0.3">
      <c r="A264">
        <v>25557</v>
      </c>
      <c r="B264" t="s">
        <v>3478</v>
      </c>
      <c r="C264" t="s">
        <v>3477</v>
      </c>
      <c r="D264" t="s">
        <v>3254</v>
      </c>
      <c r="E264" t="s">
        <v>6157</v>
      </c>
    </row>
    <row r="265" spans="1:5" x14ac:dyDescent="0.3">
      <c r="A265">
        <v>25558</v>
      </c>
      <c r="B265" t="s">
        <v>3475</v>
      </c>
      <c r="C265" t="s">
        <v>3474</v>
      </c>
      <c r="D265" t="s">
        <v>3254</v>
      </c>
      <c r="E265" t="s">
        <v>6157</v>
      </c>
    </row>
    <row r="266" spans="1:5" x14ac:dyDescent="0.3">
      <c r="A266">
        <v>25559</v>
      </c>
      <c r="B266" t="s">
        <v>3481</v>
      </c>
      <c r="C266" t="s">
        <v>3480</v>
      </c>
      <c r="D266" t="s">
        <v>3254</v>
      </c>
      <c r="E266" t="s">
        <v>6157</v>
      </c>
    </row>
    <row r="267" spans="1:5" x14ac:dyDescent="0.3">
      <c r="A267">
        <v>25565</v>
      </c>
      <c r="B267" t="s">
        <v>5968</v>
      </c>
      <c r="C267" t="s">
        <v>5967</v>
      </c>
      <c r="D267" t="s">
        <v>4147</v>
      </c>
      <c r="E267" t="s">
        <v>4145</v>
      </c>
    </row>
    <row r="268" spans="1:5" x14ac:dyDescent="0.3">
      <c r="A268">
        <v>25570</v>
      </c>
      <c r="B268" t="s">
        <v>4456</v>
      </c>
      <c r="C268" t="s">
        <v>4455</v>
      </c>
      <c r="D268" t="s">
        <v>4414</v>
      </c>
      <c r="E268" t="s">
        <v>4444</v>
      </c>
    </row>
    <row r="269" spans="1:5" x14ac:dyDescent="0.3">
      <c r="A269">
        <v>25574</v>
      </c>
      <c r="B269" t="s">
        <v>5066</v>
      </c>
      <c r="C269" t="s">
        <v>5065</v>
      </c>
      <c r="D269" t="s">
        <v>5010</v>
      </c>
      <c r="E269" t="s">
        <v>5009</v>
      </c>
    </row>
    <row r="270" spans="1:5" x14ac:dyDescent="0.3">
      <c r="A270">
        <v>25575</v>
      </c>
      <c r="B270" t="s">
        <v>5069</v>
      </c>
      <c r="C270" t="s">
        <v>5068</v>
      </c>
      <c r="D270" t="s">
        <v>5041</v>
      </c>
      <c r="E270" t="s">
        <v>5040</v>
      </c>
    </row>
    <row r="271" spans="1:5" x14ac:dyDescent="0.3">
      <c r="A271">
        <v>25576</v>
      </c>
      <c r="B271" t="s">
        <v>5063</v>
      </c>
      <c r="C271" t="s">
        <v>5062</v>
      </c>
      <c r="D271" t="s">
        <v>5006</v>
      </c>
      <c r="E271" t="s">
        <v>5005</v>
      </c>
    </row>
    <row r="272" spans="1:5" x14ac:dyDescent="0.3">
      <c r="A272">
        <v>25577</v>
      </c>
      <c r="B272" t="s">
        <v>5060</v>
      </c>
      <c r="C272" t="s">
        <v>5059</v>
      </c>
      <c r="D272" t="s">
        <v>4986</v>
      </c>
      <c r="E272" t="s">
        <v>4985</v>
      </c>
    </row>
    <row r="273" spans="1:5" x14ac:dyDescent="0.3">
      <c r="A273">
        <v>25581</v>
      </c>
      <c r="B273" t="s">
        <v>2986</v>
      </c>
      <c r="C273" t="s">
        <v>2985</v>
      </c>
      <c r="D273" t="s">
        <v>2967</v>
      </c>
      <c r="E273" t="s">
        <v>3000</v>
      </c>
    </row>
    <row r="274" spans="1:5" x14ac:dyDescent="0.3">
      <c r="A274">
        <v>25582</v>
      </c>
      <c r="B274" t="s">
        <v>3258</v>
      </c>
      <c r="C274" t="s">
        <v>3257</v>
      </c>
      <c r="D274" t="s">
        <v>3254</v>
      </c>
      <c r="E274" t="s">
        <v>6157</v>
      </c>
    </row>
    <row r="275" spans="1:5" x14ac:dyDescent="0.3">
      <c r="A275">
        <v>25583</v>
      </c>
      <c r="B275" t="s">
        <v>3261</v>
      </c>
      <c r="C275" t="s">
        <v>3260</v>
      </c>
      <c r="D275" t="s">
        <v>3254</v>
      </c>
      <c r="E275" t="s">
        <v>6157</v>
      </c>
    </row>
    <row r="276" spans="1:5" x14ac:dyDescent="0.3">
      <c r="A276">
        <v>25584</v>
      </c>
      <c r="B276" t="s">
        <v>3264</v>
      </c>
      <c r="C276" t="s">
        <v>3263</v>
      </c>
      <c r="D276" t="s">
        <v>3254</v>
      </c>
      <c r="E276" t="s">
        <v>6157</v>
      </c>
    </row>
    <row r="277" spans="1:5" x14ac:dyDescent="0.3">
      <c r="A277">
        <v>25587</v>
      </c>
      <c r="B277" t="s">
        <v>5163</v>
      </c>
      <c r="C277" t="s">
        <v>5162</v>
      </c>
      <c r="D277" t="s">
        <v>5164</v>
      </c>
      <c r="E277" t="s">
        <v>5167</v>
      </c>
    </row>
    <row r="278" spans="1:5" x14ac:dyDescent="0.3">
      <c r="A278">
        <v>25588</v>
      </c>
      <c r="B278" t="s">
        <v>5816</v>
      </c>
      <c r="C278" t="s">
        <v>5815</v>
      </c>
      <c r="D278" t="s">
        <v>2573</v>
      </c>
      <c r="E278" t="s">
        <v>6166</v>
      </c>
    </row>
    <row r="279" spans="1:5" x14ac:dyDescent="0.3">
      <c r="A279">
        <v>25610</v>
      </c>
      <c r="B279" t="s">
        <v>6167</v>
      </c>
      <c r="C279" t="s">
        <v>6168</v>
      </c>
      <c r="D279" t="s">
        <v>6169</v>
      </c>
      <c r="E279" t="s">
        <v>6170</v>
      </c>
    </row>
    <row r="280" spans="1:5" x14ac:dyDescent="0.3">
      <c r="A280">
        <v>25901</v>
      </c>
      <c r="B280" t="s">
        <v>6171</v>
      </c>
      <c r="C280" t="s">
        <v>6172</v>
      </c>
      <c r="D280" t="s">
        <v>2466</v>
      </c>
      <c r="E280" t="s">
        <v>6173</v>
      </c>
    </row>
    <row r="281" spans="1:5" x14ac:dyDescent="0.3">
      <c r="A281">
        <v>25908</v>
      </c>
      <c r="B281" t="s">
        <v>5307</v>
      </c>
      <c r="C281" t="s">
        <v>5306</v>
      </c>
      <c r="D281" t="s">
        <v>5307</v>
      </c>
      <c r="E281" t="s">
        <v>5365</v>
      </c>
    </row>
    <row r="282" spans="1:5" x14ac:dyDescent="0.3">
      <c r="A282">
        <v>25916</v>
      </c>
      <c r="B282" t="s">
        <v>5336</v>
      </c>
      <c r="C282" t="s">
        <v>5339</v>
      </c>
      <c r="D282" t="s">
        <v>5336</v>
      </c>
      <c r="E282" t="s">
        <v>5354</v>
      </c>
    </row>
    <row r="283" spans="1:5" x14ac:dyDescent="0.3">
      <c r="A283">
        <v>25928</v>
      </c>
      <c r="B283" t="s">
        <v>6174</v>
      </c>
      <c r="C283" t="s">
        <v>6175</v>
      </c>
      <c r="D283" t="s">
        <v>2466</v>
      </c>
      <c r="E283" t="s">
        <v>6173</v>
      </c>
    </row>
    <row r="284" spans="1:5" x14ac:dyDescent="0.3">
      <c r="A284">
        <v>25962</v>
      </c>
      <c r="B284" t="s">
        <v>5371</v>
      </c>
      <c r="C284" t="s">
        <v>5370</v>
      </c>
      <c r="D284" t="s">
        <v>5371</v>
      </c>
      <c r="E284" t="s">
        <v>5344</v>
      </c>
    </row>
    <row r="285" spans="1:5" x14ac:dyDescent="0.3">
      <c r="A285">
        <v>25965</v>
      </c>
      <c r="B285" t="s">
        <v>5363</v>
      </c>
      <c r="C285" t="s">
        <v>5362</v>
      </c>
      <c r="D285" t="s">
        <v>5331</v>
      </c>
      <c r="E285" t="s">
        <v>5330</v>
      </c>
    </row>
    <row r="286" spans="1:5" x14ac:dyDescent="0.3">
      <c r="A286">
        <v>25967</v>
      </c>
      <c r="B286" t="s">
        <v>5320</v>
      </c>
      <c r="C286" t="s">
        <v>5319</v>
      </c>
      <c r="D286" t="s">
        <v>5321</v>
      </c>
      <c r="E286" t="s">
        <v>5368</v>
      </c>
    </row>
    <row r="287" spans="1:5" x14ac:dyDescent="0.3">
      <c r="A287">
        <v>26027</v>
      </c>
      <c r="B287" t="s">
        <v>4390</v>
      </c>
      <c r="C287" t="s">
        <v>4389</v>
      </c>
      <c r="D287" t="s">
        <v>3299</v>
      </c>
      <c r="E287" t="s">
        <v>6176</v>
      </c>
    </row>
    <row r="288" spans="1:5" x14ac:dyDescent="0.3">
      <c r="A288">
        <v>26035</v>
      </c>
      <c r="B288" t="s">
        <v>3310</v>
      </c>
      <c r="C288" t="s">
        <v>3309</v>
      </c>
      <c r="D288" t="s">
        <v>3299</v>
      </c>
      <c r="E288" t="s">
        <v>3302</v>
      </c>
    </row>
    <row r="289" spans="1:5" x14ac:dyDescent="0.3">
      <c r="A289">
        <v>26086</v>
      </c>
      <c r="B289" t="s">
        <v>6177</v>
      </c>
      <c r="C289" t="s">
        <v>6176</v>
      </c>
      <c r="D289" t="s">
        <v>6178</v>
      </c>
      <c r="E289" t="s">
        <v>6179</v>
      </c>
    </row>
    <row r="290" spans="1:5" x14ac:dyDescent="0.3">
      <c r="A290">
        <v>26096</v>
      </c>
      <c r="B290" t="s">
        <v>6180</v>
      </c>
      <c r="C290" t="s">
        <v>6181</v>
      </c>
      <c r="D290" t="s">
        <v>6178</v>
      </c>
      <c r="E290" t="s">
        <v>6179</v>
      </c>
    </row>
    <row r="291" spans="1:5" x14ac:dyDescent="0.3">
      <c r="A291">
        <v>26187</v>
      </c>
      <c r="B291" t="s">
        <v>2871</v>
      </c>
      <c r="C291" t="s">
        <v>2870</v>
      </c>
      <c r="D291" t="s">
        <v>2871</v>
      </c>
      <c r="E291" t="s">
        <v>1931</v>
      </c>
    </row>
    <row r="292" spans="1:5" x14ac:dyDescent="0.3">
      <c r="A292">
        <v>26239</v>
      </c>
      <c r="B292" t="s">
        <v>5519</v>
      </c>
      <c r="C292" t="s">
        <v>5518</v>
      </c>
      <c r="D292" t="s">
        <v>5520</v>
      </c>
      <c r="E292" t="s">
        <v>5523</v>
      </c>
    </row>
    <row r="293" spans="1:5" x14ac:dyDescent="0.3">
      <c r="A293">
        <v>26243</v>
      </c>
      <c r="B293" t="s">
        <v>6182</v>
      </c>
      <c r="C293" t="s">
        <v>6183</v>
      </c>
      <c r="D293" t="s">
        <v>6178</v>
      </c>
      <c r="E293" t="s">
        <v>6179</v>
      </c>
    </row>
    <row r="294" spans="1:5" x14ac:dyDescent="0.3">
      <c r="A294">
        <v>26256</v>
      </c>
      <c r="B294" t="s">
        <v>3698</v>
      </c>
      <c r="C294" t="s">
        <v>3697</v>
      </c>
      <c r="D294" t="s">
        <v>3699</v>
      </c>
      <c r="E294" t="s">
        <v>5223</v>
      </c>
    </row>
    <row r="295" spans="1:5" x14ac:dyDescent="0.3">
      <c r="A295">
        <v>26266</v>
      </c>
      <c r="B295" t="s">
        <v>3019</v>
      </c>
      <c r="C295" t="s">
        <v>3018</v>
      </c>
      <c r="D295" t="s">
        <v>3019</v>
      </c>
      <c r="E295" t="s">
        <v>3023</v>
      </c>
    </row>
    <row r="296" spans="1:5" x14ac:dyDescent="0.3">
      <c r="A296">
        <v>26267</v>
      </c>
      <c r="B296" t="s">
        <v>3647</v>
      </c>
      <c r="C296" t="s">
        <v>3646</v>
      </c>
      <c r="D296" t="s">
        <v>3648</v>
      </c>
      <c r="E296" t="s">
        <v>3961</v>
      </c>
    </row>
    <row r="297" spans="1:5" x14ac:dyDescent="0.3">
      <c r="A297">
        <v>26271</v>
      </c>
      <c r="B297" t="s">
        <v>4453</v>
      </c>
      <c r="C297" t="s">
        <v>4452</v>
      </c>
      <c r="D297" t="s">
        <v>3405</v>
      </c>
      <c r="E297" t="s">
        <v>4446</v>
      </c>
    </row>
    <row r="298" spans="1:5" x14ac:dyDescent="0.3">
      <c r="A298">
        <v>26272</v>
      </c>
      <c r="B298" t="s">
        <v>4430</v>
      </c>
      <c r="C298" t="s">
        <v>4429</v>
      </c>
      <c r="D298" t="s">
        <v>4430</v>
      </c>
      <c r="E298" t="s">
        <v>6184</v>
      </c>
    </row>
    <row r="299" spans="1:5" x14ac:dyDescent="0.3">
      <c r="A299">
        <v>26273</v>
      </c>
      <c r="B299" t="s">
        <v>4413</v>
      </c>
      <c r="C299" t="s">
        <v>4412</v>
      </c>
      <c r="D299" t="s">
        <v>4414</v>
      </c>
      <c r="E299" t="s">
        <v>4444</v>
      </c>
    </row>
    <row r="300" spans="1:5" x14ac:dyDescent="0.3">
      <c r="A300">
        <v>26274</v>
      </c>
      <c r="B300" t="s">
        <v>4438</v>
      </c>
      <c r="C300" t="s">
        <v>4437</v>
      </c>
      <c r="D300" t="s">
        <v>3405</v>
      </c>
      <c r="E300" t="s">
        <v>4446</v>
      </c>
    </row>
    <row r="301" spans="1:5" x14ac:dyDescent="0.3">
      <c r="A301">
        <v>30104</v>
      </c>
      <c r="B301" t="s">
        <v>4194</v>
      </c>
      <c r="C301" t="s">
        <v>4193</v>
      </c>
      <c r="D301" t="s">
        <v>3699</v>
      </c>
      <c r="E301" t="s">
        <v>5223</v>
      </c>
    </row>
    <row r="302" spans="1:5" x14ac:dyDescent="0.3">
      <c r="A302">
        <v>30105</v>
      </c>
      <c r="B302" t="s">
        <v>4176</v>
      </c>
      <c r="C302" t="s">
        <v>4175</v>
      </c>
      <c r="D302" t="s">
        <v>3699</v>
      </c>
      <c r="E302" t="s">
        <v>5223</v>
      </c>
    </row>
    <row r="303" spans="1:5" x14ac:dyDescent="0.3">
      <c r="A303">
        <v>30108</v>
      </c>
      <c r="B303" t="s">
        <v>4191</v>
      </c>
      <c r="C303" t="s">
        <v>4190</v>
      </c>
      <c r="D303" t="s">
        <v>3699</v>
      </c>
      <c r="E303" t="s">
        <v>5223</v>
      </c>
    </row>
    <row r="304" spans="1:5" x14ac:dyDescent="0.3">
      <c r="A304">
        <v>30150</v>
      </c>
      <c r="B304" t="s">
        <v>4033</v>
      </c>
      <c r="C304" t="s">
        <v>4032</v>
      </c>
      <c r="D304" t="s">
        <v>4017</v>
      </c>
      <c r="E304" t="s">
        <v>4025</v>
      </c>
    </row>
    <row r="305" spans="1:5" x14ac:dyDescent="0.3">
      <c r="A305">
        <v>30154</v>
      </c>
      <c r="B305" t="s">
        <v>4022</v>
      </c>
      <c r="C305" t="s">
        <v>4021</v>
      </c>
      <c r="D305" t="s">
        <v>4022</v>
      </c>
      <c r="E305" t="s">
        <v>4025</v>
      </c>
    </row>
    <row r="306" spans="1:5" x14ac:dyDescent="0.3">
      <c r="A306">
        <v>30155</v>
      </c>
      <c r="B306" t="s">
        <v>4014</v>
      </c>
      <c r="C306" t="s">
        <v>4013</v>
      </c>
      <c r="D306" t="s">
        <v>4015</v>
      </c>
      <c r="E306" t="s">
        <v>4019</v>
      </c>
    </row>
    <row r="307" spans="1:5" x14ac:dyDescent="0.3">
      <c r="A307">
        <v>30156</v>
      </c>
      <c r="B307" t="s">
        <v>4015</v>
      </c>
      <c r="C307" t="s">
        <v>4019</v>
      </c>
      <c r="D307" t="s">
        <v>4015</v>
      </c>
      <c r="E307" t="s">
        <v>4025</v>
      </c>
    </row>
    <row r="308" spans="1:5" x14ac:dyDescent="0.3">
      <c r="A308">
        <v>30352</v>
      </c>
      <c r="B308" t="s">
        <v>6185</v>
      </c>
      <c r="C308" t="s">
        <v>6186</v>
      </c>
      <c r="D308" t="s">
        <v>6187</v>
      </c>
      <c r="E308" t="s">
        <v>6188</v>
      </c>
    </row>
    <row r="309" spans="1:5" x14ac:dyDescent="0.3">
      <c r="A309">
        <v>30731</v>
      </c>
      <c r="B309" t="s">
        <v>6189</v>
      </c>
      <c r="C309" t="s">
        <v>6190</v>
      </c>
      <c r="D309" t="s">
        <v>6191</v>
      </c>
      <c r="E309" t="s">
        <v>6192</v>
      </c>
    </row>
    <row r="310" spans="1:5" x14ac:dyDescent="0.3">
      <c r="A310">
        <v>30732</v>
      </c>
      <c r="B310" t="s">
        <v>6193</v>
      </c>
      <c r="C310" t="s">
        <v>6194</v>
      </c>
      <c r="D310" t="s">
        <v>6191</v>
      </c>
      <c r="E310" t="s">
        <v>6192</v>
      </c>
    </row>
    <row r="311" spans="1:5" x14ac:dyDescent="0.3">
      <c r="A311">
        <v>30750</v>
      </c>
      <c r="B311" t="s">
        <v>5837</v>
      </c>
      <c r="C311" t="s">
        <v>5836</v>
      </c>
      <c r="D311" t="s">
        <v>2688</v>
      </c>
      <c r="E311" t="s">
        <v>5662</v>
      </c>
    </row>
    <row r="312" spans="1:5" x14ac:dyDescent="0.3">
      <c r="A312">
        <v>31000</v>
      </c>
      <c r="B312" t="s">
        <v>2716</v>
      </c>
      <c r="C312" t="s">
        <v>2715</v>
      </c>
      <c r="D312" t="s">
        <v>2143</v>
      </c>
      <c r="E312" t="s">
        <v>6142</v>
      </c>
    </row>
    <row r="313" spans="1:5" x14ac:dyDescent="0.3">
      <c r="A313">
        <v>31001</v>
      </c>
      <c r="B313" t="s">
        <v>2804</v>
      </c>
      <c r="C313" t="s">
        <v>2803</v>
      </c>
      <c r="D313" t="s">
        <v>2165</v>
      </c>
      <c r="E313" t="s">
        <v>2586</v>
      </c>
    </row>
    <row r="314" spans="1:5" x14ac:dyDescent="0.3">
      <c r="A314">
        <v>31002</v>
      </c>
      <c r="B314" t="s">
        <v>2827</v>
      </c>
      <c r="C314" t="s">
        <v>2826</v>
      </c>
      <c r="D314" t="s">
        <v>2720</v>
      </c>
      <c r="E314" t="s">
        <v>6195</v>
      </c>
    </row>
    <row r="315" spans="1:5" x14ac:dyDescent="0.3">
      <c r="A315">
        <v>31012</v>
      </c>
      <c r="B315" t="s">
        <v>2735</v>
      </c>
      <c r="C315" t="s">
        <v>2734</v>
      </c>
      <c r="D315" t="s">
        <v>2143</v>
      </c>
      <c r="E315" t="s">
        <v>2142</v>
      </c>
    </row>
    <row r="316" spans="1:5" x14ac:dyDescent="0.3">
      <c r="A316">
        <v>31013</v>
      </c>
      <c r="B316" t="s">
        <v>5282</v>
      </c>
      <c r="C316" t="s">
        <v>5281</v>
      </c>
      <c r="D316" t="s">
        <v>5278</v>
      </c>
      <c r="E316" t="s">
        <v>5277</v>
      </c>
    </row>
    <row r="317" spans="1:5" x14ac:dyDescent="0.3">
      <c r="A317">
        <v>31035</v>
      </c>
      <c r="B317" t="s">
        <v>3747</v>
      </c>
      <c r="C317" t="s">
        <v>3746</v>
      </c>
      <c r="D317" t="s">
        <v>2045</v>
      </c>
      <c r="E317" t="s">
        <v>6196</v>
      </c>
    </row>
    <row r="318" spans="1:5" x14ac:dyDescent="0.3">
      <c r="A318">
        <v>31041</v>
      </c>
      <c r="B318" t="s">
        <v>2743</v>
      </c>
      <c r="C318" t="s">
        <v>2742</v>
      </c>
      <c r="D318" t="s">
        <v>2712</v>
      </c>
      <c r="E318" t="s">
        <v>2737</v>
      </c>
    </row>
    <row r="319" spans="1:5" x14ac:dyDescent="0.3">
      <c r="A319">
        <v>31042</v>
      </c>
      <c r="B319" t="s">
        <v>5507</v>
      </c>
      <c r="C319" t="s">
        <v>5506</v>
      </c>
      <c r="D319" t="s">
        <v>2712</v>
      </c>
      <c r="E319" t="s">
        <v>2737</v>
      </c>
    </row>
    <row r="320" spans="1:5" x14ac:dyDescent="0.3">
      <c r="A320">
        <v>31066</v>
      </c>
      <c r="B320" t="s">
        <v>2711</v>
      </c>
      <c r="C320" t="s">
        <v>2710</v>
      </c>
      <c r="D320" t="s">
        <v>2712</v>
      </c>
      <c r="E320" t="s">
        <v>2737</v>
      </c>
    </row>
    <row r="321" spans="1:5" x14ac:dyDescent="0.3">
      <c r="A321">
        <v>31071</v>
      </c>
      <c r="B321" t="s">
        <v>2719</v>
      </c>
      <c r="C321" t="s">
        <v>2718</v>
      </c>
      <c r="D321" t="s">
        <v>2720</v>
      </c>
      <c r="E321" t="s">
        <v>6195</v>
      </c>
    </row>
    <row r="322" spans="1:5" x14ac:dyDescent="0.3">
      <c r="A322">
        <v>31073</v>
      </c>
      <c r="B322" t="s">
        <v>2765</v>
      </c>
      <c r="C322" t="s">
        <v>2764</v>
      </c>
      <c r="D322" t="s">
        <v>2143</v>
      </c>
      <c r="E322" t="s">
        <v>2142</v>
      </c>
    </row>
    <row r="323" spans="1:5" x14ac:dyDescent="0.3">
      <c r="A323">
        <v>31091</v>
      </c>
      <c r="B323" t="s">
        <v>2740</v>
      </c>
      <c r="C323" t="s">
        <v>2739</v>
      </c>
      <c r="D323" t="s">
        <v>2712</v>
      </c>
      <c r="E323" t="s">
        <v>2737</v>
      </c>
    </row>
    <row r="324" spans="1:5" x14ac:dyDescent="0.3">
      <c r="A324">
        <v>31092</v>
      </c>
      <c r="B324" t="s">
        <v>4009</v>
      </c>
      <c r="C324" t="s">
        <v>4008</v>
      </c>
      <c r="D324" t="s">
        <v>4010</v>
      </c>
      <c r="E324" t="s">
        <v>6197</v>
      </c>
    </row>
    <row r="325" spans="1:5" x14ac:dyDescent="0.3">
      <c r="A325">
        <v>31098</v>
      </c>
      <c r="B325" t="s">
        <v>5605</v>
      </c>
      <c r="C325" t="s">
        <v>5604</v>
      </c>
      <c r="D325" t="s">
        <v>2720</v>
      </c>
      <c r="E325" t="s">
        <v>6195</v>
      </c>
    </row>
    <row r="326" spans="1:5" x14ac:dyDescent="0.3">
      <c r="A326">
        <v>31099</v>
      </c>
      <c r="B326" t="s">
        <v>2762</v>
      </c>
      <c r="C326" t="s">
        <v>2761</v>
      </c>
      <c r="D326" t="s">
        <v>2143</v>
      </c>
      <c r="E326" t="s">
        <v>6142</v>
      </c>
    </row>
    <row r="327" spans="1:5" x14ac:dyDescent="0.3">
      <c r="A327">
        <v>31100</v>
      </c>
      <c r="B327" t="s">
        <v>4089</v>
      </c>
      <c r="C327" t="s">
        <v>4088</v>
      </c>
      <c r="D327" t="s">
        <v>2165</v>
      </c>
      <c r="E327" t="s">
        <v>6139</v>
      </c>
    </row>
    <row r="328" spans="1:5" x14ac:dyDescent="0.3">
      <c r="A328">
        <v>31101</v>
      </c>
      <c r="B328" t="s">
        <v>2590</v>
      </c>
      <c r="C328" t="s">
        <v>2589</v>
      </c>
      <c r="D328" t="s">
        <v>2111</v>
      </c>
      <c r="E328" t="s">
        <v>6135</v>
      </c>
    </row>
    <row r="329" spans="1:5" x14ac:dyDescent="0.3">
      <c r="A329">
        <v>31102</v>
      </c>
      <c r="B329" t="s">
        <v>2587</v>
      </c>
      <c r="C329" t="s">
        <v>2586</v>
      </c>
      <c r="D329" t="s">
        <v>2165</v>
      </c>
      <c r="E329" t="s">
        <v>6139</v>
      </c>
    </row>
    <row r="330" spans="1:5" x14ac:dyDescent="0.3">
      <c r="A330">
        <v>31106</v>
      </c>
      <c r="B330" t="s">
        <v>2732</v>
      </c>
      <c r="C330" t="s">
        <v>2731</v>
      </c>
      <c r="D330" t="s">
        <v>2165</v>
      </c>
      <c r="E330" t="s">
        <v>6139</v>
      </c>
    </row>
    <row r="331" spans="1:5" x14ac:dyDescent="0.3">
      <c r="A331">
        <v>31113</v>
      </c>
      <c r="B331" t="s">
        <v>2581</v>
      </c>
      <c r="C331" t="s">
        <v>2580</v>
      </c>
      <c r="D331" t="s">
        <v>2111</v>
      </c>
      <c r="E331" t="s">
        <v>6135</v>
      </c>
    </row>
    <row r="332" spans="1:5" x14ac:dyDescent="0.3">
      <c r="A332">
        <v>31114</v>
      </c>
      <c r="B332" t="s">
        <v>2584</v>
      </c>
      <c r="C332" t="s">
        <v>2583</v>
      </c>
      <c r="D332" t="s">
        <v>2132</v>
      </c>
      <c r="E332" t="s">
        <v>6144</v>
      </c>
    </row>
    <row r="333" spans="1:5" x14ac:dyDescent="0.3">
      <c r="A333">
        <v>32000</v>
      </c>
      <c r="B333" t="s">
        <v>2384</v>
      </c>
      <c r="C333" t="s">
        <v>2383</v>
      </c>
      <c r="D333" t="s">
        <v>2329</v>
      </c>
      <c r="E333" t="s">
        <v>2395</v>
      </c>
    </row>
    <row r="334" spans="1:5" x14ac:dyDescent="0.3">
      <c r="A334">
        <v>32001</v>
      </c>
      <c r="B334" t="s">
        <v>2410</v>
      </c>
      <c r="C334" t="s">
        <v>2409</v>
      </c>
      <c r="D334" t="s">
        <v>2329</v>
      </c>
      <c r="E334" t="s">
        <v>2395</v>
      </c>
    </row>
    <row r="335" spans="1:5" x14ac:dyDescent="0.3">
      <c r="A335">
        <v>32002</v>
      </c>
      <c r="B335" t="s">
        <v>2398</v>
      </c>
      <c r="C335" t="s">
        <v>2397</v>
      </c>
      <c r="D335" t="s">
        <v>2329</v>
      </c>
      <c r="E335" t="s">
        <v>2395</v>
      </c>
    </row>
    <row r="336" spans="1:5" x14ac:dyDescent="0.3">
      <c r="A336">
        <v>32005</v>
      </c>
      <c r="B336" t="s">
        <v>2342</v>
      </c>
      <c r="C336" t="s">
        <v>2341</v>
      </c>
      <c r="D336" t="s">
        <v>2329</v>
      </c>
      <c r="E336" t="s">
        <v>2395</v>
      </c>
    </row>
    <row r="337" spans="1:5" x14ac:dyDescent="0.3">
      <c r="A337">
        <v>32009</v>
      </c>
      <c r="B337" t="s">
        <v>2336</v>
      </c>
      <c r="C337" t="s">
        <v>2335</v>
      </c>
      <c r="D337" t="s">
        <v>2329</v>
      </c>
      <c r="E337" t="s">
        <v>2395</v>
      </c>
    </row>
    <row r="338" spans="1:5" x14ac:dyDescent="0.3">
      <c r="A338">
        <v>32011</v>
      </c>
      <c r="B338" t="s">
        <v>2333</v>
      </c>
      <c r="C338" t="s">
        <v>2332</v>
      </c>
      <c r="D338" t="s">
        <v>2329</v>
      </c>
      <c r="E338" t="s">
        <v>2395</v>
      </c>
    </row>
    <row r="339" spans="1:5" x14ac:dyDescent="0.3">
      <c r="A339">
        <v>32013</v>
      </c>
      <c r="B339" t="s">
        <v>2407</v>
      </c>
      <c r="C339" t="s">
        <v>2406</v>
      </c>
      <c r="D339" t="s">
        <v>2329</v>
      </c>
      <c r="E339" t="s">
        <v>2395</v>
      </c>
    </row>
    <row r="340" spans="1:5" x14ac:dyDescent="0.3">
      <c r="A340">
        <v>32014</v>
      </c>
      <c r="B340" t="s">
        <v>2339</v>
      </c>
      <c r="C340" t="s">
        <v>2338</v>
      </c>
      <c r="D340" t="s">
        <v>2329</v>
      </c>
      <c r="E340" t="s">
        <v>2395</v>
      </c>
    </row>
    <row r="341" spans="1:5" x14ac:dyDescent="0.3">
      <c r="A341">
        <v>32016</v>
      </c>
      <c r="B341" t="s">
        <v>2375</v>
      </c>
      <c r="C341" t="s">
        <v>2374</v>
      </c>
      <c r="D341" t="s">
        <v>2329</v>
      </c>
      <c r="E341" t="s">
        <v>2395</v>
      </c>
    </row>
    <row r="342" spans="1:5" x14ac:dyDescent="0.3">
      <c r="A342">
        <v>32017</v>
      </c>
      <c r="B342" t="s">
        <v>2378</v>
      </c>
      <c r="C342" t="s">
        <v>2377</v>
      </c>
      <c r="D342" t="s">
        <v>2329</v>
      </c>
      <c r="E342" t="s">
        <v>2395</v>
      </c>
    </row>
    <row r="343" spans="1:5" x14ac:dyDescent="0.3">
      <c r="A343">
        <v>32018</v>
      </c>
      <c r="B343" t="s">
        <v>2372</v>
      </c>
      <c r="C343" t="s">
        <v>2371</v>
      </c>
      <c r="D343" t="s">
        <v>2329</v>
      </c>
      <c r="E343" t="s">
        <v>2395</v>
      </c>
    </row>
    <row r="344" spans="1:5" x14ac:dyDescent="0.3">
      <c r="A344">
        <v>32021</v>
      </c>
      <c r="B344" t="s">
        <v>2351</v>
      </c>
      <c r="C344" t="s">
        <v>2350</v>
      </c>
      <c r="D344" t="s">
        <v>2329</v>
      </c>
      <c r="E344" t="s">
        <v>2395</v>
      </c>
    </row>
    <row r="345" spans="1:5" x14ac:dyDescent="0.3">
      <c r="A345">
        <v>32022</v>
      </c>
      <c r="B345" t="s">
        <v>2357</v>
      </c>
      <c r="C345" t="s">
        <v>2356</v>
      </c>
      <c r="D345" t="s">
        <v>2329</v>
      </c>
      <c r="E345" t="s">
        <v>2395</v>
      </c>
    </row>
    <row r="346" spans="1:5" x14ac:dyDescent="0.3">
      <c r="A346">
        <v>32023</v>
      </c>
      <c r="B346" t="s">
        <v>2366</v>
      </c>
      <c r="C346" t="s">
        <v>2365</v>
      </c>
      <c r="D346" t="s">
        <v>2329</v>
      </c>
      <c r="E346" t="s">
        <v>2395</v>
      </c>
    </row>
    <row r="347" spans="1:5" x14ac:dyDescent="0.3">
      <c r="A347">
        <v>32025</v>
      </c>
      <c r="B347" t="s">
        <v>2363</v>
      </c>
      <c r="C347" t="s">
        <v>2362</v>
      </c>
      <c r="D347" t="s">
        <v>2329</v>
      </c>
      <c r="E347" t="s">
        <v>2395</v>
      </c>
    </row>
    <row r="348" spans="1:5" x14ac:dyDescent="0.3">
      <c r="A348">
        <v>32028</v>
      </c>
      <c r="B348" t="s">
        <v>2360</v>
      </c>
      <c r="C348" t="s">
        <v>2359</v>
      </c>
      <c r="D348" t="s">
        <v>2329</v>
      </c>
      <c r="E348" t="s">
        <v>2395</v>
      </c>
    </row>
    <row r="349" spans="1:5" x14ac:dyDescent="0.3">
      <c r="A349">
        <v>32029</v>
      </c>
      <c r="B349" t="s">
        <v>2369</v>
      </c>
      <c r="C349" t="s">
        <v>2368</v>
      </c>
      <c r="D349" t="s">
        <v>2329</v>
      </c>
      <c r="E349" t="s">
        <v>2395</v>
      </c>
    </row>
    <row r="350" spans="1:5" x14ac:dyDescent="0.3">
      <c r="A350">
        <v>32030</v>
      </c>
      <c r="B350" t="s">
        <v>2354</v>
      </c>
      <c r="C350" t="s">
        <v>2353</v>
      </c>
      <c r="D350" t="s">
        <v>2329</v>
      </c>
      <c r="E350" t="s">
        <v>2395</v>
      </c>
    </row>
    <row r="351" spans="1:5" x14ac:dyDescent="0.3">
      <c r="A351">
        <v>32107</v>
      </c>
      <c r="B351" t="s">
        <v>2345</v>
      </c>
      <c r="C351" t="s">
        <v>2344</v>
      </c>
      <c r="D351" t="s">
        <v>2329</v>
      </c>
      <c r="E351" t="s">
        <v>2395</v>
      </c>
    </row>
    <row r="352" spans="1:5" x14ac:dyDescent="0.3">
      <c r="A352">
        <v>32108</v>
      </c>
      <c r="B352" t="s">
        <v>4216</v>
      </c>
      <c r="C352" t="s">
        <v>4215</v>
      </c>
      <c r="D352" t="s">
        <v>4210</v>
      </c>
      <c r="E352" t="s">
        <v>4212</v>
      </c>
    </row>
    <row r="353" spans="1:5" x14ac:dyDescent="0.3">
      <c r="A353">
        <v>32109</v>
      </c>
      <c r="B353" t="s">
        <v>4208</v>
      </c>
      <c r="C353" t="s">
        <v>4207</v>
      </c>
      <c r="D353" t="s">
        <v>4208</v>
      </c>
      <c r="E353" t="s">
        <v>4212</v>
      </c>
    </row>
    <row r="354" spans="1:5" x14ac:dyDescent="0.3">
      <c r="A354">
        <v>32110</v>
      </c>
      <c r="B354" t="s">
        <v>4228</v>
      </c>
      <c r="C354" t="s">
        <v>4227</v>
      </c>
      <c r="D354" t="s">
        <v>4210</v>
      </c>
      <c r="E354" t="s">
        <v>4212</v>
      </c>
    </row>
    <row r="355" spans="1:5" x14ac:dyDescent="0.3">
      <c r="A355">
        <v>32111</v>
      </c>
      <c r="B355" t="s">
        <v>4219</v>
      </c>
      <c r="C355" t="s">
        <v>4218</v>
      </c>
      <c r="D355" t="s">
        <v>4210</v>
      </c>
      <c r="E355" t="s">
        <v>4212</v>
      </c>
    </row>
    <row r="356" spans="1:5" x14ac:dyDescent="0.3">
      <c r="A356">
        <v>32113</v>
      </c>
      <c r="B356" t="s">
        <v>4231</v>
      </c>
      <c r="C356" t="s">
        <v>4230</v>
      </c>
      <c r="D356" t="s">
        <v>4210</v>
      </c>
      <c r="E356" t="s">
        <v>4212</v>
      </c>
    </row>
    <row r="357" spans="1:5" x14ac:dyDescent="0.3">
      <c r="A357">
        <v>32115</v>
      </c>
      <c r="B357" t="s">
        <v>2328</v>
      </c>
      <c r="C357" t="s">
        <v>2327</v>
      </c>
      <c r="D357" t="s">
        <v>2329</v>
      </c>
      <c r="E357" t="s">
        <v>2395</v>
      </c>
    </row>
    <row r="358" spans="1:5" x14ac:dyDescent="0.3">
      <c r="A358">
        <v>32116</v>
      </c>
      <c r="B358" t="s">
        <v>2401</v>
      </c>
      <c r="C358" t="s">
        <v>2400</v>
      </c>
      <c r="D358" t="s">
        <v>2329</v>
      </c>
      <c r="E358" t="s">
        <v>2395</v>
      </c>
    </row>
    <row r="359" spans="1:5" x14ac:dyDescent="0.3">
      <c r="A359">
        <v>32121</v>
      </c>
      <c r="B359" t="s">
        <v>2348</v>
      </c>
      <c r="C359" t="s">
        <v>2347</v>
      </c>
      <c r="D359" t="s">
        <v>2329</v>
      </c>
      <c r="E359" t="s">
        <v>2395</v>
      </c>
    </row>
    <row r="360" spans="1:5" x14ac:dyDescent="0.3">
      <c r="A360">
        <v>32123</v>
      </c>
      <c r="B360" t="s">
        <v>2404</v>
      </c>
      <c r="C360" t="s">
        <v>2403</v>
      </c>
      <c r="D360" t="s">
        <v>2329</v>
      </c>
      <c r="E360" t="s">
        <v>2395</v>
      </c>
    </row>
    <row r="361" spans="1:5" x14ac:dyDescent="0.3">
      <c r="A361">
        <v>32128</v>
      </c>
      <c r="B361" t="s">
        <v>4222</v>
      </c>
      <c r="C361" t="s">
        <v>4221</v>
      </c>
      <c r="D361" t="s">
        <v>4210</v>
      </c>
      <c r="E361" t="s">
        <v>4212</v>
      </c>
    </row>
    <row r="362" spans="1:5" x14ac:dyDescent="0.3">
      <c r="A362">
        <v>32129</v>
      </c>
      <c r="B362" t="s">
        <v>2390</v>
      </c>
      <c r="C362" t="s">
        <v>2389</v>
      </c>
      <c r="D362" t="s">
        <v>2329</v>
      </c>
      <c r="E362" t="s">
        <v>2395</v>
      </c>
    </row>
    <row r="363" spans="1:5" x14ac:dyDescent="0.3">
      <c r="A363">
        <v>32133</v>
      </c>
      <c r="B363" t="s">
        <v>2393</v>
      </c>
      <c r="C363" t="s">
        <v>2392</v>
      </c>
      <c r="D363" t="s">
        <v>2329</v>
      </c>
      <c r="E363" t="s">
        <v>2395</v>
      </c>
    </row>
    <row r="364" spans="1:5" x14ac:dyDescent="0.3">
      <c r="A364">
        <v>32134</v>
      </c>
      <c r="B364" t="s">
        <v>2387</v>
      </c>
      <c r="C364" t="s">
        <v>2386</v>
      </c>
      <c r="D364" t="s">
        <v>2329</v>
      </c>
      <c r="E364" t="s">
        <v>2395</v>
      </c>
    </row>
    <row r="365" spans="1:5" x14ac:dyDescent="0.3">
      <c r="A365">
        <v>32135</v>
      </c>
      <c r="B365" t="s">
        <v>2381</v>
      </c>
      <c r="C365" t="s">
        <v>2380</v>
      </c>
      <c r="D365" t="s">
        <v>2329</v>
      </c>
      <c r="E365" t="s">
        <v>2395</v>
      </c>
    </row>
    <row r="366" spans="1:5" x14ac:dyDescent="0.3">
      <c r="A366">
        <v>32138</v>
      </c>
      <c r="B366" t="s">
        <v>4225</v>
      </c>
      <c r="C366" t="s">
        <v>4224</v>
      </c>
      <c r="D366" t="s">
        <v>4210</v>
      </c>
      <c r="E366" t="s">
        <v>4212</v>
      </c>
    </row>
    <row r="367" spans="1:5" x14ac:dyDescent="0.3">
      <c r="A367">
        <v>36027</v>
      </c>
      <c r="B367" t="s">
        <v>2671</v>
      </c>
      <c r="C367" t="s">
        <v>2670</v>
      </c>
      <c r="D367" t="s">
        <v>2672</v>
      </c>
      <c r="E367" t="s">
        <v>6160</v>
      </c>
    </row>
    <row r="368" spans="1:5" x14ac:dyDescent="0.3">
      <c r="A368">
        <v>36035</v>
      </c>
      <c r="B368" t="s">
        <v>6198</v>
      </c>
      <c r="C368" t="s">
        <v>6199</v>
      </c>
      <c r="D368" t="s">
        <v>6200</v>
      </c>
      <c r="E368" t="s">
        <v>6201</v>
      </c>
    </row>
    <row r="369" spans="1:5" x14ac:dyDescent="0.3">
      <c r="A369">
        <v>37000</v>
      </c>
      <c r="B369" t="s">
        <v>2930</v>
      </c>
      <c r="C369" t="s">
        <v>2929</v>
      </c>
      <c r="D369" t="s">
        <v>2931</v>
      </c>
      <c r="E369" t="s">
        <v>6202</v>
      </c>
    </row>
    <row r="370" spans="1:5" x14ac:dyDescent="0.3">
      <c r="A370">
        <v>37002</v>
      </c>
      <c r="B370" t="s">
        <v>5620</v>
      </c>
      <c r="C370" t="s">
        <v>5619</v>
      </c>
      <c r="D370" t="s">
        <v>5621</v>
      </c>
      <c r="E370" t="s">
        <v>6203</v>
      </c>
    </row>
    <row r="371" spans="1:5" x14ac:dyDescent="0.3">
      <c r="A371">
        <v>38105</v>
      </c>
      <c r="B371" t="s">
        <v>2878</v>
      </c>
      <c r="C371" t="s">
        <v>2877</v>
      </c>
      <c r="D371" t="s">
        <v>2879</v>
      </c>
      <c r="E371" t="s">
        <v>4583</v>
      </c>
    </row>
    <row r="372" spans="1:5" x14ac:dyDescent="0.3">
      <c r="A372">
        <v>38106</v>
      </c>
      <c r="B372" t="s">
        <v>4741</v>
      </c>
      <c r="C372" t="s">
        <v>4740</v>
      </c>
      <c r="D372" t="s">
        <v>4731</v>
      </c>
      <c r="E372" t="s">
        <v>4951</v>
      </c>
    </row>
    <row r="373" spans="1:5" x14ac:dyDescent="0.3">
      <c r="A373">
        <v>38107</v>
      </c>
      <c r="B373" t="s">
        <v>4960</v>
      </c>
      <c r="C373" t="s">
        <v>4959</v>
      </c>
      <c r="D373" t="s">
        <v>4731</v>
      </c>
      <c r="E373" t="s">
        <v>4951</v>
      </c>
    </row>
    <row r="374" spans="1:5" x14ac:dyDescent="0.3">
      <c r="A374">
        <v>38108</v>
      </c>
      <c r="B374" t="s">
        <v>4738</v>
      </c>
      <c r="C374" t="s">
        <v>4737</v>
      </c>
      <c r="D374" t="s">
        <v>4731</v>
      </c>
      <c r="E374" t="s">
        <v>4951</v>
      </c>
    </row>
    <row r="375" spans="1:5" x14ac:dyDescent="0.3">
      <c r="A375">
        <v>38400</v>
      </c>
      <c r="B375" t="s">
        <v>4735</v>
      </c>
      <c r="C375" t="s">
        <v>4734</v>
      </c>
      <c r="D375" t="s">
        <v>4731</v>
      </c>
      <c r="E375" t="s">
        <v>4951</v>
      </c>
    </row>
    <row r="376" spans="1:5" x14ac:dyDescent="0.3">
      <c r="A376">
        <v>38401</v>
      </c>
      <c r="B376" t="s">
        <v>4949</v>
      </c>
      <c r="C376" t="s">
        <v>4948</v>
      </c>
      <c r="D376" t="s">
        <v>4731</v>
      </c>
      <c r="E376" t="s">
        <v>4951</v>
      </c>
    </row>
    <row r="377" spans="1:5" x14ac:dyDescent="0.3">
      <c r="A377">
        <v>38403</v>
      </c>
      <c r="B377" t="s">
        <v>4954</v>
      </c>
      <c r="C377" t="s">
        <v>4953</v>
      </c>
      <c r="D377" t="s">
        <v>4731</v>
      </c>
      <c r="E377" t="s">
        <v>4951</v>
      </c>
    </row>
    <row r="378" spans="1:5" x14ac:dyDescent="0.3">
      <c r="A378">
        <v>38404</v>
      </c>
      <c r="B378" t="s">
        <v>4730</v>
      </c>
      <c r="C378" t="s">
        <v>4729</v>
      </c>
      <c r="D378" t="s">
        <v>4731</v>
      </c>
      <c r="E378" t="s">
        <v>4951</v>
      </c>
    </row>
    <row r="379" spans="1:5" x14ac:dyDescent="0.3">
      <c r="A379">
        <v>38405</v>
      </c>
      <c r="B379" t="s">
        <v>4957</v>
      </c>
      <c r="C379" t="s">
        <v>4956</v>
      </c>
      <c r="D379" t="s">
        <v>4731</v>
      </c>
      <c r="E379" t="s">
        <v>4951</v>
      </c>
    </row>
    <row r="380" spans="1:5" x14ac:dyDescent="0.3">
      <c r="A380">
        <v>38407</v>
      </c>
      <c r="B380" t="s">
        <v>4963</v>
      </c>
      <c r="C380" t="s">
        <v>4962</v>
      </c>
      <c r="D380" t="s">
        <v>4731</v>
      </c>
      <c r="E380" t="s">
        <v>4951</v>
      </c>
    </row>
    <row r="381" spans="1:5" x14ac:dyDescent="0.3">
      <c r="A381">
        <v>38408</v>
      </c>
      <c r="B381" t="s">
        <v>4946</v>
      </c>
      <c r="C381" t="s">
        <v>4945</v>
      </c>
      <c r="D381" t="s">
        <v>4731</v>
      </c>
      <c r="E381" t="s">
        <v>4951</v>
      </c>
    </row>
    <row r="382" spans="1:5" x14ac:dyDescent="0.3">
      <c r="A382">
        <v>38500</v>
      </c>
      <c r="B382" t="s">
        <v>3043</v>
      </c>
      <c r="C382" t="s">
        <v>3042</v>
      </c>
      <c r="D382" t="s">
        <v>3048</v>
      </c>
      <c r="E382" t="s">
        <v>6063</v>
      </c>
    </row>
    <row r="383" spans="1:5" x14ac:dyDescent="0.3">
      <c r="A383">
        <v>39220</v>
      </c>
      <c r="B383" t="s">
        <v>3537</v>
      </c>
      <c r="C383" t="s">
        <v>3536</v>
      </c>
      <c r="D383" t="s">
        <v>5999</v>
      </c>
      <c r="E383" t="s">
        <v>6204</v>
      </c>
    </row>
    <row r="384" spans="1:5" x14ac:dyDescent="0.3">
      <c r="A384">
        <v>39246</v>
      </c>
      <c r="B384" t="s">
        <v>3075</v>
      </c>
      <c r="C384" t="s">
        <v>3074</v>
      </c>
      <c r="D384" t="s">
        <v>3064</v>
      </c>
      <c r="E384" t="s">
        <v>6088</v>
      </c>
    </row>
    <row r="385" spans="1:5" x14ac:dyDescent="0.3">
      <c r="A385">
        <v>39247</v>
      </c>
      <c r="B385" t="s">
        <v>3063</v>
      </c>
      <c r="C385" t="s">
        <v>3062</v>
      </c>
      <c r="D385" t="s">
        <v>3064</v>
      </c>
      <c r="E385" t="s">
        <v>6088</v>
      </c>
    </row>
    <row r="386" spans="1:5" x14ac:dyDescent="0.3">
      <c r="A386">
        <v>39401</v>
      </c>
      <c r="B386" t="s">
        <v>4369</v>
      </c>
      <c r="C386" t="s">
        <v>4368</v>
      </c>
      <c r="D386" t="s">
        <v>3652</v>
      </c>
      <c r="E386" t="s">
        <v>3655</v>
      </c>
    </row>
    <row r="387" spans="1:5" x14ac:dyDescent="0.3">
      <c r="A387">
        <v>39502</v>
      </c>
      <c r="B387" t="s">
        <v>3487</v>
      </c>
      <c r="C387" t="s">
        <v>3486</v>
      </c>
      <c r="D387" t="s">
        <v>2045</v>
      </c>
      <c r="E387" t="s">
        <v>6205</v>
      </c>
    </row>
    <row r="388" spans="1:5" x14ac:dyDescent="0.3">
      <c r="A388">
        <v>39503</v>
      </c>
      <c r="B388" t="s">
        <v>3744</v>
      </c>
      <c r="C388" t="s">
        <v>3743</v>
      </c>
      <c r="D388" t="s">
        <v>2045</v>
      </c>
      <c r="E388" t="s">
        <v>6196</v>
      </c>
    </row>
    <row r="389" spans="1:5" x14ac:dyDescent="0.3">
      <c r="A389">
        <v>39506</v>
      </c>
      <c r="B389" t="s">
        <v>3068</v>
      </c>
      <c r="C389" t="s">
        <v>3067</v>
      </c>
      <c r="D389" t="s">
        <v>3069</v>
      </c>
      <c r="E389" t="s">
        <v>6206</v>
      </c>
    </row>
    <row r="390" spans="1:5" x14ac:dyDescent="0.3">
      <c r="A390">
        <v>39509</v>
      </c>
      <c r="B390" t="s">
        <v>3750</v>
      </c>
      <c r="C390" t="s">
        <v>3749</v>
      </c>
      <c r="D390" t="s">
        <v>2045</v>
      </c>
      <c r="E390" t="s">
        <v>6196</v>
      </c>
    </row>
    <row r="391" spans="1:5" x14ac:dyDescent="0.3">
      <c r="A391">
        <v>39512</v>
      </c>
      <c r="B391" t="s">
        <v>3493</v>
      </c>
      <c r="C391" t="s">
        <v>3492</v>
      </c>
      <c r="D391" t="s">
        <v>2045</v>
      </c>
      <c r="E391" t="s">
        <v>6205</v>
      </c>
    </row>
    <row r="392" spans="1:5" x14ac:dyDescent="0.3">
      <c r="A392">
        <v>39516</v>
      </c>
      <c r="B392" t="s">
        <v>3490</v>
      </c>
      <c r="C392" t="s">
        <v>3489</v>
      </c>
      <c r="D392" t="s">
        <v>2045</v>
      </c>
      <c r="E392" t="s">
        <v>6205</v>
      </c>
    </row>
    <row r="393" spans="1:5" x14ac:dyDescent="0.3">
      <c r="A393">
        <v>39517</v>
      </c>
      <c r="B393" t="s">
        <v>3497</v>
      </c>
      <c r="C393" t="s">
        <v>3496</v>
      </c>
      <c r="D393" t="s">
        <v>2045</v>
      </c>
      <c r="E393" t="s">
        <v>6196</v>
      </c>
    </row>
    <row r="394" spans="1:5" x14ac:dyDescent="0.3">
      <c r="A394">
        <v>39518</v>
      </c>
      <c r="B394" t="s">
        <v>2044</v>
      </c>
      <c r="C394" t="s">
        <v>2043</v>
      </c>
      <c r="D394" t="s">
        <v>2045</v>
      </c>
      <c r="E394" t="s">
        <v>6205</v>
      </c>
    </row>
    <row r="395" spans="1:5" x14ac:dyDescent="0.3">
      <c r="A395">
        <v>39519</v>
      </c>
      <c r="B395" t="s">
        <v>2106</v>
      </c>
      <c r="C395" t="s">
        <v>2105</v>
      </c>
      <c r="D395" t="s">
        <v>2045</v>
      </c>
      <c r="E395" t="s">
        <v>6205</v>
      </c>
    </row>
    <row r="396" spans="1:5" x14ac:dyDescent="0.3">
      <c r="A396">
        <v>39520</v>
      </c>
      <c r="B396" t="s">
        <v>3764</v>
      </c>
      <c r="C396" t="s">
        <v>3763</v>
      </c>
      <c r="D396" t="s">
        <v>2045</v>
      </c>
      <c r="E396" t="s">
        <v>6196</v>
      </c>
    </row>
    <row r="397" spans="1:5" x14ac:dyDescent="0.3">
      <c r="A397">
        <v>39521</v>
      </c>
      <c r="B397" t="s">
        <v>3767</v>
      </c>
      <c r="C397" t="s">
        <v>3766</v>
      </c>
      <c r="D397" t="s">
        <v>2045</v>
      </c>
      <c r="E397" t="s">
        <v>6196</v>
      </c>
    </row>
    <row r="398" spans="1:5" x14ac:dyDescent="0.3">
      <c r="A398">
        <v>39522</v>
      </c>
      <c r="B398" t="s">
        <v>3753</v>
      </c>
      <c r="C398" t="s">
        <v>3752</v>
      </c>
      <c r="D398" t="s">
        <v>2045</v>
      </c>
      <c r="E398" t="s">
        <v>6196</v>
      </c>
    </row>
    <row r="399" spans="1:5" x14ac:dyDescent="0.3">
      <c r="A399">
        <v>39523</v>
      </c>
      <c r="B399" t="s">
        <v>3761</v>
      </c>
      <c r="C399" t="s">
        <v>3760</v>
      </c>
      <c r="D399" t="s">
        <v>2045</v>
      </c>
      <c r="E399" t="s">
        <v>6196</v>
      </c>
    </row>
    <row r="400" spans="1:5" x14ac:dyDescent="0.3">
      <c r="A400">
        <v>39529</v>
      </c>
      <c r="B400" t="s">
        <v>3775</v>
      </c>
      <c r="C400" t="s">
        <v>3774</v>
      </c>
      <c r="D400" t="s">
        <v>2045</v>
      </c>
      <c r="E400" t="s">
        <v>6205</v>
      </c>
    </row>
    <row r="401" spans="1:5" x14ac:dyDescent="0.3">
      <c r="A401">
        <v>39530</v>
      </c>
      <c r="B401" t="s">
        <v>3484</v>
      </c>
      <c r="C401" t="s">
        <v>3483</v>
      </c>
      <c r="D401" t="s">
        <v>2045</v>
      </c>
      <c r="E401" t="s">
        <v>6207</v>
      </c>
    </row>
    <row r="402" spans="1:5" x14ac:dyDescent="0.3">
      <c r="A402">
        <v>39531</v>
      </c>
      <c r="B402" t="s">
        <v>3758</v>
      </c>
      <c r="C402" t="s">
        <v>3757</v>
      </c>
      <c r="D402" t="s">
        <v>2045</v>
      </c>
      <c r="E402" t="s">
        <v>6196</v>
      </c>
    </row>
    <row r="403" spans="1:5" x14ac:dyDescent="0.3">
      <c r="A403">
        <v>39533</v>
      </c>
      <c r="B403" t="s">
        <v>3741</v>
      </c>
      <c r="C403" t="s">
        <v>3740</v>
      </c>
      <c r="D403" t="s">
        <v>2045</v>
      </c>
      <c r="E403" t="s">
        <v>6196</v>
      </c>
    </row>
    <row r="404" spans="1:5" x14ac:dyDescent="0.3">
      <c r="A404">
        <v>39534</v>
      </c>
      <c r="B404" t="s">
        <v>3656</v>
      </c>
      <c r="C404" t="s">
        <v>3655</v>
      </c>
      <c r="D404" t="s">
        <v>3652</v>
      </c>
      <c r="E404" t="s">
        <v>3651</v>
      </c>
    </row>
    <row r="405" spans="1:5" x14ac:dyDescent="0.3">
      <c r="A405">
        <v>42000</v>
      </c>
      <c r="B405" t="s">
        <v>3985</v>
      </c>
      <c r="C405" t="s">
        <v>3984</v>
      </c>
      <c r="D405" t="s">
        <v>3986</v>
      </c>
      <c r="E405" t="s">
        <v>3995</v>
      </c>
    </row>
    <row r="406" spans="1:5" x14ac:dyDescent="0.3">
      <c r="A406">
        <v>42004</v>
      </c>
      <c r="B406" t="s">
        <v>3993</v>
      </c>
      <c r="C406" t="s">
        <v>3992</v>
      </c>
      <c r="D406" t="s">
        <v>3986</v>
      </c>
      <c r="E406" t="s">
        <v>3995</v>
      </c>
    </row>
    <row r="407" spans="1:5" x14ac:dyDescent="0.3">
      <c r="A407">
        <v>42005</v>
      </c>
      <c r="B407" t="s">
        <v>3990</v>
      </c>
      <c r="C407" t="s">
        <v>3989</v>
      </c>
      <c r="D407" t="s">
        <v>3986</v>
      </c>
      <c r="E407" t="s">
        <v>3995</v>
      </c>
    </row>
    <row r="408" spans="1:5" x14ac:dyDescent="0.3">
      <c r="A408">
        <v>42604</v>
      </c>
      <c r="B408" t="s">
        <v>5714</v>
      </c>
      <c r="C408" t="s">
        <v>5713</v>
      </c>
      <c r="D408" t="s">
        <v>5705</v>
      </c>
      <c r="E408" t="s">
        <v>5711</v>
      </c>
    </row>
    <row r="409" spans="1:5" x14ac:dyDescent="0.3">
      <c r="A409">
        <v>42605</v>
      </c>
      <c r="B409" t="s">
        <v>5704</v>
      </c>
      <c r="C409" t="s">
        <v>5703</v>
      </c>
      <c r="D409" t="s">
        <v>5705</v>
      </c>
      <c r="E409" t="s">
        <v>5711</v>
      </c>
    </row>
    <row r="410" spans="1:5" x14ac:dyDescent="0.3">
      <c r="A410">
        <v>42606</v>
      </c>
      <c r="B410" t="s">
        <v>5709</v>
      </c>
      <c r="C410" t="s">
        <v>5708</v>
      </c>
      <c r="D410" t="s">
        <v>5705</v>
      </c>
      <c r="E410" t="s">
        <v>5711</v>
      </c>
    </row>
    <row r="411" spans="1:5" x14ac:dyDescent="0.3">
      <c r="A411">
        <v>25013</v>
      </c>
      <c r="B411" t="s">
        <v>2264</v>
      </c>
      <c r="C411" t="s">
        <v>2263</v>
      </c>
      <c r="D411" t="s">
        <v>2264</v>
      </c>
      <c r="E411" t="s">
        <v>2263</v>
      </c>
    </row>
    <row r="412" spans="1:5" x14ac:dyDescent="0.3">
      <c r="A412">
        <v>8296</v>
      </c>
      <c r="B412" t="s">
        <v>5810</v>
      </c>
      <c r="C412" t="s">
        <v>5809</v>
      </c>
      <c r="D412" t="s">
        <v>5810</v>
      </c>
      <c r="E412" t="s">
        <v>5809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3D2D6-EDBA-43F0-80E3-88D2EFEB2E32}">
  <dimension ref="A1:C3187"/>
  <sheetViews>
    <sheetView workbookViewId="0"/>
  </sheetViews>
  <sheetFormatPr baseColWidth="10" defaultColWidth="11.44140625" defaultRowHeight="14.4" x14ac:dyDescent="0.3"/>
  <cols>
    <col min="1" max="1" width="19.5546875" customWidth="1"/>
    <col min="2" max="2" width="70.6640625" customWidth="1"/>
    <col min="3" max="3" width="28.5546875" customWidth="1"/>
  </cols>
  <sheetData>
    <row r="1" spans="1:3" s="31" customFormat="1" ht="23.4" x14ac:dyDescent="0.3">
      <c r="A1" s="31" t="s">
        <v>25</v>
      </c>
    </row>
    <row r="3" spans="1:3" x14ac:dyDescent="0.3">
      <c r="A3">
        <f>COUNTA(Tableau12[Present in Agribalyse 3.2])</f>
        <v>2417</v>
      </c>
      <c r="B3" t="s">
        <v>6208</v>
      </c>
    </row>
    <row r="4" spans="1:3" x14ac:dyDescent="0.3">
      <c r="A4">
        <f>COUNTBLANK(Tableau12[Present in Agribalyse 3.2])</f>
        <v>764</v>
      </c>
      <c r="B4" t="s">
        <v>6209</v>
      </c>
    </row>
    <row r="6" spans="1:3" x14ac:dyDescent="0.3">
      <c r="A6" s="2" t="s">
        <v>6210</v>
      </c>
      <c r="B6" s="2" t="s">
        <v>6211</v>
      </c>
      <c r="C6" s="2" t="s">
        <v>6212</v>
      </c>
    </row>
    <row r="7" spans="1:3" x14ac:dyDescent="0.3">
      <c r="A7">
        <v>25608</v>
      </c>
      <c r="B7" t="s">
        <v>5554</v>
      </c>
      <c r="C7" t="s">
        <v>6213</v>
      </c>
    </row>
    <row r="8" spans="1:3" x14ac:dyDescent="0.3">
      <c r="A8">
        <v>25609</v>
      </c>
      <c r="B8" t="s">
        <v>6214</v>
      </c>
      <c r="C8" t="s">
        <v>6213</v>
      </c>
    </row>
    <row r="9" spans="1:3" x14ac:dyDescent="0.3">
      <c r="A9">
        <v>25614</v>
      </c>
      <c r="B9" t="s">
        <v>6215</v>
      </c>
      <c r="C9" t="s">
        <v>6213</v>
      </c>
    </row>
    <row r="10" spans="1:3" x14ac:dyDescent="0.3">
      <c r="A10">
        <v>25615</v>
      </c>
      <c r="B10" t="s">
        <v>4651</v>
      </c>
      <c r="C10" t="s">
        <v>6213</v>
      </c>
    </row>
    <row r="11" spans="1:3" x14ac:dyDescent="0.3">
      <c r="A11">
        <v>25616</v>
      </c>
      <c r="B11" t="s">
        <v>6216</v>
      </c>
    </row>
    <row r="12" spans="1:3" x14ac:dyDescent="0.3">
      <c r="A12">
        <v>25619</v>
      </c>
      <c r="B12" t="s">
        <v>6217</v>
      </c>
      <c r="C12" t="s">
        <v>6213</v>
      </c>
    </row>
    <row r="13" spans="1:3" x14ac:dyDescent="0.3">
      <c r="A13">
        <v>25626</v>
      </c>
      <c r="B13" t="s">
        <v>6218</v>
      </c>
    </row>
    <row r="14" spans="1:3" x14ac:dyDescent="0.3">
      <c r="A14">
        <v>25628</v>
      </c>
      <c r="B14" t="s">
        <v>6219</v>
      </c>
      <c r="C14" t="s">
        <v>6213</v>
      </c>
    </row>
    <row r="15" spans="1:3" x14ac:dyDescent="0.3">
      <c r="A15">
        <v>25629</v>
      </c>
      <c r="B15" t="s">
        <v>6220</v>
      </c>
    </row>
    <row r="16" spans="1:3" x14ac:dyDescent="0.3">
      <c r="A16">
        <v>26257</v>
      </c>
      <c r="B16" t="s">
        <v>3665</v>
      </c>
      <c r="C16" t="s">
        <v>6213</v>
      </c>
    </row>
    <row r="17" spans="1:3" x14ac:dyDescent="0.3">
      <c r="A17">
        <v>26258</v>
      </c>
      <c r="B17" t="s">
        <v>6221</v>
      </c>
    </row>
    <row r="18" spans="1:3" x14ac:dyDescent="0.3">
      <c r="A18">
        <v>26259</v>
      </c>
      <c r="B18" t="s">
        <v>2856</v>
      </c>
      <c r="C18" t="s">
        <v>6213</v>
      </c>
    </row>
    <row r="19" spans="1:3" x14ac:dyDescent="0.3">
      <c r="A19">
        <v>26260</v>
      </c>
      <c r="B19" t="s">
        <v>6222</v>
      </c>
    </row>
    <row r="20" spans="1:3" x14ac:dyDescent="0.3">
      <c r="A20">
        <v>26261</v>
      </c>
      <c r="B20" t="s">
        <v>6223</v>
      </c>
    </row>
    <row r="21" spans="1:3" x14ac:dyDescent="0.3">
      <c r="A21">
        <v>26262</v>
      </c>
      <c r="B21" t="s">
        <v>6224</v>
      </c>
    </row>
    <row r="22" spans="1:3" x14ac:dyDescent="0.3">
      <c r="A22">
        <v>26263</v>
      </c>
      <c r="B22" t="s">
        <v>6225</v>
      </c>
    </row>
    <row r="23" spans="1:3" x14ac:dyDescent="0.3">
      <c r="A23">
        <v>26269</v>
      </c>
      <c r="B23" t="s">
        <v>5550</v>
      </c>
      <c r="C23" t="s">
        <v>6213</v>
      </c>
    </row>
    <row r="24" spans="1:3" x14ac:dyDescent="0.3">
      <c r="A24">
        <v>25900</v>
      </c>
      <c r="B24" t="s">
        <v>5330</v>
      </c>
      <c r="C24" t="s">
        <v>6213</v>
      </c>
    </row>
    <row r="25" spans="1:3" x14ac:dyDescent="0.3">
      <c r="A25">
        <v>25901</v>
      </c>
      <c r="B25" t="s">
        <v>6172</v>
      </c>
      <c r="C25" t="s">
        <v>6213</v>
      </c>
    </row>
    <row r="26" spans="1:3" x14ac:dyDescent="0.3">
      <c r="A26">
        <v>25903</v>
      </c>
      <c r="B26" t="s">
        <v>5344</v>
      </c>
      <c r="C26" t="s">
        <v>6213</v>
      </c>
    </row>
    <row r="27" spans="1:3" x14ac:dyDescent="0.3">
      <c r="A27">
        <v>25904</v>
      </c>
      <c r="B27" t="s">
        <v>5315</v>
      </c>
      <c r="C27" t="s">
        <v>6213</v>
      </c>
    </row>
    <row r="28" spans="1:3" x14ac:dyDescent="0.3">
      <c r="A28">
        <v>25905</v>
      </c>
      <c r="B28" t="s">
        <v>5341</v>
      </c>
      <c r="C28" t="s">
        <v>6213</v>
      </c>
    </row>
    <row r="29" spans="1:3" x14ac:dyDescent="0.3">
      <c r="A29">
        <v>25907</v>
      </c>
      <c r="B29" t="s">
        <v>5328</v>
      </c>
      <c r="C29" t="s">
        <v>6213</v>
      </c>
    </row>
    <row r="30" spans="1:3" x14ac:dyDescent="0.3">
      <c r="A30">
        <v>25908</v>
      </c>
      <c r="B30" t="s">
        <v>5306</v>
      </c>
      <c r="C30" t="s">
        <v>6213</v>
      </c>
    </row>
    <row r="31" spans="1:3" x14ac:dyDescent="0.3">
      <c r="A31">
        <v>25909</v>
      </c>
      <c r="B31" t="s">
        <v>6226</v>
      </c>
    </row>
    <row r="32" spans="1:3" x14ac:dyDescent="0.3">
      <c r="A32">
        <v>25910</v>
      </c>
      <c r="B32" t="s">
        <v>5350</v>
      </c>
      <c r="C32" t="s">
        <v>6213</v>
      </c>
    </row>
    <row r="33" spans="1:3" x14ac:dyDescent="0.3">
      <c r="A33">
        <v>25912</v>
      </c>
      <c r="B33" t="s">
        <v>5346</v>
      </c>
      <c r="C33" t="s">
        <v>6213</v>
      </c>
    </row>
    <row r="34" spans="1:3" x14ac:dyDescent="0.3">
      <c r="A34">
        <v>25913</v>
      </c>
      <c r="B34" t="s">
        <v>5302</v>
      </c>
      <c r="C34" t="s">
        <v>6213</v>
      </c>
    </row>
    <row r="35" spans="1:3" x14ac:dyDescent="0.3">
      <c r="A35">
        <v>25914</v>
      </c>
      <c r="B35" t="s">
        <v>5368</v>
      </c>
      <c r="C35" t="s">
        <v>6213</v>
      </c>
    </row>
    <row r="36" spans="1:3" x14ac:dyDescent="0.3">
      <c r="A36">
        <v>25915</v>
      </c>
      <c r="B36" t="s">
        <v>5311</v>
      </c>
      <c r="C36" t="s">
        <v>6213</v>
      </c>
    </row>
    <row r="37" spans="1:3" x14ac:dyDescent="0.3">
      <c r="A37">
        <v>25916</v>
      </c>
      <c r="B37" t="s">
        <v>5339</v>
      </c>
      <c r="C37" t="s">
        <v>6213</v>
      </c>
    </row>
    <row r="38" spans="1:3" x14ac:dyDescent="0.3">
      <c r="A38">
        <v>25917</v>
      </c>
      <c r="B38" t="s">
        <v>6227</v>
      </c>
      <c r="C38" t="s">
        <v>6213</v>
      </c>
    </row>
    <row r="39" spans="1:3" x14ac:dyDescent="0.3">
      <c r="A39">
        <v>25919</v>
      </c>
      <c r="B39" t="s">
        <v>6228</v>
      </c>
      <c r="C39" t="s">
        <v>6213</v>
      </c>
    </row>
    <row r="40" spans="1:3" x14ac:dyDescent="0.3">
      <c r="A40">
        <v>25923</v>
      </c>
      <c r="B40" t="s">
        <v>6229</v>
      </c>
      <c r="C40" t="s">
        <v>6213</v>
      </c>
    </row>
    <row r="41" spans="1:3" x14ac:dyDescent="0.3">
      <c r="A41">
        <v>25924</v>
      </c>
      <c r="B41" t="s">
        <v>6230</v>
      </c>
      <c r="C41" t="s">
        <v>6213</v>
      </c>
    </row>
    <row r="42" spans="1:3" x14ac:dyDescent="0.3">
      <c r="A42">
        <v>25925</v>
      </c>
      <c r="B42" t="s">
        <v>6231</v>
      </c>
      <c r="C42" t="s">
        <v>6213</v>
      </c>
    </row>
    <row r="43" spans="1:3" x14ac:dyDescent="0.3">
      <c r="A43">
        <v>25928</v>
      </c>
      <c r="B43" t="s">
        <v>6175</v>
      </c>
      <c r="C43" t="s">
        <v>6213</v>
      </c>
    </row>
    <row r="44" spans="1:3" x14ac:dyDescent="0.3">
      <c r="A44">
        <v>25930</v>
      </c>
      <c r="B44" t="s">
        <v>2460</v>
      </c>
      <c r="C44" t="s">
        <v>6213</v>
      </c>
    </row>
    <row r="45" spans="1:3" x14ac:dyDescent="0.3">
      <c r="A45">
        <v>25932</v>
      </c>
      <c r="B45" t="s">
        <v>6232</v>
      </c>
      <c r="C45" t="s">
        <v>6213</v>
      </c>
    </row>
    <row r="46" spans="1:3" x14ac:dyDescent="0.3">
      <c r="A46">
        <v>25933</v>
      </c>
      <c r="B46" t="s">
        <v>5365</v>
      </c>
      <c r="C46" t="s">
        <v>6213</v>
      </c>
    </row>
    <row r="47" spans="1:3" x14ac:dyDescent="0.3">
      <c r="A47">
        <v>25934</v>
      </c>
      <c r="B47" t="s">
        <v>6233</v>
      </c>
      <c r="C47" t="s">
        <v>6213</v>
      </c>
    </row>
    <row r="48" spans="1:3" x14ac:dyDescent="0.3">
      <c r="A48">
        <v>25935</v>
      </c>
      <c r="B48" t="s">
        <v>6234</v>
      </c>
      <c r="C48" t="s">
        <v>6213</v>
      </c>
    </row>
    <row r="49" spans="1:3" x14ac:dyDescent="0.3">
      <c r="A49">
        <v>25936</v>
      </c>
      <c r="B49" t="s">
        <v>6235</v>
      </c>
      <c r="C49" t="s">
        <v>6213</v>
      </c>
    </row>
    <row r="50" spans="1:3" x14ac:dyDescent="0.3">
      <c r="A50">
        <v>25942</v>
      </c>
      <c r="B50" t="s">
        <v>6236</v>
      </c>
      <c r="C50" t="s">
        <v>6213</v>
      </c>
    </row>
    <row r="51" spans="1:3" x14ac:dyDescent="0.3">
      <c r="A51">
        <v>25945</v>
      </c>
      <c r="B51" t="s">
        <v>5358</v>
      </c>
      <c r="C51" t="s">
        <v>6213</v>
      </c>
    </row>
    <row r="52" spans="1:3" x14ac:dyDescent="0.3">
      <c r="A52">
        <v>25947</v>
      </c>
      <c r="B52" t="s">
        <v>6173</v>
      </c>
      <c r="C52" t="s">
        <v>6213</v>
      </c>
    </row>
    <row r="53" spans="1:3" x14ac:dyDescent="0.3">
      <c r="A53">
        <v>25948</v>
      </c>
      <c r="B53" t="s">
        <v>2470</v>
      </c>
      <c r="C53" t="s">
        <v>6213</v>
      </c>
    </row>
    <row r="54" spans="1:3" x14ac:dyDescent="0.3">
      <c r="A54">
        <v>25949</v>
      </c>
      <c r="B54" t="s">
        <v>6237</v>
      </c>
      <c r="C54" t="s">
        <v>6213</v>
      </c>
    </row>
    <row r="55" spans="1:3" x14ac:dyDescent="0.3">
      <c r="A55">
        <v>25950</v>
      </c>
      <c r="B55" t="s">
        <v>6238</v>
      </c>
      <c r="C55" t="s">
        <v>6213</v>
      </c>
    </row>
    <row r="56" spans="1:3" x14ac:dyDescent="0.3">
      <c r="A56">
        <v>25953</v>
      </c>
      <c r="B56" t="s">
        <v>5354</v>
      </c>
      <c r="C56" t="s">
        <v>6213</v>
      </c>
    </row>
    <row r="57" spans="1:3" x14ac:dyDescent="0.3">
      <c r="A57">
        <v>25954</v>
      </c>
      <c r="B57" t="s">
        <v>6239</v>
      </c>
      <c r="C57" t="s">
        <v>6213</v>
      </c>
    </row>
    <row r="58" spans="1:3" x14ac:dyDescent="0.3">
      <c r="A58">
        <v>25955</v>
      </c>
      <c r="B58" t="s">
        <v>5294</v>
      </c>
      <c r="C58" t="s">
        <v>6213</v>
      </c>
    </row>
    <row r="59" spans="1:3" x14ac:dyDescent="0.3">
      <c r="A59">
        <v>25956</v>
      </c>
      <c r="B59" t="s">
        <v>5334</v>
      </c>
      <c r="C59" t="s">
        <v>6213</v>
      </c>
    </row>
    <row r="60" spans="1:3" x14ac:dyDescent="0.3">
      <c r="A60">
        <v>25957</v>
      </c>
      <c r="B60" t="s">
        <v>6240</v>
      </c>
      <c r="C60" t="s">
        <v>6213</v>
      </c>
    </row>
    <row r="61" spans="1:3" x14ac:dyDescent="0.3">
      <c r="A61">
        <v>25958</v>
      </c>
      <c r="B61" t="s">
        <v>5374</v>
      </c>
      <c r="C61" t="s">
        <v>6213</v>
      </c>
    </row>
    <row r="62" spans="1:3" x14ac:dyDescent="0.3">
      <c r="A62">
        <v>25962</v>
      </c>
      <c r="B62" t="s">
        <v>5370</v>
      </c>
      <c r="C62" t="s">
        <v>6213</v>
      </c>
    </row>
    <row r="63" spans="1:3" x14ac:dyDescent="0.3">
      <c r="A63">
        <v>25963</v>
      </c>
      <c r="B63" t="s">
        <v>5324</v>
      </c>
      <c r="C63" t="s">
        <v>6213</v>
      </c>
    </row>
    <row r="64" spans="1:3" x14ac:dyDescent="0.3">
      <c r="A64">
        <v>25964</v>
      </c>
      <c r="B64" t="s">
        <v>6241</v>
      </c>
      <c r="C64" t="s">
        <v>6213</v>
      </c>
    </row>
    <row r="65" spans="1:3" x14ac:dyDescent="0.3">
      <c r="A65">
        <v>25965</v>
      </c>
      <c r="B65" t="s">
        <v>5362</v>
      </c>
      <c r="C65" t="s">
        <v>6213</v>
      </c>
    </row>
    <row r="66" spans="1:3" x14ac:dyDescent="0.3">
      <c r="A66">
        <v>25967</v>
      </c>
      <c r="B66" t="s">
        <v>6242</v>
      </c>
      <c r="C66" t="s">
        <v>6213</v>
      </c>
    </row>
    <row r="67" spans="1:3" x14ac:dyDescent="0.3">
      <c r="A67">
        <v>25968</v>
      </c>
      <c r="B67" t="s">
        <v>5298</v>
      </c>
      <c r="C67" t="s">
        <v>6213</v>
      </c>
    </row>
    <row r="68" spans="1:3" x14ac:dyDescent="0.3">
      <c r="A68">
        <v>25969</v>
      </c>
      <c r="B68" t="s">
        <v>6243</v>
      </c>
    </row>
    <row r="69" spans="1:3" x14ac:dyDescent="0.3">
      <c r="A69">
        <v>25972</v>
      </c>
      <c r="B69" t="s">
        <v>6244</v>
      </c>
    </row>
    <row r="70" spans="1:3" x14ac:dyDescent="0.3">
      <c r="A70">
        <v>8601</v>
      </c>
      <c r="B70" t="s">
        <v>2521</v>
      </c>
      <c r="C70" t="s">
        <v>6213</v>
      </c>
    </row>
    <row r="71" spans="1:3" x14ac:dyDescent="0.3">
      <c r="A71">
        <v>8602</v>
      </c>
      <c r="B71" t="s">
        <v>2517</v>
      </c>
      <c r="C71" t="s">
        <v>6213</v>
      </c>
    </row>
    <row r="72" spans="1:3" x14ac:dyDescent="0.3">
      <c r="A72">
        <v>8612</v>
      </c>
      <c r="B72" t="s">
        <v>4690</v>
      </c>
      <c r="C72" t="s">
        <v>6213</v>
      </c>
    </row>
    <row r="73" spans="1:3" x14ac:dyDescent="0.3">
      <c r="A73">
        <v>25001</v>
      </c>
      <c r="B73" t="s">
        <v>5687</v>
      </c>
      <c r="C73" t="s">
        <v>6213</v>
      </c>
    </row>
    <row r="74" spans="1:3" x14ac:dyDescent="0.3">
      <c r="A74">
        <v>25033</v>
      </c>
      <c r="B74" t="s">
        <v>2495</v>
      </c>
      <c r="C74" t="s">
        <v>6213</v>
      </c>
    </row>
    <row r="75" spans="1:3" x14ac:dyDescent="0.3">
      <c r="A75">
        <v>25035</v>
      </c>
      <c r="B75" t="s">
        <v>6245</v>
      </c>
    </row>
    <row r="76" spans="1:3" x14ac:dyDescent="0.3">
      <c r="A76">
        <v>25058</v>
      </c>
      <c r="B76" t="s">
        <v>6246</v>
      </c>
      <c r="C76" t="s">
        <v>6213</v>
      </c>
    </row>
    <row r="77" spans="1:3" x14ac:dyDescent="0.3">
      <c r="A77">
        <v>25063</v>
      </c>
      <c r="B77" t="s">
        <v>6247</v>
      </c>
      <c r="C77" t="s">
        <v>6213</v>
      </c>
    </row>
    <row r="78" spans="1:3" x14ac:dyDescent="0.3">
      <c r="A78">
        <v>25121</v>
      </c>
      <c r="B78" t="s">
        <v>2810</v>
      </c>
      <c r="C78" t="s">
        <v>6213</v>
      </c>
    </row>
    <row r="79" spans="1:3" x14ac:dyDescent="0.3">
      <c r="A79">
        <v>25125</v>
      </c>
      <c r="B79" t="s">
        <v>5676</v>
      </c>
      <c r="C79" t="s">
        <v>6213</v>
      </c>
    </row>
    <row r="80" spans="1:3" x14ac:dyDescent="0.3">
      <c r="A80">
        <v>25126</v>
      </c>
      <c r="B80" t="s">
        <v>4609</v>
      </c>
      <c r="C80" t="s">
        <v>6213</v>
      </c>
    </row>
    <row r="81" spans="1:3" x14ac:dyDescent="0.3">
      <c r="A81">
        <v>25172</v>
      </c>
      <c r="B81" t="s">
        <v>6248</v>
      </c>
    </row>
    <row r="82" spans="1:3" x14ac:dyDescent="0.3">
      <c r="A82">
        <v>25174</v>
      </c>
      <c r="B82" t="s">
        <v>2662</v>
      </c>
      <c r="C82" t="s">
        <v>6213</v>
      </c>
    </row>
    <row r="83" spans="1:3" x14ac:dyDescent="0.3">
      <c r="A83">
        <v>25175</v>
      </c>
      <c r="B83" t="s">
        <v>6249</v>
      </c>
    </row>
    <row r="84" spans="1:3" x14ac:dyDescent="0.3">
      <c r="A84">
        <v>25200</v>
      </c>
      <c r="B84" t="s">
        <v>6250</v>
      </c>
    </row>
    <row r="85" spans="1:3" x14ac:dyDescent="0.3">
      <c r="A85">
        <v>25201</v>
      </c>
      <c r="B85" t="s">
        <v>6251</v>
      </c>
    </row>
    <row r="86" spans="1:3" x14ac:dyDescent="0.3">
      <c r="A86">
        <v>25207</v>
      </c>
      <c r="B86" t="s">
        <v>6252</v>
      </c>
      <c r="C86" t="s">
        <v>6213</v>
      </c>
    </row>
    <row r="87" spans="1:3" x14ac:dyDescent="0.3">
      <c r="A87">
        <v>25211</v>
      </c>
      <c r="B87" t="s">
        <v>6253</v>
      </c>
      <c r="C87" t="s">
        <v>6213</v>
      </c>
    </row>
    <row r="88" spans="1:3" x14ac:dyDescent="0.3">
      <c r="A88">
        <v>25213</v>
      </c>
      <c r="B88" t="s">
        <v>6254</v>
      </c>
      <c r="C88" t="s">
        <v>6213</v>
      </c>
    </row>
    <row r="89" spans="1:3" x14ac:dyDescent="0.3">
      <c r="A89">
        <v>25538</v>
      </c>
      <c r="B89" t="s">
        <v>6255</v>
      </c>
    </row>
    <row r="90" spans="1:3" x14ac:dyDescent="0.3">
      <c r="A90">
        <v>25565</v>
      </c>
      <c r="B90" t="s">
        <v>5967</v>
      </c>
      <c r="C90" t="s">
        <v>6213</v>
      </c>
    </row>
    <row r="91" spans="1:3" x14ac:dyDescent="0.3">
      <c r="A91">
        <v>25585</v>
      </c>
      <c r="B91" t="s">
        <v>6256</v>
      </c>
    </row>
    <row r="92" spans="1:3" x14ac:dyDescent="0.3">
      <c r="A92">
        <v>25586</v>
      </c>
      <c r="B92" t="s">
        <v>6257</v>
      </c>
    </row>
    <row r="93" spans="1:3" x14ac:dyDescent="0.3">
      <c r="A93">
        <v>25009</v>
      </c>
      <c r="B93" t="s">
        <v>6258</v>
      </c>
      <c r="C93" t="s">
        <v>6213</v>
      </c>
    </row>
    <row r="94" spans="1:3" x14ac:dyDescent="0.3">
      <c r="A94">
        <v>25029</v>
      </c>
      <c r="B94" t="s">
        <v>2917</v>
      </c>
      <c r="C94" t="s">
        <v>6213</v>
      </c>
    </row>
    <row r="95" spans="1:3" x14ac:dyDescent="0.3">
      <c r="A95">
        <v>25043</v>
      </c>
      <c r="B95" t="s">
        <v>6259</v>
      </c>
      <c r="C95" t="s">
        <v>6213</v>
      </c>
    </row>
    <row r="96" spans="1:3" x14ac:dyDescent="0.3">
      <c r="A96">
        <v>25057</v>
      </c>
      <c r="B96" t="s">
        <v>6260</v>
      </c>
      <c r="C96" t="s">
        <v>6213</v>
      </c>
    </row>
    <row r="97" spans="1:3" x14ac:dyDescent="0.3">
      <c r="A97">
        <v>25127</v>
      </c>
      <c r="B97" t="s">
        <v>6261</v>
      </c>
      <c r="C97" t="s">
        <v>6213</v>
      </c>
    </row>
    <row r="98" spans="1:3" x14ac:dyDescent="0.3">
      <c r="A98">
        <v>25138</v>
      </c>
      <c r="B98" t="s">
        <v>2907</v>
      </c>
      <c r="C98" t="s">
        <v>6213</v>
      </c>
    </row>
    <row r="99" spans="1:3" x14ac:dyDescent="0.3">
      <c r="A99">
        <v>25152</v>
      </c>
      <c r="B99" t="s">
        <v>6262</v>
      </c>
      <c r="C99" t="s">
        <v>6213</v>
      </c>
    </row>
    <row r="100" spans="1:3" x14ac:dyDescent="0.3">
      <c r="A100">
        <v>25195</v>
      </c>
      <c r="B100" t="s">
        <v>6263</v>
      </c>
      <c r="C100" t="s">
        <v>6213</v>
      </c>
    </row>
    <row r="101" spans="1:3" x14ac:dyDescent="0.3">
      <c r="A101">
        <v>25587</v>
      </c>
      <c r="B101" t="s">
        <v>6264</v>
      </c>
      <c r="C101" t="s">
        <v>6213</v>
      </c>
    </row>
    <row r="102" spans="1:3" x14ac:dyDescent="0.3">
      <c r="A102">
        <v>25002</v>
      </c>
      <c r="B102" t="s">
        <v>5905</v>
      </c>
      <c r="C102" t="s">
        <v>6213</v>
      </c>
    </row>
    <row r="103" spans="1:3" x14ac:dyDescent="0.3">
      <c r="A103">
        <v>25003</v>
      </c>
      <c r="B103" t="s">
        <v>6265</v>
      </c>
      <c r="C103" t="s">
        <v>6213</v>
      </c>
    </row>
    <row r="104" spans="1:3" x14ac:dyDescent="0.3">
      <c r="A104">
        <v>25010</v>
      </c>
      <c r="B104" t="s">
        <v>6266</v>
      </c>
      <c r="C104" t="s">
        <v>6213</v>
      </c>
    </row>
    <row r="105" spans="1:3" x14ac:dyDescent="0.3">
      <c r="A105">
        <v>25013</v>
      </c>
      <c r="B105" t="s">
        <v>6267</v>
      </c>
      <c r="C105" t="s">
        <v>6213</v>
      </c>
    </row>
    <row r="106" spans="1:3" x14ac:dyDescent="0.3">
      <c r="A106">
        <v>25065</v>
      </c>
      <c r="B106" t="s">
        <v>2096</v>
      </c>
      <c r="C106" t="s">
        <v>6213</v>
      </c>
    </row>
    <row r="107" spans="1:3" x14ac:dyDescent="0.3">
      <c r="A107">
        <v>25071</v>
      </c>
      <c r="B107" t="s">
        <v>4569</v>
      </c>
      <c r="C107" t="s">
        <v>6213</v>
      </c>
    </row>
    <row r="108" spans="1:3" x14ac:dyDescent="0.3">
      <c r="A108">
        <v>25098</v>
      </c>
      <c r="B108" t="s">
        <v>5913</v>
      </c>
      <c r="C108" t="s">
        <v>6213</v>
      </c>
    </row>
    <row r="109" spans="1:3" x14ac:dyDescent="0.3">
      <c r="A109">
        <v>25099</v>
      </c>
      <c r="B109" t="s">
        <v>5909</v>
      </c>
      <c r="C109" t="s">
        <v>6213</v>
      </c>
    </row>
    <row r="110" spans="1:3" x14ac:dyDescent="0.3">
      <c r="A110">
        <v>25103</v>
      </c>
      <c r="B110" t="s">
        <v>5498</v>
      </c>
      <c r="C110" t="s">
        <v>6213</v>
      </c>
    </row>
    <row r="111" spans="1:3" x14ac:dyDescent="0.3">
      <c r="A111">
        <v>25106</v>
      </c>
      <c r="B111" t="s">
        <v>6268</v>
      </c>
      <c r="C111" t="s">
        <v>6213</v>
      </c>
    </row>
    <row r="112" spans="1:3" x14ac:dyDescent="0.3">
      <c r="A112">
        <v>25111</v>
      </c>
      <c r="B112" t="s">
        <v>6269</v>
      </c>
      <c r="C112" t="s">
        <v>6213</v>
      </c>
    </row>
    <row r="113" spans="1:3" x14ac:dyDescent="0.3">
      <c r="A113">
        <v>25123</v>
      </c>
      <c r="B113" t="s">
        <v>4196</v>
      </c>
      <c r="C113" t="s">
        <v>6213</v>
      </c>
    </row>
    <row r="114" spans="1:3" x14ac:dyDescent="0.3">
      <c r="A114">
        <v>25124</v>
      </c>
      <c r="B114" t="s">
        <v>5468</v>
      </c>
      <c r="C114" t="s">
        <v>6213</v>
      </c>
    </row>
    <row r="115" spans="1:3" x14ac:dyDescent="0.3">
      <c r="A115">
        <v>25159</v>
      </c>
      <c r="B115" t="s">
        <v>4267</v>
      </c>
      <c r="C115" t="s">
        <v>6213</v>
      </c>
    </row>
    <row r="116" spans="1:3" x14ac:dyDescent="0.3">
      <c r="A116">
        <v>25164</v>
      </c>
      <c r="B116" t="s">
        <v>4320</v>
      </c>
      <c r="C116" t="s">
        <v>6213</v>
      </c>
    </row>
    <row r="117" spans="1:3" x14ac:dyDescent="0.3">
      <c r="A117">
        <v>25190</v>
      </c>
      <c r="B117" t="s">
        <v>6270</v>
      </c>
      <c r="C117" t="s">
        <v>6213</v>
      </c>
    </row>
    <row r="118" spans="1:3" x14ac:dyDescent="0.3">
      <c r="A118">
        <v>25204</v>
      </c>
      <c r="B118" t="s">
        <v>6271</v>
      </c>
      <c r="C118" t="s">
        <v>6213</v>
      </c>
    </row>
    <row r="119" spans="1:3" x14ac:dyDescent="0.3">
      <c r="A119">
        <v>25205</v>
      </c>
      <c r="B119" t="s">
        <v>6272</v>
      </c>
    </row>
    <row r="120" spans="1:3" x14ac:dyDescent="0.3">
      <c r="A120">
        <v>25511</v>
      </c>
      <c r="B120" t="s">
        <v>5502</v>
      </c>
      <c r="C120" t="s">
        <v>6213</v>
      </c>
    </row>
    <row r="121" spans="1:3" x14ac:dyDescent="0.3">
      <c r="A121">
        <v>10082</v>
      </c>
      <c r="B121" t="s">
        <v>4246</v>
      </c>
      <c r="C121" t="s">
        <v>6213</v>
      </c>
    </row>
    <row r="122" spans="1:3" x14ac:dyDescent="0.3">
      <c r="A122">
        <v>10083</v>
      </c>
      <c r="B122" t="s">
        <v>6273</v>
      </c>
      <c r="C122" t="s">
        <v>6213</v>
      </c>
    </row>
    <row r="123" spans="1:3" x14ac:dyDescent="0.3">
      <c r="A123">
        <v>25037</v>
      </c>
      <c r="B123" t="s">
        <v>6274</v>
      </c>
      <c r="C123" t="s">
        <v>6213</v>
      </c>
    </row>
    <row r="124" spans="1:3" x14ac:dyDescent="0.3">
      <c r="A124">
        <v>25038</v>
      </c>
      <c r="B124" t="s">
        <v>6275</v>
      </c>
      <c r="C124" t="s">
        <v>6213</v>
      </c>
    </row>
    <row r="125" spans="1:3" x14ac:dyDescent="0.3">
      <c r="A125">
        <v>25077</v>
      </c>
      <c r="B125" t="s">
        <v>6276</v>
      </c>
      <c r="C125" t="s">
        <v>6213</v>
      </c>
    </row>
    <row r="126" spans="1:3" x14ac:dyDescent="0.3">
      <c r="A126">
        <v>25086</v>
      </c>
      <c r="B126" t="s">
        <v>6277</v>
      </c>
      <c r="C126" t="s">
        <v>6213</v>
      </c>
    </row>
    <row r="127" spans="1:3" x14ac:dyDescent="0.3">
      <c r="A127">
        <v>25128</v>
      </c>
      <c r="B127" t="s">
        <v>6278</v>
      </c>
      <c r="C127" t="s">
        <v>6213</v>
      </c>
    </row>
    <row r="128" spans="1:3" x14ac:dyDescent="0.3">
      <c r="A128">
        <v>25140</v>
      </c>
      <c r="B128" t="s">
        <v>6279</v>
      </c>
      <c r="C128" t="s">
        <v>6213</v>
      </c>
    </row>
    <row r="129" spans="1:3" x14ac:dyDescent="0.3">
      <c r="A129">
        <v>25141</v>
      </c>
      <c r="B129" t="s">
        <v>6280</v>
      </c>
      <c r="C129" t="s">
        <v>6213</v>
      </c>
    </row>
    <row r="130" spans="1:3" x14ac:dyDescent="0.3">
      <c r="A130">
        <v>25142</v>
      </c>
      <c r="B130" t="s">
        <v>6281</v>
      </c>
      <c r="C130" t="s">
        <v>6213</v>
      </c>
    </row>
    <row r="131" spans="1:3" x14ac:dyDescent="0.3">
      <c r="A131">
        <v>25143</v>
      </c>
      <c r="B131" t="s">
        <v>6282</v>
      </c>
      <c r="C131" t="s">
        <v>6213</v>
      </c>
    </row>
    <row r="132" spans="1:3" x14ac:dyDescent="0.3">
      <c r="A132">
        <v>25145</v>
      </c>
      <c r="B132" t="s">
        <v>6283</v>
      </c>
      <c r="C132" t="s">
        <v>6213</v>
      </c>
    </row>
    <row r="133" spans="1:3" x14ac:dyDescent="0.3">
      <c r="A133">
        <v>25146</v>
      </c>
      <c r="B133" t="s">
        <v>6284</v>
      </c>
      <c r="C133" t="s">
        <v>6213</v>
      </c>
    </row>
    <row r="134" spans="1:3" x14ac:dyDescent="0.3">
      <c r="A134">
        <v>25210</v>
      </c>
      <c r="B134" t="s">
        <v>6285</v>
      </c>
    </row>
    <row r="135" spans="1:3" x14ac:dyDescent="0.3">
      <c r="A135">
        <v>25539</v>
      </c>
      <c r="B135" t="s">
        <v>6286</v>
      </c>
      <c r="C135" t="s">
        <v>6213</v>
      </c>
    </row>
    <row r="136" spans="1:3" x14ac:dyDescent="0.3">
      <c r="A136">
        <v>25540</v>
      </c>
      <c r="B136" t="s">
        <v>6287</v>
      </c>
    </row>
    <row r="137" spans="1:3" x14ac:dyDescent="0.3">
      <c r="A137">
        <v>26054</v>
      </c>
      <c r="B137" t="s">
        <v>3379</v>
      </c>
      <c r="C137" t="s">
        <v>6213</v>
      </c>
    </row>
    <row r="138" spans="1:3" x14ac:dyDescent="0.3">
      <c r="A138">
        <v>26140</v>
      </c>
      <c r="B138" t="s">
        <v>6288</v>
      </c>
    </row>
    <row r="139" spans="1:3" x14ac:dyDescent="0.3">
      <c r="A139">
        <v>26249</v>
      </c>
      <c r="B139" t="s">
        <v>6289</v>
      </c>
    </row>
    <row r="140" spans="1:3" x14ac:dyDescent="0.3">
      <c r="A140">
        <v>26250</v>
      </c>
      <c r="B140" t="s">
        <v>6290</v>
      </c>
    </row>
    <row r="141" spans="1:3" x14ac:dyDescent="0.3">
      <c r="A141">
        <v>25031</v>
      </c>
      <c r="B141" t="s">
        <v>4323</v>
      </c>
      <c r="C141" t="s">
        <v>6213</v>
      </c>
    </row>
    <row r="142" spans="1:3" x14ac:dyDescent="0.3">
      <c r="A142">
        <v>25107</v>
      </c>
      <c r="B142" t="s">
        <v>2911</v>
      </c>
      <c r="C142" t="s">
        <v>6213</v>
      </c>
    </row>
    <row r="143" spans="1:3" x14ac:dyDescent="0.3">
      <c r="A143">
        <v>25154</v>
      </c>
      <c r="B143" t="s">
        <v>6291</v>
      </c>
      <c r="C143" t="s">
        <v>6213</v>
      </c>
    </row>
    <row r="144" spans="1:3" x14ac:dyDescent="0.3">
      <c r="A144">
        <v>25456</v>
      </c>
      <c r="B144" t="s">
        <v>5525</v>
      </c>
      <c r="C144" t="s">
        <v>6213</v>
      </c>
    </row>
    <row r="145" spans="1:3" x14ac:dyDescent="0.3">
      <c r="A145">
        <v>8296</v>
      </c>
      <c r="B145" t="s">
        <v>5809</v>
      </c>
      <c r="C145" t="s">
        <v>6213</v>
      </c>
    </row>
    <row r="146" spans="1:3" x14ac:dyDescent="0.3">
      <c r="A146">
        <v>8297</v>
      </c>
      <c r="B146" t="s">
        <v>5790</v>
      </c>
      <c r="C146" t="s">
        <v>6213</v>
      </c>
    </row>
    <row r="147" spans="1:3" x14ac:dyDescent="0.3">
      <c r="A147">
        <v>20194</v>
      </c>
      <c r="B147" t="s">
        <v>3713</v>
      </c>
      <c r="C147" t="s">
        <v>6213</v>
      </c>
    </row>
    <row r="148" spans="1:3" x14ac:dyDescent="0.3">
      <c r="A148">
        <v>20240</v>
      </c>
      <c r="B148" t="s">
        <v>6292</v>
      </c>
      <c r="C148" t="s">
        <v>6213</v>
      </c>
    </row>
    <row r="149" spans="1:3" x14ac:dyDescent="0.3">
      <c r="A149">
        <v>20262</v>
      </c>
      <c r="B149" t="s">
        <v>5826</v>
      </c>
      <c r="C149" t="s">
        <v>6213</v>
      </c>
    </row>
    <row r="150" spans="1:3" x14ac:dyDescent="0.3">
      <c r="A150">
        <v>20273</v>
      </c>
      <c r="B150" t="s">
        <v>5820</v>
      </c>
      <c r="C150" t="s">
        <v>6213</v>
      </c>
    </row>
    <row r="151" spans="1:3" x14ac:dyDescent="0.3">
      <c r="A151">
        <v>20274</v>
      </c>
      <c r="B151" t="s">
        <v>3681</v>
      </c>
      <c r="C151" t="s">
        <v>6213</v>
      </c>
    </row>
    <row r="152" spans="1:3" x14ac:dyDescent="0.3">
      <c r="A152">
        <v>20498</v>
      </c>
      <c r="B152" t="s">
        <v>5823</v>
      </c>
      <c r="C152" t="s">
        <v>6213</v>
      </c>
    </row>
    <row r="153" spans="1:3" x14ac:dyDescent="0.3">
      <c r="A153">
        <v>25018</v>
      </c>
      <c r="B153" t="s">
        <v>6293</v>
      </c>
      <c r="C153" t="s">
        <v>6213</v>
      </c>
    </row>
    <row r="154" spans="1:3" x14ac:dyDescent="0.3">
      <c r="A154">
        <v>25026</v>
      </c>
      <c r="B154" t="s">
        <v>6294</v>
      </c>
      <c r="C154" t="s">
        <v>6213</v>
      </c>
    </row>
    <row r="155" spans="1:3" x14ac:dyDescent="0.3">
      <c r="A155">
        <v>25052</v>
      </c>
      <c r="B155" t="s">
        <v>6295</v>
      </c>
      <c r="C155" t="s">
        <v>6213</v>
      </c>
    </row>
    <row r="156" spans="1:3" x14ac:dyDescent="0.3">
      <c r="A156">
        <v>25056</v>
      </c>
      <c r="B156" t="s">
        <v>6296</v>
      </c>
      <c r="C156" t="s">
        <v>6213</v>
      </c>
    </row>
    <row r="157" spans="1:3" x14ac:dyDescent="0.3">
      <c r="A157">
        <v>25073</v>
      </c>
      <c r="B157" t="s">
        <v>2675</v>
      </c>
      <c r="C157" t="s">
        <v>6213</v>
      </c>
    </row>
    <row r="158" spans="1:3" x14ac:dyDescent="0.3">
      <c r="A158">
        <v>25101</v>
      </c>
      <c r="B158" t="s">
        <v>6297</v>
      </c>
      <c r="C158" t="s">
        <v>6213</v>
      </c>
    </row>
    <row r="159" spans="1:3" x14ac:dyDescent="0.3">
      <c r="A159">
        <v>25162</v>
      </c>
      <c r="B159" t="s">
        <v>5818</v>
      </c>
      <c r="C159" t="s">
        <v>6213</v>
      </c>
    </row>
    <row r="160" spans="1:3" x14ac:dyDescent="0.3">
      <c r="A160">
        <v>25196</v>
      </c>
      <c r="B160" t="s">
        <v>6298</v>
      </c>
      <c r="C160" t="s">
        <v>6213</v>
      </c>
    </row>
    <row r="161" spans="1:3" x14ac:dyDescent="0.3">
      <c r="A161">
        <v>25199</v>
      </c>
      <c r="B161" t="s">
        <v>5807</v>
      </c>
      <c r="C161" t="s">
        <v>6213</v>
      </c>
    </row>
    <row r="162" spans="1:3" x14ac:dyDescent="0.3">
      <c r="A162">
        <v>25208</v>
      </c>
      <c r="B162" t="s">
        <v>5802</v>
      </c>
      <c r="C162" t="s">
        <v>6213</v>
      </c>
    </row>
    <row r="163" spans="1:3" x14ac:dyDescent="0.3">
      <c r="A163">
        <v>25220</v>
      </c>
      <c r="B163" t="s">
        <v>6299</v>
      </c>
      <c r="C163" t="s">
        <v>6213</v>
      </c>
    </row>
    <row r="164" spans="1:3" x14ac:dyDescent="0.3">
      <c r="A164">
        <v>25524</v>
      </c>
      <c r="B164" t="s">
        <v>6300</v>
      </c>
      <c r="C164" t="s">
        <v>6213</v>
      </c>
    </row>
    <row r="165" spans="1:3" x14ac:dyDescent="0.3">
      <c r="A165">
        <v>25556</v>
      </c>
      <c r="B165" t="s">
        <v>5794</v>
      </c>
      <c r="C165" t="s">
        <v>6213</v>
      </c>
    </row>
    <row r="166" spans="1:3" x14ac:dyDescent="0.3">
      <c r="A166">
        <v>25571</v>
      </c>
      <c r="B166" t="s">
        <v>6301</v>
      </c>
    </row>
    <row r="167" spans="1:3" x14ac:dyDescent="0.3">
      <c r="A167">
        <v>25588</v>
      </c>
      <c r="B167" t="s">
        <v>5815</v>
      </c>
      <c r="C167" t="s">
        <v>6213</v>
      </c>
    </row>
    <row r="168" spans="1:3" x14ac:dyDescent="0.3">
      <c r="A168">
        <v>25590</v>
      </c>
      <c r="B168" t="s">
        <v>3314</v>
      </c>
      <c r="C168" t="s">
        <v>6213</v>
      </c>
    </row>
    <row r="169" spans="1:3" x14ac:dyDescent="0.3">
      <c r="A169">
        <v>9082</v>
      </c>
      <c r="B169" t="s">
        <v>6302</v>
      </c>
      <c r="C169" t="s">
        <v>6213</v>
      </c>
    </row>
    <row r="170" spans="1:3" x14ac:dyDescent="0.3">
      <c r="A170">
        <v>9083</v>
      </c>
      <c r="B170" t="s">
        <v>6303</v>
      </c>
      <c r="C170" t="s">
        <v>6213</v>
      </c>
    </row>
    <row r="171" spans="1:3" x14ac:dyDescent="0.3">
      <c r="A171">
        <v>25019</v>
      </c>
      <c r="B171" t="s">
        <v>4771</v>
      </c>
      <c r="C171" t="s">
        <v>6213</v>
      </c>
    </row>
    <row r="172" spans="1:3" x14ac:dyDescent="0.3">
      <c r="A172">
        <v>25081</v>
      </c>
      <c r="B172" t="s">
        <v>3859</v>
      </c>
      <c r="C172" t="s">
        <v>6213</v>
      </c>
    </row>
    <row r="173" spans="1:3" x14ac:dyDescent="0.3">
      <c r="A173">
        <v>25085</v>
      </c>
      <c r="B173" t="s">
        <v>2267</v>
      </c>
      <c r="C173" t="s">
        <v>6213</v>
      </c>
    </row>
    <row r="174" spans="1:3" x14ac:dyDescent="0.3">
      <c r="A174">
        <v>25088</v>
      </c>
      <c r="B174" t="s">
        <v>2550</v>
      </c>
      <c r="C174" t="s">
        <v>6213</v>
      </c>
    </row>
    <row r="175" spans="1:3" x14ac:dyDescent="0.3">
      <c r="A175">
        <v>25110</v>
      </c>
      <c r="B175" t="s">
        <v>3245</v>
      </c>
      <c r="C175" t="s">
        <v>6213</v>
      </c>
    </row>
    <row r="176" spans="1:3" x14ac:dyDescent="0.3">
      <c r="A176">
        <v>25122</v>
      </c>
      <c r="B176" t="s">
        <v>4335</v>
      </c>
      <c r="C176" t="s">
        <v>6213</v>
      </c>
    </row>
    <row r="177" spans="1:3" x14ac:dyDescent="0.3">
      <c r="A177">
        <v>25131</v>
      </c>
      <c r="B177" t="s">
        <v>6304</v>
      </c>
      <c r="C177" t="s">
        <v>6213</v>
      </c>
    </row>
    <row r="178" spans="1:3" x14ac:dyDescent="0.3">
      <c r="A178">
        <v>25135</v>
      </c>
      <c r="B178" t="s">
        <v>6153</v>
      </c>
      <c r="C178" t="s">
        <v>6213</v>
      </c>
    </row>
    <row r="179" spans="1:3" x14ac:dyDescent="0.3">
      <c r="A179">
        <v>25139</v>
      </c>
      <c r="B179" t="s">
        <v>6305</v>
      </c>
      <c r="C179" t="s">
        <v>6213</v>
      </c>
    </row>
    <row r="180" spans="1:3" x14ac:dyDescent="0.3">
      <c r="A180">
        <v>25149</v>
      </c>
      <c r="B180" t="s">
        <v>6306</v>
      </c>
      <c r="C180" t="s">
        <v>6213</v>
      </c>
    </row>
    <row r="181" spans="1:3" x14ac:dyDescent="0.3">
      <c r="A181">
        <v>25150</v>
      </c>
      <c r="B181" t="s">
        <v>6307</v>
      </c>
      <c r="C181" t="s">
        <v>6213</v>
      </c>
    </row>
    <row r="182" spans="1:3" x14ac:dyDescent="0.3">
      <c r="A182">
        <v>25155</v>
      </c>
      <c r="B182" t="s">
        <v>6308</v>
      </c>
      <c r="C182" t="s">
        <v>6213</v>
      </c>
    </row>
    <row r="183" spans="1:3" x14ac:dyDescent="0.3">
      <c r="A183">
        <v>25157</v>
      </c>
      <c r="B183" t="s">
        <v>6309</v>
      </c>
      <c r="C183" t="s">
        <v>6213</v>
      </c>
    </row>
    <row r="184" spans="1:3" x14ac:dyDescent="0.3">
      <c r="A184">
        <v>25158</v>
      </c>
      <c r="B184" t="s">
        <v>6310</v>
      </c>
      <c r="C184" t="s">
        <v>6213</v>
      </c>
    </row>
    <row r="185" spans="1:3" x14ac:dyDescent="0.3">
      <c r="A185">
        <v>25181</v>
      </c>
      <c r="B185" t="s">
        <v>6311</v>
      </c>
      <c r="C185" t="s">
        <v>6213</v>
      </c>
    </row>
    <row r="186" spans="1:3" x14ac:dyDescent="0.3">
      <c r="A186">
        <v>25182</v>
      </c>
      <c r="B186" t="s">
        <v>6312</v>
      </c>
      <c r="C186" t="s">
        <v>6213</v>
      </c>
    </row>
    <row r="187" spans="1:3" x14ac:dyDescent="0.3">
      <c r="A187">
        <v>25183</v>
      </c>
      <c r="B187" t="s">
        <v>4271</v>
      </c>
      <c r="C187" t="s">
        <v>6213</v>
      </c>
    </row>
    <row r="188" spans="1:3" x14ac:dyDescent="0.3">
      <c r="A188">
        <v>25184</v>
      </c>
      <c r="B188" t="s">
        <v>6313</v>
      </c>
      <c r="C188" t="s">
        <v>6213</v>
      </c>
    </row>
    <row r="189" spans="1:3" x14ac:dyDescent="0.3">
      <c r="A189">
        <v>25185</v>
      </c>
      <c r="B189" t="s">
        <v>6314</v>
      </c>
      <c r="C189" t="s">
        <v>6213</v>
      </c>
    </row>
    <row r="190" spans="1:3" x14ac:dyDescent="0.3">
      <c r="A190">
        <v>25187</v>
      </c>
      <c r="B190" t="s">
        <v>6315</v>
      </c>
      <c r="C190" t="s">
        <v>6213</v>
      </c>
    </row>
    <row r="191" spans="1:3" x14ac:dyDescent="0.3">
      <c r="A191">
        <v>25188</v>
      </c>
      <c r="B191" t="s">
        <v>6316</v>
      </c>
      <c r="C191" t="s">
        <v>6213</v>
      </c>
    </row>
    <row r="192" spans="1:3" x14ac:dyDescent="0.3">
      <c r="A192">
        <v>25189</v>
      </c>
      <c r="B192" t="s">
        <v>6317</v>
      </c>
      <c r="C192" t="s">
        <v>6213</v>
      </c>
    </row>
    <row r="193" spans="1:3" x14ac:dyDescent="0.3">
      <c r="A193">
        <v>25192</v>
      </c>
      <c r="B193" t="s">
        <v>4774</v>
      </c>
      <c r="C193" t="s">
        <v>6213</v>
      </c>
    </row>
    <row r="194" spans="1:3" x14ac:dyDescent="0.3">
      <c r="A194">
        <v>25193</v>
      </c>
      <c r="B194" t="s">
        <v>6318</v>
      </c>
      <c r="C194" t="s">
        <v>6213</v>
      </c>
    </row>
    <row r="195" spans="1:3" x14ac:dyDescent="0.3">
      <c r="A195">
        <v>25198</v>
      </c>
      <c r="B195" t="s">
        <v>6319</v>
      </c>
      <c r="C195" t="s">
        <v>6213</v>
      </c>
    </row>
    <row r="196" spans="1:3" x14ac:dyDescent="0.3">
      <c r="A196">
        <v>25203</v>
      </c>
      <c r="B196" t="s">
        <v>6320</v>
      </c>
      <c r="C196" t="s">
        <v>6213</v>
      </c>
    </row>
    <row r="197" spans="1:3" x14ac:dyDescent="0.3">
      <c r="A197">
        <v>25216</v>
      </c>
      <c r="B197" t="s">
        <v>6321</v>
      </c>
    </row>
    <row r="198" spans="1:3" x14ac:dyDescent="0.3">
      <c r="A198">
        <v>25217</v>
      </c>
      <c r="B198" t="s">
        <v>6322</v>
      </c>
    </row>
    <row r="199" spans="1:3" x14ac:dyDescent="0.3">
      <c r="A199">
        <v>25218</v>
      </c>
      <c r="B199" t="s">
        <v>6323</v>
      </c>
      <c r="C199" t="s">
        <v>6213</v>
      </c>
    </row>
    <row r="200" spans="1:3" x14ac:dyDescent="0.3">
      <c r="A200">
        <v>25219</v>
      </c>
      <c r="B200" t="s">
        <v>6324</v>
      </c>
      <c r="C200" t="s">
        <v>6213</v>
      </c>
    </row>
    <row r="201" spans="1:3" x14ac:dyDescent="0.3">
      <c r="A201">
        <v>25635</v>
      </c>
      <c r="B201" t="s">
        <v>6325</v>
      </c>
      <c r="C201" t="s">
        <v>6213</v>
      </c>
    </row>
    <row r="202" spans="1:3" x14ac:dyDescent="0.3">
      <c r="A202">
        <v>4041</v>
      </c>
      <c r="B202" t="s">
        <v>6326</v>
      </c>
      <c r="C202" t="s">
        <v>6213</v>
      </c>
    </row>
    <row r="203" spans="1:3" x14ac:dyDescent="0.3">
      <c r="A203">
        <v>19437</v>
      </c>
      <c r="B203" t="s">
        <v>6327</v>
      </c>
    </row>
    <row r="204" spans="1:3" x14ac:dyDescent="0.3">
      <c r="A204">
        <v>25020</v>
      </c>
      <c r="B204" t="s">
        <v>2620</v>
      </c>
      <c r="C204" t="s">
        <v>6213</v>
      </c>
    </row>
    <row r="205" spans="1:3" x14ac:dyDescent="0.3">
      <c r="A205">
        <v>25137</v>
      </c>
      <c r="B205" t="s">
        <v>6328</v>
      </c>
      <c r="C205" t="s">
        <v>6213</v>
      </c>
    </row>
    <row r="206" spans="1:3" x14ac:dyDescent="0.3">
      <c r="A206">
        <v>25437</v>
      </c>
      <c r="B206" t="s">
        <v>5219</v>
      </c>
      <c r="C206" t="s">
        <v>6213</v>
      </c>
    </row>
    <row r="207" spans="1:3" x14ac:dyDescent="0.3">
      <c r="A207">
        <v>25509</v>
      </c>
      <c r="B207" t="s">
        <v>6329</v>
      </c>
      <c r="C207" t="s">
        <v>6213</v>
      </c>
    </row>
    <row r="208" spans="1:3" x14ac:dyDescent="0.3">
      <c r="A208">
        <v>25546</v>
      </c>
      <c r="B208" t="s">
        <v>2608</v>
      </c>
      <c r="C208" t="s">
        <v>6213</v>
      </c>
    </row>
    <row r="209" spans="1:3" x14ac:dyDescent="0.3">
      <c r="A209">
        <v>20914</v>
      </c>
      <c r="B209" t="s">
        <v>5391</v>
      </c>
      <c r="C209" t="s">
        <v>6213</v>
      </c>
    </row>
    <row r="210" spans="1:3" x14ac:dyDescent="0.3">
      <c r="A210">
        <v>20917</v>
      </c>
      <c r="B210" t="s">
        <v>6330</v>
      </c>
      <c r="C210" t="s">
        <v>6213</v>
      </c>
    </row>
    <row r="211" spans="1:3" x14ac:dyDescent="0.3">
      <c r="A211">
        <v>25225</v>
      </c>
      <c r="B211" t="s">
        <v>5892</v>
      </c>
      <c r="C211" t="s">
        <v>6213</v>
      </c>
    </row>
    <row r="212" spans="1:3" x14ac:dyDescent="0.3">
      <c r="A212">
        <v>25226</v>
      </c>
      <c r="B212" t="s">
        <v>5413</v>
      </c>
      <c r="C212" t="s">
        <v>6213</v>
      </c>
    </row>
    <row r="213" spans="1:3" x14ac:dyDescent="0.3">
      <c r="A213">
        <v>25227</v>
      </c>
      <c r="B213" t="s">
        <v>5418</v>
      </c>
      <c r="C213" t="s">
        <v>6213</v>
      </c>
    </row>
    <row r="214" spans="1:3" x14ac:dyDescent="0.3">
      <c r="A214">
        <v>25228</v>
      </c>
      <c r="B214" t="s">
        <v>5122</v>
      </c>
      <c r="C214" t="s">
        <v>6213</v>
      </c>
    </row>
    <row r="215" spans="1:3" x14ac:dyDescent="0.3">
      <c r="A215">
        <v>25229</v>
      </c>
      <c r="B215" t="s">
        <v>5125</v>
      </c>
      <c r="C215" t="s">
        <v>6213</v>
      </c>
    </row>
    <row r="216" spans="1:3" x14ac:dyDescent="0.3">
      <c r="A216">
        <v>25230</v>
      </c>
      <c r="B216" t="s">
        <v>5128</v>
      </c>
      <c r="C216" t="s">
        <v>6213</v>
      </c>
    </row>
    <row r="217" spans="1:3" x14ac:dyDescent="0.3">
      <c r="A217">
        <v>25231</v>
      </c>
      <c r="B217" t="s">
        <v>6331</v>
      </c>
    </row>
    <row r="218" spans="1:3" x14ac:dyDescent="0.3">
      <c r="A218">
        <v>25233</v>
      </c>
      <c r="B218" t="s">
        <v>2598</v>
      </c>
      <c r="C218" t="s">
        <v>6213</v>
      </c>
    </row>
    <row r="219" spans="1:3" x14ac:dyDescent="0.3">
      <c r="A219">
        <v>25234</v>
      </c>
      <c r="B219" t="s">
        <v>2593</v>
      </c>
      <c r="C219" t="s">
        <v>6213</v>
      </c>
    </row>
    <row r="220" spans="1:3" x14ac:dyDescent="0.3">
      <c r="A220">
        <v>25589</v>
      </c>
      <c r="B220" t="s">
        <v>4477</v>
      </c>
      <c r="C220" t="s">
        <v>6213</v>
      </c>
    </row>
    <row r="221" spans="1:3" x14ac:dyDescent="0.3">
      <c r="A221">
        <v>25591</v>
      </c>
      <c r="B221" t="s">
        <v>4498</v>
      </c>
      <c r="C221" t="s">
        <v>6213</v>
      </c>
    </row>
    <row r="222" spans="1:3" x14ac:dyDescent="0.3">
      <c r="A222">
        <v>25592</v>
      </c>
      <c r="B222" t="s">
        <v>4512</v>
      </c>
      <c r="C222" t="s">
        <v>6213</v>
      </c>
    </row>
    <row r="223" spans="1:3" x14ac:dyDescent="0.3">
      <c r="A223">
        <v>25593</v>
      </c>
      <c r="B223" t="s">
        <v>4519</v>
      </c>
      <c r="C223" t="s">
        <v>6213</v>
      </c>
    </row>
    <row r="224" spans="1:3" x14ac:dyDescent="0.3">
      <c r="A224">
        <v>25594</v>
      </c>
      <c r="B224" t="s">
        <v>4515</v>
      </c>
      <c r="C224" t="s">
        <v>6213</v>
      </c>
    </row>
    <row r="225" spans="1:3" x14ac:dyDescent="0.3">
      <c r="A225">
        <v>25595</v>
      </c>
      <c r="B225" t="s">
        <v>4501</v>
      </c>
      <c r="C225" t="s">
        <v>6213</v>
      </c>
    </row>
    <row r="226" spans="1:3" x14ac:dyDescent="0.3">
      <c r="A226">
        <v>25596</v>
      </c>
      <c r="B226" t="s">
        <v>4505</v>
      </c>
      <c r="C226" t="s">
        <v>6213</v>
      </c>
    </row>
    <row r="227" spans="1:3" x14ac:dyDescent="0.3">
      <c r="A227">
        <v>25597</v>
      </c>
      <c r="B227" t="s">
        <v>4509</v>
      </c>
      <c r="C227" t="s">
        <v>6213</v>
      </c>
    </row>
    <row r="228" spans="1:3" x14ac:dyDescent="0.3">
      <c r="A228">
        <v>30181</v>
      </c>
      <c r="B228" t="s">
        <v>5399</v>
      </c>
      <c r="C228" t="s">
        <v>6213</v>
      </c>
    </row>
    <row r="229" spans="1:3" x14ac:dyDescent="0.3">
      <c r="A229">
        <v>25404</v>
      </c>
      <c r="B229" t="s">
        <v>6332</v>
      </c>
      <c r="C229" t="s">
        <v>6213</v>
      </c>
    </row>
    <row r="230" spans="1:3" x14ac:dyDescent="0.3">
      <c r="A230">
        <v>25405</v>
      </c>
      <c r="B230" t="s">
        <v>6333</v>
      </c>
      <c r="C230" t="s">
        <v>6213</v>
      </c>
    </row>
    <row r="231" spans="1:3" x14ac:dyDescent="0.3">
      <c r="A231">
        <v>25409</v>
      </c>
      <c r="B231" t="s">
        <v>6334</v>
      </c>
      <c r="C231" t="s">
        <v>6213</v>
      </c>
    </row>
    <row r="232" spans="1:3" x14ac:dyDescent="0.3">
      <c r="A232">
        <v>25410</v>
      </c>
      <c r="B232" t="s">
        <v>6335</v>
      </c>
      <c r="C232" t="s">
        <v>6213</v>
      </c>
    </row>
    <row r="233" spans="1:3" x14ac:dyDescent="0.3">
      <c r="A233">
        <v>25411</v>
      </c>
      <c r="B233" t="s">
        <v>6336</v>
      </c>
      <c r="C233" t="s">
        <v>6213</v>
      </c>
    </row>
    <row r="234" spans="1:3" x14ac:dyDescent="0.3">
      <c r="A234">
        <v>25417</v>
      </c>
      <c r="B234" t="s">
        <v>6337</v>
      </c>
      <c r="C234" t="s">
        <v>6213</v>
      </c>
    </row>
    <row r="235" spans="1:3" x14ac:dyDescent="0.3">
      <c r="A235">
        <v>25435</v>
      </c>
      <c r="B235" t="s">
        <v>6338</v>
      </c>
      <c r="C235" t="s">
        <v>6213</v>
      </c>
    </row>
    <row r="236" spans="1:3" x14ac:dyDescent="0.3">
      <c r="A236">
        <v>25444</v>
      </c>
      <c r="B236" t="s">
        <v>6339</v>
      </c>
      <c r="C236" t="s">
        <v>6213</v>
      </c>
    </row>
    <row r="237" spans="1:3" x14ac:dyDescent="0.3">
      <c r="A237">
        <v>25454</v>
      </c>
      <c r="B237" t="s">
        <v>6340</v>
      </c>
      <c r="C237" t="s">
        <v>6213</v>
      </c>
    </row>
    <row r="238" spans="1:3" x14ac:dyDescent="0.3">
      <c r="A238">
        <v>25457</v>
      </c>
      <c r="B238" t="s">
        <v>6341</v>
      </c>
      <c r="C238" t="s">
        <v>6213</v>
      </c>
    </row>
    <row r="239" spans="1:3" x14ac:dyDescent="0.3">
      <c r="A239">
        <v>25459</v>
      </c>
      <c r="B239" t="s">
        <v>2504</v>
      </c>
      <c r="C239" t="s">
        <v>6213</v>
      </c>
    </row>
    <row r="240" spans="1:3" x14ac:dyDescent="0.3">
      <c r="A240">
        <v>25460</v>
      </c>
      <c r="B240" t="s">
        <v>3312</v>
      </c>
      <c r="C240" t="s">
        <v>6213</v>
      </c>
    </row>
    <row r="241" spans="1:3" x14ac:dyDescent="0.3">
      <c r="A241">
        <v>25462</v>
      </c>
      <c r="B241" t="s">
        <v>6342</v>
      </c>
      <c r="C241" t="s">
        <v>6213</v>
      </c>
    </row>
    <row r="242" spans="1:3" x14ac:dyDescent="0.3">
      <c r="A242">
        <v>25463</v>
      </c>
      <c r="B242" t="s">
        <v>6343</v>
      </c>
      <c r="C242" t="s">
        <v>6213</v>
      </c>
    </row>
    <row r="243" spans="1:3" x14ac:dyDescent="0.3">
      <c r="A243">
        <v>25464</v>
      </c>
      <c r="B243" t="s">
        <v>6344</v>
      </c>
      <c r="C243" t="s">
        <v>6213</v>
      </c>
    </row>
    <row r="244" spans="1:3" x14ac:dyDescent="0.3">
      <c r="A244">
        <v>25468</v>
      </c>
      <c r="B244" t="s">
        <v>6345</v>
      </c>
      <c r="C244" t="s">
        <v>6213</v>
      </c>
    </row>
    <row r="245" spans="1:3" x14ac:dyDescent="0.3">
      <c r="A245">
        <v>25472</v>
      </c>
      <c r="B245" t="s">
        <v>6346</v>
      </c>
      <c r="C245" t="s">
        <v>6213</v>
      </c>
    </row>
    <row r="246" spans="1:3" x14ac:dyDescent="0.3">
      <c r="A246">
        <v>25477</v>
      </c>
      <c r="B246" t="s">
        <v>6347</v>
      </c>
      <c r="C246" t="s">
        <v>6213</v>
      </c>
    </row>
    <row r="247" spans="1:3" x14ac:dyDescent="0.3">
      <c r="A247">
        <v>25478</v>
      </c>
      <c r="B247" t="s">
        <v>6348</v>
      </c>
      <c r="C247" t="s">
        <v>6213</v>
      </c>
    </row>
    <row r="248" spans="1:3" x14ac:dyDescent="0.3">
      <c r="A248">
        <v>25516</v>
      </c>
      <c r="B248" t="s">
        <v>6349</v>
      </c>
    </row>
    <row r="249" spans="1:3" x14ac:dyDescent="0.3">
      <c r="A249">
        <v>25528</v>
      </c>
      <c r="B249" t="s">
        <v>6350</v>
      </c>
      <c r="C249" t="s">
        <v>6213</v>
      </c>
    </row>
    <row r="250" spans="1:3" x14ac:dyDescent="0.3">
      <c r="A250">
        <v>25529</v>
      </c>
      <c r="B250" t="s">
        <v>6351</v>
      </c>
      <c r="C250" t="s">
        <v>6213</v>
      </c>
    </row>
    <row r="251" spans="1:3" x14ac:dyDescent="0.3">
      <c r="A251">
        <v>25548</v>
      </c>
      <c r="B251" t="s">
        <v>6352</v>
      </c>
      <c r="C251" t="s">
        <v>6213</v>
      </c>
    </row>
    <row r="252" spans="1:3" x14ac:dyDescent="0.3">
      <c r="A252">
        <v>25549</v>
      </c>
      <c r="B252" t="s">
        <v>6353</v>
      </c>
      <c r="C252" t="s">
        <v>6213</v>
      </c>
    </row>
    <row r="253" spans="1:3" x14ac:dyDescent="0.3">
      <c r="A253">
        <v>25550</v>
      </c>
      <c r="B253" t="s">
        <v>6354</v>
      </c>
      <c r="C253" t="s">
        <v>6213</v>
      </c>
    </row>
    <row r="254" spans="1:3" x14ac:dyDescent="0.3">
      <c r="A254">
        <v>25552</v>
      </c>
      <c r="B254" t="s">
        <v>6355</v>
      </c>
      <c r="C254" t="s">
        <v>6213</v>
      </c>
    </row>
    <row r="255" spans="1:3" x14ac:dyDescent="0.3">
      <c r="A255">
        <v>25553</v>
      </c>
      <c r="B255" t="s">
        <v>6356</v>
      </c>
      <c r="C255" t="s">
        <v>6213</v>
      </c>
    </row>
    <row r="256" spans="1:3" x14ac:dyDescent="0.3">
      <c r="A256">
        <v>25555</v>
      </c>
      <c r="B256" t="s">
        <v>6357</v>
      </c>
      <c r="C256" t="s">
        <v>6213</v>
      </c>
    </row>
    <row r="257" spans="1:3" x14ac:dyDescent="0.3">
      <c r="A257">
        <v>25560</v>
      </c>
      <c r="B257" t="s">
        <v>6358</v>
      </c>
      <c r="C257" t="s">
        <v>6213</v>
      </c>
    </row>
    <row r="258" spans="1:3" x14ac:dyDescent="0.3">
      <c r="A258">
        <v>25561</v>
      </c>
      <c r="B258" t="s">
        <v>6359</v>
      </c>
      <c r="C258" t="s">
        <v>6213</v>
      </c>
    </row>
    <row r="259" spans="1:3" x14ac:dyDescent="0.3">
      <c r="A259">
        <v>25562</v>
      </c>
      <c r="B259" t="s">
        <v>6360</v>
      </c>
      <c r="C259" t="s">
        <v>6213</v>
      </c>
    </row>
    <row r="260" spans="1:3" x14ac:dyDescent="0.3">
      <c r="A260">
        <v>25564</v>
      </c>
      <c r="B260" t="s">
        <v>6361</v>
      </c>
      <c r="C260" t="s">
        <v>6213</v>
      </c>
    </row>
    <row r="261" spans="1:3" x14ac:dyDescent="0.3">
      <c r="A261">
        <v>25568</v>
      </c>
      <c r="B261" t="s">
        <v>6362</v>
      </c>
      <c r="C261" t="s">
        <v>6213</v>
      </c>
    </row>
    <row r="262" spans="1:3" x14ac:dyDescent="0.3">
      <c r="A262">
        <v>25570</v>
      </c>
      <c r="B262" t="s">
        <v>6363</v>
      </c>
      <c r="C262" t="s">
        <v>6213</v>
      </c>
    </row>
    <row r="263" spans="1:3" x14ac:dyDescent="0.3">
      <c r="A263">
        <v>25572</v>
      </c>
      <c r="B263" t="s">
        <v>6364</v>
      </c>
      <c r="C263" t="s">
        <v>6213</v>
      </c>
    </row>
    <row r="264" spans="1:3" x14ac:dyDescent="0.3">
      <c r="A264">
        <v>25573</v>
      </c>
      <c r="B264" t="s">
        <v>6365</v>
      </c>
    </row>
    <row r="265" spans="1:3" x14ac:dyDescent="0.3">
      <c r="A265">
        <v>25581</v>
      </c>
      <c r="B265" t="s">
        <v>6366</v>
      </c>
      <c r="C265" t="s">
        <v>6213</v>
      </c>
    </row>
    <row r="266" spans="1:3" x14ac:dyDescent="0.3">
      <c r="A266">
        <v>25623</v>
      </c>
      <c r="B266" t="s">
        <v>6367</v>
      </c>
      <c r="C266" t="s">
        <v>6213</v>
      </c>
    </row>
    <row r="267" spans="1:3" x14ac:dyDescent="0.3">
      <c r="A267">
        <v>25625</v>
      </c>
      <c r="B267" t="s">
        <v>6368</v>
      </c>
      <c r="C267" t="s">
        <v>6213</v>
      </c>
    </row>
    <row r="268" spans="1:3" x14ac:dyDescent="0.3">
      <c r="A268">
        <v>26256</v>
      </c>
      <c r="B268" t="s">
        <v>6369</v>
      </c>
      <c r="C268" t="s">
        <v>6213</v>
      </c>
    </row>
    <row r="269" spans="1:3" x14ac:dyDescent="0.3">
      <c r="A269">
        <v>26267</v>
      </c>
      <c r="B269" t="s">
        <v>6370</v>
      </c>
      <c r="C269" t="s">
        <v>6213</v>
      </c>
    </row>
    <row r="270" spans="1:3" x14ac:dyDescent="0.3">
      <c r="A270">
        <v>26268</v>
      </c>
      <c r="B270" t="s">
        <v>6371</v>
      </c>
      <c r="C270" t="s">
        <v>6213</v>
      </c>
    </row>
    <row r="271" spans="1:3" x14ac:dyDescent="0.3">
      <c r="A271">
        <v>26270</v>
      </c>
      <c r="B271" t="s">
        <v>6372</v>
      </c>
      <c r="C271" t="s">
        <v>6213</v>
      </c>
    </row>
    <row r="272" spans="1:3" x14ac:dyDescent="0.3">
      <c r="A272">
        <v>26271</v>
      </c>
      <c r="B272" t="s">
        <v>6373</v>
      </c>
      <c r="C272" t="s">
        <v>6213</v>
      </c>
    </row>
    <row r="273" spans="1:3" x14ac:dyDescent="0.3">
      <c r="A273">
        <v>26272</v>
      </c>
      <c r="B273" t="s">
        <v>6374</v>
      </c>
      <c r="C273" t="s">
        <v>6213</v>
      </c>
    </row>
    <row r="274" spans="1:3" x14ac:dyDescent="0.3">
      <c r="A274">
        <v>26273</v>
      </c>
      <c r="B274" t="s">
        <v>6375</v>
      </c>
      <c r="C274" t="s">
        <v>6213</v>
      </c>
    </row>
    <row r="275" spans="1:3" x14ac:dyDescent="0.3">
      <c r="A275">
        <v>26274</v>
      </c>
      <c r="B275" t="s">
        <v>6376</v>
      </c>
      <c r="C275" t="s">
        <v>6213</v>
      </c>
    </row>
    <row r="276" spans="1:3" x14ac:dyDescent="0.3">
      <c r="A276">
        <v>7811</v>
      </c>
      <c r="B276" t="s">
        <v>3403</v>
      </c>
      <c r="C276" t="s">
        <v>6213</v>
      </c>
    </row>
    <row r="277" spans="1:3" x14ac:dyDescent="0.3">
      <c r="A277">
        <v>7812</v>
      </c>
      <c r="B277" t="s">
        <v>3408</v>
      </c>
      <c r="C277" t="s">
        <v>6213</v>
      </c>
    </row>
    <row r="278" spans="1:3" x14ac:dyDescent="0.3">
      <c r="A278">
        <v>25400</v>
      </c>
      <c r="B278" t="s">
        <v>6377</v>
      </c>
      <c r="C278" t="s">
        <v>6213</v>
      </c>
    </row>
    <row r="279" spans="1:3" x14ac:dyDescent="0.3">
      <c r="A279">
        <v>25403</v>
      </c>
      <c r="B279" t="s">
        <v>6378</v>
      </c>
      <c r="C279" t="s">
        <v>6213</v>
      </c>
    </row>
    <row r="280" spans="1:3" x14ac:dyDescent="0.3">
      <c r="A280">
        <v>25413</v>
      </c>
      <c r="B280" t="s">
        <v>3706</v>
      </c>
      <c r="C280" t="s">
        <v>6213</v>
      </c>
    </row>
    <row r="281" spans="1:3" x14ac:dyDescent="0.3">
      <c r="A281">
        <v>25414</v>
      </c>
      <c r="B281" t="s">
        <v>2632</v>
      </c>
      <c r="C281" t="s">
        <v>6213</v>
      </c>
    </row>
    <row r="282" spans="1:3" x14ac:dyDescent="0.3">
      <c r="A282">
        <v>25415</v>
      </c>
      <c r="B282" t="s">
        <v>2628</v>
      </c>
      <c r="C282" t="s">
        <v>6213</v>
      </c>
    </row>
    <row r="283" spans="1:3" x14ac:dyDescent="0.3">
      <c r="A283">
        <v>25416</v>
      </c>
      <c r="B283" t="s">
        <v>6379</v>
      </c>
      <c r="C283" t="s">
        <v>6213</v>
      </c>
    </row>
    <row r="284" spans="1:3" x14ac:dyDescent="0.3">
      <c r="A284">
        <v>25428</v>
      </c>
      <c r="B284" t="s">
        <v>5055</v>
      </c>
      <c r="C284" t="s">
        <v>6213</v>
      </c>
    </row>
    <row r="285" spans="1:3" x14ac:dyDescent="0.3">
      <c r="A285">
        <v>25429</v>
      </c>
      <c r="B285" t="s">
        <v>5013</v>
      </c>
      <c r="C285" t="s">
        <v>6213</v>
      </c>
    </row>
    <row r="286" spans="1:3" x14ac:dyDescent="0.3">
      <c r="A286">
        <v>25431</v>
      </c>
      <c r="B286" t="s">
        <v>5040</v>
      </c>
      <c r="C286" t="s">
        <v>6213</v>
      </c>
    </row>
    <row r="287" spans="1:3" x14ac:dyDescent="0.3">
      <c r="A287">
        <v>25434</v>
      </c>
      <c r="B287" t="s">
        <v>5051</v>
      </c>
      <c r="C287" t="s">
        <v>6213</v>
      </c>
    </row>
    <row r="288" spans="1:3" x14ac:dyDescent="0.3">
      <c r="A288">
        <v>25475</v>
      </c>
      <c r="B288" t="s">
        <v>5009</v>
      </c>
      <c r="C288" t="s">
        <v>6213</v>
      </c>
    </row>
    <row r="289" spans="1:3" x14ac:dyDescent="0.3">
      <c r="A289">
        <v>25476</v>
      </c>
      <c r="B289" t="s">
        <v>4985</v>
      </c>
      <c r="C289" t="s">
        <v>6213</v>
      </c>
    </row>
    <row r="290" spans="1:3" x14ac:dyDescent="0.3">
      <c r="A290">
        <v>25485</v>
      </c>
      <c r="B290" t="s">
        <v>6380</v>
      </c>
      <c r="C290" t="s">
        <v>6213</v>
      </c>
    </row>
    <row r="291" spans="1:3" x14ac:dyDescent="0.3">
      <c r="A291">
        <v>25488</v>
      </c>
      <c r="B291" t="s">
        <v>5035</v>
      </c>
      <c r="C291" t="s">
        <v>6213</v>
      </c>
    </row>
    <row r="292" spans="1:3" x14ac:dyDescent="0.3">
      <c r="A292">
        <v>25490</v>
      </c>
      <c r="B292" t="s">
        <v>6381</v>
      </c>
      <c r="C292" t="s">
        <v>6213</v>
      </c>
    </row>
    <row r="293" spans="1:3" x14ac:dyDescent="0.3">
      <c r="A293">
        <v>25502</v>
      </c>
      <c r="B293" t="s">
        <v>2653</v>
      </c>
      <c r="C293" t="s">
        <v>6213</v>
      </c>
    </row>
    <row r="294" spans="1:3" x14ac:dyDescent="0.3">
      <c r="A294">
        <v>25513</v>
      </c>
      <c r="B294" t="s">
        <v>3847</v>
      </c>
      <c r="C294" t="s">
        <v>6213</v>
      </c>
    </row>
    <row r="295" spans="1:3" x14ac:dyDescent="0.3">
      <c r="A295">
        <v>25517</v>
      </c>
      <c r="B295" t="s">
        <v>4997</v>
      </c>
      <c r="C295" t="s">
        <v>6213</v>
      </c>
    </row>
    <row r="296" spans="1:3" x14ac:dyDescent="0.3">
      <c r="A296">
        <v>25518</v>
      </c>
      <c r="B296" t="s">
        <v>4981</v>
      </c>
      <c r="C296" t="s">
        <v>6213</v>
      </c>
    </row>
    <row r="297" spans="1:3" x14ac:dyDescent="0.3">
      <c r="A297">
        <v>25519</v>
      </c>
      <c r="B297" t="s">
        <v>5020</v>
      </c>
      <c r="C297" t="s">
        <v>6213</v>
      </c>
    </row>
    <row r="298" spans="1:3" x14ac:dyDescent="0.3">
      <c r="A298">
        <v>25520</v>
      </c>
      <c r="B298" t="s">
        <v>4989</v>
      </c>
      <c r="C298" t="s">
        <v>6213</v>
      </c>
    </row>
    <row r="299" spans="1:3" x14ac:dyDescent="0.3">
      <c r="A299">
        <v>25521</v>
      </c>
      <c r="B299" t="s">
        <v>5005</v>
      </c>
      <c r="C299" t="s">
        <v>6213</v>
      </c>
    </row>
    <row r="300" spans="1:3" x14ac:dyDescent="0.3">
      <c r="A300">
        <v>25522</v>
      </c>
      <c r="B300" t="s">
        <v>6382</v>
      </c>
    </row>
    <row r="301" spans="1:3" x14ac:dyDescent="0.3">
      <c r="A301">
        <v>25523</v>
      </c>
      <c r="B301" t="s">
        <v>6383</v>
      </c>
      <c r="C301" t="s">
        <v>6213</v>
      </c>
    </row>
    <row r="302" spans="1:3" x14ac:dyDescent="0.3">
      <c r="A302">
        <v>25530</v>
      </c>
      <c r="B302" t="s">
        <v>5027</v>
      </c>
      <c r="C302" t="s">
        <v>6213</v>
      </c>
    </row>
    <row r="303" spans="1:3" x14ac:dyDescent="0.3">
      <c r="A303">
        <v>25531</v>
      </c>
      <c r="B303" t="s">
        <v>5046</v>
      </c>
      <c r="C303" t="s">
        <v>6213</v>
      </c>
    </row>
    <row r="304" spans="1:3" x14ac:dyDescent="0.3">
      <c r="A304">
        <v>25532</v>
      </c>
      <c r="B304" t="s">
        <v>4993</v>
      </c>
      <c r="C304" t="s">
        <v>6213</v>
      </c>
    </row>
    <row r="305" spans="1:3" x14ac:dyDescent="0.3">
      <c r="A305">
        <v>25533</v>
      </c>
      <c r="B305" t="s">
        <v>5024</v>
      </c>
      <c r="C305" t="s">
        <v>6213</v>
      </c>
    </row>
    <row r="306" spans="1:3" x14ac:dyDescent="0.3">
      <c r="A306">
        <v>25535</v>
      </c>
      <c r="B306" t="s">
        <v>5017</v>
      </c>
      <c r="C306" t="s">
        <v>6213</v>
      </c>
    </row>
    <row r="307" spans="1:3" x14ac:dyDescent="0.3">
      <c r="A307">
        <v>25536</v>
      </c>
      <c r="B307" t="s">
        <v>5032</v>
      </c>
      <c r="C307" t="s">
        <v>6213</v>
      </c>
    </row>
    <row r="308" spans="1:3" x14ac:dyDescent="0.3">
      <c r="A308">
        <v>25542</v>
      </c>
      <c r="B308" t="s">
        <v>5596</v>
      </c>
      <c r="C308" t="s">
        <v>6213</v>
      </c>
    </row>
    <row r="309" spans="1:3" x14ac:dyDescent="0.3">
      <c r="A309">
        <v>25543</v>
      </c>
      <c r="B309" t="s">
        <v>6384</v>
      </c>
    </row>
    <row r="310" spans="1:3" x14ac:dyDescent="0.3">
      <c r="A310">
        <v>25544</v>
      </c>
      <c r="B310" t="s">
        <v>6385</v>
      </c>
      <c r="C310" t="s">
        <v>6213</v>
      </c>
    </row>
    <row r="311" spans="1:3" x14ac:dyDescent="0.3">
      <c r="A311">
        <v>25547</v>
      </c>
      <c r="B311" t="s">
        <v>6386</v>
      </c>
      <c r="C311" t="s">
        <v>6213</v>
      </c>
    </row>
    <row r="312" spans="1:3" x14ac:dyDescent="0.3">
      <c r="A312">
        <v>25574</v>
      </c>
      <c r="B312" t="s">
        <v>6387</v>
      </c>
      <c r="C312" t="s">
        <v>6213</v>
      </c>
    </row>
    <row r="313" spans="1:3" x14ac:dyDescent="0.3">
      <c r="A313">
        <v>25575</v>
      </c>
      <c r="B313" t="s">
        <v>6388</v>
      </c>
      <c r="C313" t="s">
        <v>6213</v>
      </c>
    </row>
    <row r="314" spans="1:3" x14ac:dyDescent="0.3">
      <c r="A314">
        <v>25576</v>
      </c>
      <c r="B314" t="s">
        <v>6389</v>
      </c>
      <c r="C314" t="s">
        <v>6213</v>
      </c>
    </row>
    <row r="315" spans="1:3" x14ac:dyDescent="0.3">
      <c r="A315">
        <v>25577</v>
      </c>
      <c r="B315" t="s">
        <v>6390</v>
      </c>
      <c r="C315" t="s">
        <v>6213</v>
      </c>
    </row>
    <row r="316" spans="1:3" x14ac:dyDescent="0.3">
      <c r="A316">
        <v>7814</v>
      </c>
      <c r="B316" t="s">
        <v>6391</v>
      </c>
      <c r="C316" t="s">
        <v>6213</v>
      </c>
    </row>
    <row r="317" spans="1:3" x14ac:dyDescent="0.3">
      <c r="A317">
        <v>25108</v>
      </c>
      <c r="B317" t="s">
        <v>6392</v>
      </c>
      <c r="C317" t="s">
        <v>6213</v>
      </c>
    </row>
    <row r="318" spans="1:3" x14ac:dyDescent="0.3">
      <c r="A318">
        <v>25151</v>
      </c>
      <c r="B318" t="s">
        <v>3345</v>
      </c>
      <c r="C318" t="s">
        <v>6213</v>
      </c>
    </row>
    <row r="319" spans="1:3" x14ac:dyDescent="0.3">
      <c r="A319">
        <v>25169</v>
      </c>
      <c r="B319" t="s">
        <v>6393</v>
      </c>
      <c r="C319" t="s">
        <v>6213</v>
      </c>
    </row>
    <row r="320" spans="1:3" x14ac:dyDescent="0.3">
      <c r="A320">
        <v>25399</v>
      </c>
      <c r="B320" t="s">
        <v>6394</v>
      </c>
      <c r="C320" t="s">
        <v>6213</v>
      </c>
    </row>
    <row r="321" spans="1:3" x14ac:dyDescent="0.3">
      <c r="A321">
        <v>25401</v>
      </c>
      <c r="B321" t="s">
        <v>2612</v>
      </c>
      <c r="C321" t="s">
        <v>6213</v>
      </c>
    </row>
    <row r="322" spans="1:3" x14ac:dyDescent="0.3">
      <c r="A322">
        <v>25402</v>
      </c>
      <c r="B322" t="s">
        <v>6395</v>
      </c>
      <c r="C322" t="s">
        <v>6213</v>
      </c>
    </row>
    <row r="323" spans="1:3" x14ac:dyDescent="0.3">
      <c r="A323">
        <v>25412</v>
      </c>
      <c r="B323" t="s">
        <v>6396</v>
      </c>
      <c r="C323" t="s">
        <v>6213</v>
      </c>
    </row>
    <row r="324" spans="1:3" x14ac:dyDescent="0.3">
      <c r="A324">
        <v>25418</v>
      </c>
      <c r="B324" t="s">
        <v>3023</v>
      </c>
      <c r="C324" t="s">
        <v>6213</v>
      </c>
    </row>
    <row r="325" spans="1:3" x14ac:dyDescent="0.3">
      <c r="A325">
        <v>25419</v>
      </c>
      <c r="B325" t="s">
        <v>5455</v>
      </c>
      <c r="C325" t="s">
        <v>6213</v>
      </c>
    </row>
    <row r="326" spans="1:3" x14ac:dyDescent="0.3">
      <c r="A326">
        <v>25420</v>
      </c>
      <c r="B326" t="s">
        <v>3253</v>
      </c>
      <c r="C326" t="s">
        <v>6213</v>
      </c>
    </row>
    <row r="327" spans="1:3" x14ac:dyDescent="0.3">
      <c r="A327">
        <v>25438</v>
      </c>
      <c r="B327" t="s">
        <v>6397</v>
      </c>
      <c r="C327" t="s">
        <v>6213</v>
      </c>
    </row>
    <row r="328" spans="1:3" x14ac:dyDescent="0.3">
      <c r="A328">
        <v>25503</v>
      </c>
      <c r="B328" t="s">
        <v>5839</v>
      </c>
      <c r="C328" t="s">
        <v>6213</v>
      </c>
    </row>
    <row r="329" spans="1:3" x14ac:dyDescent="0.3">
      <c r="A329">
        <v>25508</v>
      </c>
      <c r="B329" t="s">
        <v>3693</v>
      </c>
      <c r="C329" t="s">
        <v>6213</v>
      </c>
    </row>
    <row r="330" spans="1:3" x14ac:dyDescent="0.3">
      <c r="A330">
        <v>25551</v>
      </c>
      <c r="B330" t="s">
        <v>6398</v>
      </c>
      <c r="C330" t="s">
        <v>6213</v>
      </c>
    </row>
    <row r="331" spans="1:3" x14ac:dyDescent="0.3">
      <c r="A331">
        <v>25557</v>
      </c>
      <c r="B331" t="s">
        <v>6399</v>
      </c>
      <c r="C331" t="s">
        <v>6213</v>
      </c>
    </row>
    <row r="332" spans="1:3" x14ac:dyDescent="0.3">
      <c r="A332">
        <v>25558</v>
      </c>
      <c r="B332" t="s">
        <v>3474</v>
      </c>
      <c r="C332" t="s">
        <v>6213</v>
      </c>
    </row>
    <row r="333" spans="1:3" x14ac:dyDescent="0.3">
      <c r="A333">
        <v>25559</v>
      </c>
      <c r="B333" t="s">
        <v>6400</v>
      </c>
      <c r="C333" t="s">
        <v>6213</v>
      </c>
    </row>
    <row r="334" spans="1:3" x14ac:dyDescent="0.3">
      <c r="A334">
        <v>25578</v>
      </c>
      <c r="B334" t="s">
        <v>6401</v>
      </c>
    </row>
    <row r="335" spans="1:3" x14ac:dyDescent="0.3">
      <c r="A335">
        <v>25580</v>
      </c>
      <c r="B335" t="s">
        <v>6402</v>
      </c>
    </row>
    <row r="336" spans="1:3" x14ac:dyDescent="0.3">
      <c r="A336">
        <v>25582</v>
      </c>
      <c r="B336" t="s">
        <v>6403</v>
      </c>
      <c r="C336" t="s">
        <v>6213</v>
      </c>
    </row>
    <row r="337" spans="1:3" x14ac:dyDescent="0.3">
      <c r="A337">
        <v>25583</v>
      </c>
      <c r="B337" t="s">
        <v>6404</v>
      </c>
      <c r="C337" t="s">
        <v>6213</v>
      </c>
    </row>
    <row r="338" spans="1:3" x14ac:dyDescent="0.3">
      <c r="A338">
        <v>25584</v>
      </c>
      <c r="B338" t="s">
        <v>6405</v>
      </c>
      <c r="C338" t="s">
        <v>6213</v>
      </c>
    </row>
    <row r="339" spans="1:3" x14ac:dyDescent="0.3">
      <c r="A339">
        <v>26266</v>
      </c>
      <c r="B339" t="s">
        <v>6406</v>
      </c>
      <c r="C339" t="s">
        <v>6213</v>
      </c>
    </row>
    <row r="340" spans="1:3" x14ac:dyDescent="0.3">
      <c r="A340">
        <v>13004</v>
      </c>
      <c r="B340" t="s">
        <v>6407</v>
      </c>
      <c r="C340" t="s">
        <v>6213</v>
      </c>
    </row>
    <row r="341" spans="1:3" x14ac:dyDescent="0.3">
      <c r="A341">
        <v>20004</v>
      </c>
      <c r="B341" t="s">
        <v>6408</v>
      </c>
      <c r="C341" t="s">
        <v>6213</v>
      </c>
    </row>
    <row r="342" spans="1:3" x14ac:dyDescent="0.3">
      <c r="A342">
        <v>20009</v>
      </c>
      <c r="B342" t="s">
        <v>6409</v>
      </c>
      <c r="C342" t="s">
        <v>6213</v>
      </c>
    </row>
    <row r="343" spans="1:3" x14ac:dyDescent="0.3">
      <c r="A343">
        <v>20010</v>
      </c>
      <c r="B343" t="s">
        <v>6410</v>
      </c>
    </row>
    <row r="344" spans="1:3" x14ac:dyDescent="0.3">
      <c r="A344">
        <v>20012</v>
      </c>
      <c r="B344" t="s">
        <v>6411</v>
      </c>
      <c r="C344" t="s">
        <v>6213</v>
      </c>
    </row>
    <row r="345" spans="1:3" x14ac:dyDescent="0.3">
      <c r="A345">
        <v>20014</v>
      </c>
      <c r="B345" t="s">
        <v>6412</v>
      </c>
      <c r="C345" t="s">
        <v>6213</v>
      </c>
    </row>
    <row r="346" spans="1:3" x14ac:dyDescent="0.3">
      <c r="A346">
        <v>20016</v>
      </c>
      <c r="B346" t="s">
        <v>6413</v>
      </c>
      <c r="C346" t="s">
        <v>6213</v>
      </c>
    </row>
    <row r="347" spans="1:3" x14ac:dyDescent="0.3">
      <c r="A347">
        <v>20019</v>
      </c>
      <c r="B347" t="s">
        <v>6414</v>
      </c>
      <c r="C347" t="s">
        <v>6213</v>
      </c>
    </row>
    <row r="348" spans="1:3" x14ac:dyDescent="0.3">
      <c r="A348">
        <v>20020</v>
      </c>
      <c r="B348" t="s">
        <v>6415</v>
      </c>
      <c r="C348" t="s">
        <v>6213</v>
      </c>
    </row>
    <row r="349" spans="1:3" x14ac:dyDescent="0.3">
      <c r="A349">
        <v>20022</v>
      </c>
      <c r="B349" t="s">
        <v>6416</v>
      </c>
      <c r="C349" t="s">
        <v>6213</v>
      </c>
    </row>
    <row r="350" spans="1:3" x14ac:dyDescent="0.3">
      <c r="A350">
        <v>20023</v>
      </c>
      <c r="B350" t="s">
        <v>6417</v>
      </c>
      <c r="C350" t="s">
        <v>6213</v>
      </c>
    </row>
    <row r="351" spans="1:3" x14ac:dyDescent="0.3">
      <c r="A351">
        <v>20026</v>
      </c>
      <c r="B351" t="s">
        <v>6418</v>
      </c>
      <c r="C351" t="s">
        <v>6213</v>
      </c>
    </row>
    <row r="352" spans="1:3" x14ac:dyDescent="0.3">
      <c r="A352">
        <v>20028</v>
      </c>
      <c r="B352" t="s">
        <v>6419</v>
      </c>
      <c r="C352" t="s">
        <v>6213</v>
      </c>
    </row>
    <row r="353" spans="1:3" x14ac:dyDescent="0.3">
      <c r="A353">
        <v>20031</v>
      </c>
      <c r="B353" t="s">
        <v>6420</v>
      </c>
      <c r="C353" t="s">
        <v>6213</v>
      </c>
    </row>
    <row r="354" spans="1:3" x14ac:dyDescent="0.3">
      <c r="A354">
        <v>20034</v>
      </c>
      <c r="B354" t="s">
        <v>6421</v>
      </c>
      <c r="C354" t="s">
        <v>6213</v>
      </c>
    </row>
    <row r="355" spans="1:3" x14ac:dyDescent="0.3">
      <c r="A355">
        <v>20038</v>
      </c>
      <c r="B355" t="s">
        <v>6422</v>
      </c>
      <c r="C355" t="s">
        <v>6213</v>
      </c>
    </row>
    <row r="356" spans="1:3" x14ac:dyDescent="0.3">
      <c r="A356">
        <v>20039</v>
      </c>
      <c r="B356" t="s">
        <v>6423</v>
      </c>
      <c r="C356" t="s">
        <v>6213</v>
      </c>
    </row>
    <row r="357" spans="1:3" x14ac:dyDescent="0.3">
      <c r="A357">
        <v>20041</v>
      </c>
      <c r="B357" t="s">
        <v>6424</v>
      </c>
      <c r="C357" t="s">
        <v>6213</v>
      </c>
    </row>
    <row r="358" spans="1:3" x14ac:dyDescent="0.3">
      <c r="A358">
        <v>20044</v>
      </c>
      <c r="B358" t="s">
        <v>6425</v>
      </c>
      <c r="C358" t="s">
        <v>6213</v>
      </c>
    </row>
    <row r="359" spans="1:3" x14ac:dyDescent="0.3">
      <c r="A359">
        <v>20045</v>
      </c>
      <c r="B359" t="s">
        <v>6426</v>
      </c>
      <c r="C359" t="s">
        <v>6213</v>
      </c>
    </row>
    <row r="360" spans="1:3" x14ac:dyDescent="0.3">
      <c r="A360">
        <v>20047</v>
      </c>
      <c r="B360" t="s">
        <v>6427</v>
      </c>
      <c r="C360" t="s">
        <v>6213</v>
      </c>
    </row>
    <row r="361" spans="1:3" x14ac:dyDescent="0.3">
      <c r="A361">
        <v>20052</v>
      </c>
      <c r="B361" t="s">
        <v>6428</v>
      </c>
      <c r="C361" t="s">
        <v>6213</v>
      </c>
    </row>
    <row r="362" spans="1:3" x14ac:dyDescent="0.3">
      <c r="A362">
        <v>20053</v>
      </c>
      <c r="B362" t="s">
        <v>6429</v>
      </c>
      <c r="C362" t="s">
        <v>6213</v>
      </c>
    </row>
    <row r="363" spans="1:3" x14ac:dyDescent="0.3">
      <c r="A363">
        <v>20054</v>
      </c>
      <c r="B363" t="s">
        <v>6430</v>
      </c>
      <c r="C363" t="s">
        <v>6213</v>
      </c>
    </row>
    <row r="364" spans="1:3" x14ac:dyDescent="0.3">
      <c r="A364">
        <v>20055</v>
      </c>
      <c r="B364" t="s">
        <v>6431</v>
      </c>
      <c r="C364" t="s">
        <v>6213</v>
      </c>
    </row>
    <row r="365" spans="1:3" x14ac:dyDescent="0.3">
      <c r="A365">
        <v>20056</v>
      </c>
      <c r="B365" t="s">
        <v>6432</v>
      </c>
    </row>
    <row r="366" spans="1:3" x14ac:dyDescent="0.3">
      <c r="A366">
        <v>20057</v>
      </c>
      <c r="B366" t="s">
        <v>6433</v>
      </c>
      <c r="C366" t="s">
        <v>6213</v>
      </c>
    </row>
    <row r="367" spans="1:3" x14ac:dyDescent="0.3">
      <c r="A367">
        <v>20058</v>
      </c>
      <c r="B367" t="s">
        <v>6434</v>
      </c>
      <c r="C367" t="s">
        <v>6213</v>
      </c>
    </row>
    <row r="368" spans="1:3" x14ac:dyDescent="0.3">
      <c r="A368">
        <v>20059</v>
      </c>
      <c r="B368" t="s">
        <v>6435</v>
      </c>
      <c r="C368" t="s">
        <v>6213</v>
      </c>
    </row>
    <row r="369" spans="1:3" x14ac:dyDescent="0.3">
      <c r="A369">
        <v>20061</v>
      </c>
      <c r="B369" t="s">
        <v>6436</v>
      </c>
      <c r="C369" t="s">
        <v>6213</v>
      </c>
    </row>
    <row r="370" spans="1:3" x14ac:dyDescent="0.3">
      <c r="A370">
        <v>20064</v>
      </c>
      <c r="B370" t="s">
        <v>6437</v>
      </c>
      <c r="C370" t="s">
        <v>6213</v>
      </c>
    </row>
    <row r="371" spans="1:3" x14ac:dyDescent="0.3">
      <c r="A371">
        <v>20065</v>
      </c>
      <c r="B371" t="s">
        <v>6438</v>
      </c>
      <c r="C371" t="s">
        <v>6213</v>
      </c>
    </row>
    <row r="372" spans="1:3" x14ac:dyDescent="0.3">
      <c r="A372">
        <v>20069</v>
      </c>
      <c r="B372" t="s">
        <v>6439</v>
      </c>
      <c r="C372" t="s">
        <v>6213</v>
      </c>
    </row>
    <row r="373" spans="1:3" x14ac:dyDescent="0.3">
      <c r="A373">
        <v>20070</v>
      </c>
      <c r="B373" t="s">
        <v>6440</v>
      </c>
      <c r="C373" t="s">
        <v>6213</v>
      </c>
    </row>
    <row r="374" spans="1:3" x14ac:dyDescent="0.3">
      <c r="A374">
        <v>20072</v>
      </c>
      <c r="B374" t="s">
        <v>6441</v>
      </c>
      <c r="C374" t="s">
        <v>6213</v>
      </c>
    </row>
    <row r="375" spans="1:3" x14ac:dyDescent="0.3">
      <c r="A375">
        <v>20073</v>
      </c>
      <c r="B375" t="s">
        <v>6442</v>
      </c>
      <c r="C375" t="s">
        <v>6213</v>
      </c>
    </row>
    <row r="376" spans="1:3" x14ac:dyDescent="0.3">
      <c r="A376">
        <v>20082</v>
      </c>
      <c r="B376" t="s">
        <v>6443</v>
      </c>
      <c r="C376" t="s">
        <v>6213</v>
      </c>
    </row>
    <row r="377" spans="1:3" x14ac:dyDescent="0.3">
      <c r="A377">
        <v>20083</v>
      </c>
      <c r="B377" t="s">
        <v>6444</v>
      </c>
      <c r="C377" t="s">
        <v>6213</v>
      </c>
    </row>
    <row r="378" spans="1:3" x14ac:dyDescent="0.3">
      <c r="A378">
        <v>20084</v>
      </c>
      <c r="B378" t="s">
        <v>6445</v>
      </c>
      <c r="C378" t="s">
        <v>6213</v>
      </c>
    </row>
    <row r="379" spans="1:3" x14ac:dyDescent="0.3">
      <c r="A379">
        <v>20085</v>
      </c>
      <c r="B379" t="s">
        <v>6446</v>
      </c>
      <c r="C379" t="s">
        <v>6213</v>
      </c>
    </row>
    <row r="380" spans="1:3" x14ac:dyDescent="0.3">
      <c r="A380">
        <v>20087</v>
      </c>
      <c r="B380" t="s">
        <v>6447</v>
      </c>
      <c r="C380" t="s">
        <v>6213</v>
      </c>
    </row>
    <row r="381" spans="1:3" x14ac:dyDescent="0.3">
      <c r="A381">
        <v>20089</v>
      </c>
      <c r="B381" t="s">
        <v>6448</v>
      </c>
      <c r="C381" t="s">
        <v>6213</v>
      </c>
    </row>
    <row r="382" spans="1:3" x14ac:dyDescent="0.3">
      <c r="A382">
        <v>20090</v>
      </c>
      <c r="B382" t="s">
        <v>6449</v>
      </c>
      <c r="C382" t="s">
        <v>6213</v>
      </c>
    </row>
    <row r="383" spans="1:3" x14ac:dyDescent="0.3">
      <c r="A383">
        <v>20091</v>
      </c>
      <c r="B383" t="s">
        <v>6450</v>
      </c>
      <c r="C383" t="s">
        <v>6213</v>
      </c>
    </row>
    <row r="384" spans="1:3" x14ac:dyDescent="0.3">
      <c r="A384">
        <v>20097</v>
      </c>
      <c r="B384" t="s">
        <v>6451</v>
      </c>
      <c r="C384" t="s">
        <v>6213</v>
      </c>
    </row>
    <row r="385" spans="1:3" x14ac:dyDescent="0.3">
      <c r="A385">
        <v>20099</v>
      </c>
      <c r="B385" t="s">
        <v>6452</v>
      </c>
      <c r="C385" t="s">
        <v>6213</v>
      </c>
    </row>
    <row r="386" spans="1:3" x14ac:dyDescent="0.3">
      <c r="A386">
        <v>20101</v>
      </c>
      <c r="B386" t="s">
        <v>4171</v>
      </c>
      <c r="C386" t="s">
        <v>6213</v>
      </c>
    </row>
    <row r="387" spans="1:3" x14ac:dyDescent="0.3">
      <c r="A387">
        <v>20103</v>
      </c>
      <c r="B387" t="s">
        <v>6453</v>
      </c>
    </row>
    <row r="388" spans="1:3" x14ac:dyDescent="0.3">
      <c r="A388">
        <v>20105</v>
      </c>
      <c r="B388" t="s">
        <v>6454</v>
      </c>
      <c r="C388" t="s">
        <v>6213</v>
      </c>
    </row>
    <row r="389" spans="1:3" x14ac:dyDescent="0.3">
      <c r="A389">
        <v>20106</v>
      </c>
      <c r="B389" t="s">
        <v>6455</v>
      </c>
    </row>
    <row r="390" spans="1:3" x14ac:dyDescent="0.3">
      <c r="A390">
        <v>20108</v>
      </c>
      <c r="B390" t="s">
        <v>6456</v>
      </c>
      <c r="C390" t="s">
        <v>6213</v>
      </c>
    </row>
    <row r="391" spans="1:3" x14ac:dyDescent="0.3">
      <c r="A391">
        <v>20111</v>
      </c>
      <c r="B391" t="s">
        <v>6457</v>
      </c>
      <c r="C391" t="s">
        <v>6213</v>
      </c>
    </row>
    <row r="392" spans="1:3" x14ac:dyDescent="0.3">
      <c r="A392">
        <v>20114</v>
      </c>
      <c r="B392" t="s">
        <v>6458</v>
      </c>
    </row>
    <row r="393" spans="1:3" x14ac:dyDescent="0.3">
      <c r="A393">
        <v>20116</v>
      </c>
      <c r="B393" t="s">
        <v>6459</v>
      </c>
      <c r="C393" t="s">
        <v>6213</v>
      </c>
    </row>
    <row r="394" spans="1:3" x14ac:dyDescent="0.3">
      <c r="A394">
        <v>20119</v>
      </c>
      <c r="B394" t="s">
        <v>6460</v>
      </c>
      <c r="C394" t="s">
        <v>6213</v>
      </c>
    </row>
    <row r="395" spans="1:3" x14ac:dyDescent="0.3">
      <c r="A395">
        <v>20123</v>
      </c>
      <c r="B395" t="s">
        <v>6461</v>
      </c>
    </row>
    <row r="396" spans="1:3" x14ac:dyDescent="0.3">
      <c r="A396">
        <v>20126</v>
      </c>
      <c r="B396" t="s">
        <v>6462</v>
      </c>
      <c r="C396" t="s">
        <v>6213</v>
      </c>
    </row>
    <row r="397" spans="1:3" x14ac:dyDescent="0.3">
      <c r="A397">
        <v>20128</v>
      </c>
      <c r="B397" t="s">
        <v>6463</v>
      </c>
      <c r="C397" t="s">
        <v>6213</v>
      </c>
    </row>
    <row r="398" spans="1:3" x14ac:dyDescent="0.3">
      <c r="A398">
        <v>20132</v>
      </c>
      <c r="B398" t="s">
        <v>6464</v>
      </c>
      <c r="C398" t="s">
        <v>6213</v>
      </c>
    </row>
    <row r="399" spans="1:3" x14ac:dyDescent="0.3">
      <c r="A399">
        <v>20134</v>
      </c>
      <c r="B399" t="s">
        <v>6465</v>
      </c>
      <c r="C399" t="s">
        <v>6213</v>
      </c>
    </row>
    <row r="400" spans="1:3" x14ac:dyDescent="0.3">
      <c r="A400">
        <v>20136</v>
      </c>
      <c r="B400" t="s">
        <v>6466</v>
      </c>
      <c r="C400" t="s">
        <v>6213</v>
      </c>
    </row>
    <row r="401" spans="1:3" x14ac:dyDescent="0.3">
      <c r="A401">
        <v>20138</v>
      </c>
      <c r="B401" t="s">
        <v>6467</v>
      </c>
      <c r="C401" t="s">
        <v>6213</v>
      </c>
    </row>
    <row r="402" spans="1:3" x14ac:dyDescent="0.3">
      <c r="A402">
        <v>20139</v>
      </c>
      <c r="B402" t="s">
        <v>6468</v>
      </c>
      <c r="C402" t="s">
        <v>6213</v>
      </c>
    </row>
    <row r="403" spans="1:3" x14ac:dyDescent="0.3">
      <c r="A403">
        <v>20145</v>
      </c>
      <c r="B403" t="s">
        <v>6469</v>
      </c>
      <c r="C403" t="s">
        <v>6213</v>
      </c>
    </row>
    <row r="404" spans="1:3" x14ac:dyDescent="0.3">
      <c r="A404">
        <v>20151</v>
      </c>
      <c r="B404" t="s">
        <v>6470</v>
      </c>
      <c r="C404" t="s">
        <v>6213</v>
      </c>
    </row>
    <row r="405" spans="1:3" x14ac:dyDescent="0.3">
      <c r="A405">
        <v>20159</v>
      </c>
      <c r="B405" t="s">
        <v>6471</v>
      </c>
    </row>
    <row r="406" spans="1:3" x14ac:dyDescent="0.3">
      <c r="A406">
        <v>20160</v>
      </c>
      <c r="B406" t="s">
        <v>6472</v>
      </c>
    </row>
    <row r="407" spans="1:3" x14ac:dyDescent="0.3">
      <c r="A407">
        <v>20161</v>
      </c>
      <c r="B407" t="s">
        <v>6473</v>
      </c>
    </row>
    <row r="408" spans="1:3" x14ac:dyDescent="0.3">
      <c r="A408">
        <v>20162</v>
      </c>
      <c r="B408" t="s">
        <v>6474</v>
      </c>
      <c r="C408" t="s">
        <v>6213</v>
      </c>
    </row>
    <row r="409" spans="1:3" x14ac:dyDescent="0.3">
      <c r="A409">
        <v>20163</v>
      </c>
      <c r="B409" t="s">
        <v>6475</v>
      </c>
      <c r="C409" t="s">
        <v>6213</v>
      </c>
    </row>
    <row r="410" spans="1:3" x14ac:dyDescent="0.3">
      <c r="A410">
        <v>20166</v>
      </c>
      <c r="B410" t="s">
        <v>6476</v>
      </c>
      <c r="C410" t="s">
        <v>6213</v>
      </c>
    </row>
    <row r="411" spans="1:3" x14ac:dyDescent="0.3">
      <c r="A411">
        <v>20167</v>
      </c>
      <c r="B411" t="s">
        <v>6477</v>
      </c>
      <c r="C411" t="s">
        <v>6213</v>
      </c>
    </row>
    <row r="412" spans="1:3" x14ac:dyDescent="0.3">
      <c r="A412">
        <v>20168</v>
      </c>
      <c r="B412" t="s">
        <v>6478</v>
      </c>
      <c r="C412" t="s">
        <v>6213</v>
      </c>
    </row>
    <row r="413" spans="1:3" x14ac:dyDescent="0.3">
      <c r="A413">
        <v>20171</v>
      </c>
      <c r="B413" t="s">
        <v>6479</v>
      </c>
      <c r="C413" t="s">
        <v>6213</v>
      </c>
    </row>
    <row r="414" spans="1:3" x14ac:dyDescent="0.3">
      <c r="A414">
        <v>20172</v>
      </c>
      <c r="B414" t="s">
        <v>6480</v>
      </c>
      <c r="C414" t="s">
        <v>6213</v>
      </c>
    </row>
    <row r="415" spans="1:3" x14ac:dyDescent="0.3">
      <c r="A415">
        <v>20173</v>
      </c>
      <c r="B415" t="s">
        <v>6481</v>
      </c>
      <c r="C415" t="s">
        <v>6213</v>
      </c>
    </row>
    <row r="416" spans="1:3" x14ac:dyDescent="0.3">
      <c r="A416">
        <v>20181</v>
      </c>
      <c r="B416" t="s">
        <v>6482</v>
      </c>
      <c r="C416" t="s">
        <v>6213</v>
      </c>
    </row>
    <row r="417" spans="1:3" x14ac:dyDescent="0.3">
      <c r="A417">
        <v>20183</v>
      </c>
      <c r="B417" t="s">
        <v>6483</v>
      </c>
      <c r="C417" t="s">
        <v>6213</v>
      </c>
    </row>
    <row r="418" spans="1:3" x14ac:dyDescent="0.3">
      <c r="A418">
        <v>20192</v>
      </c>
      <c r="B418" t="s">
        <v>6484</v>
      </c>
    </row>
    <row r="419" spans="1:3" x14ac:dyDescent="0.3">
      <c r="A419">
        <v>20195</v>
      </c>
      <c r="B419" t="s">
        <v>6485</v>
      </c>
      <c r="C419" t="s">
        <v>6213</v>
      </c>
    </row>
    <row r="420" spans="1:3" x14ac:dyDescent="0.3">
      <c r="A420">
        <v>20197</v>
      </c>
      <c r="B420" t="s">
        <v>6486</v>
      </c>
      <c r="C420" t="s">
        <v>6213</v>
      </c>
    </row>
    <row r="421" spans="1:3" x14ac:dyDescent="0.3">
      <c r="A421">
        <v>20198</v>
      </c>
      <c r="B421" t="s">
        <v>6487</v>
      </c>
      <c r="C421" t="s">
        <v>6213</v>
      </c>
    </row>
    <row r="422" spans="1:3" x14ac:dyDescent="0.3">
      <c r="A422">
        <v>20199</v>
      </c>
      <c r="B422" t="s">
        <v>6488</v>
      </c>
      <c r="C422" t="s">
        <v>6213</v>
      </c>
    </row>
    <row r="423" spans="1:3" x14ac:dyDescent="0.3">
      <c r="A423">
        <v>20200</v>
      </c>
      <c r="B423" t="s">
        <v>6489</v>
      </c>
      <c r="C423" t="s">
        <v>6213</v>
      </c>
    </row>
    <row r="424" spans="1:3" x14ac:dyDescent="0.3">
      <c r="A424">
        <v>20201</v>
      </c>
      <c r="B424" t="s">
        <v>6490</v>
      </c>
      <c r="C424" t="s">
        <v>6213</v>
      </c>
    </row>
    <row r="425" spans="1:3" x14ac:dyDescent="0.3">
      <c r="A425">
        <v>20203</v>
      </c>
      <c r="B425" t="s">
        <v>6491</v>
      </c>
      <c r="C425" t="s">
        <v>6213</v>
      </c>
    </row>
    <row r="426" spans="1:3" x14ac:dyDescent="0.3">
      <c r="A426">
        <v>20204</v>
      </c>
      <c r="B426" t="s">
        <v>6492</v>
      </c>
      <c r="C426" t="s">
        <v>6213</v>
      </c>
    </row>
    <row r="427" spans="1:3" x14ac:dyDescent="0.3">
      <c r="A427">
        <v>20206</v>
      </c>
      <c r="B427" t="s">
        <v>6493</v>
      </c>
      <c r="C427" t="s">
        <v>6213</v>
      </c>
    </row>
    <row r="428" spans="1:3" x14ac:dyDescent="0.3">
      <c r="A428">
        <v>20208</v>
      </c>
      <c r="B428" t="s">
        <v>6494</v>
      </c>
      <c r="C428" t="s">
        <v>6213</v>
      </c>
    </row>
    <row r="429" spans="1:3" x14ac:dyDescent="0.3">
      <c r="A429">
        <v>20210</v>
      </c>
      <c r="B429" t="s">
        <v>6495</v>
      </c>
      <c r="C429" t="s">
        <v>6213</v>
      </c>
    </row>
    <row r="430" spans="1:3" x14ac:dyDescent="0.3">
      <c r="A430">
        <v>20214</v>
      </c>
      <c r="B430" t="s">
        <v>3613</v>
      </c>
      <c r="C430" t="s">
        <v>6213</v>
      </c>
    </row>
    <row r="431" spans="1:3" x14ac:dyDescent="0.3">
      <c r="A431">
        <v>20217</v>
      </c>
      <c r="B431" t="s">
        <v>6496</v>
      </c>
      <c r="C431" t="s">
        <v>6213</v>
      </c>
    </row>
    <row r="432" spans="1:3" x14ac:dyDescent="0.3">
      <c r="A432">
        <v>20218</v>
      </c>
      <c r="B432" t="s">
        <v>6497</v>
      </c>
      <c r="C432" t="s">
        <v>6213</v>
      </c>
    </row>
    <row r="433" spans="1:3" x14ac:dyDescent="0.3">
      <c r="A433">
        <v>20228</v>
      </c>
      <c r="B433" t="s">
        <v>6498</v>
      </c>
    </row>
    <row r="434" spans="1:3" x14ac:dyDescent="0.3">
      <c r="A434">
        <v>20230</v>
      </c>
      <c r="B434" t="s">
        <v>6499</v>
      </c>
      <c r="C434" t="s">
        <v>6213</v>
      </c>
    </row>
    <row r="435" spans="1:3" x14ac:dyDescent="0.3">
      <c r="A435">
        <v>20231</v>
      </c>
      <c r="B435" t="s">
        <v>6500</v>
      </c>
      <c r="C435" t="s">
        <v>6213</v>
      </c>
    </row>
    <row r="436" spans="1:3" x14ac:dyDescent="0.3">
      <c r="A436">
        <v>20232</v>
      </c>
      <c r="B436" t="s">
        <v>6501</v>
      </c>
      <c r="C436" t="s">
        <v>6213</v>
      </c>
    </row>
    <row r="437" spans="1:3" x14ac:dyDescent="0.3">
      <c r="A437">
        <v>20233</v>
      </c>
      <c r="B437" t="s">
        <v>6502</v>
      </c>
      <c r="C437" t="s">
        <v>6213</v>
      </c>
    </row>
    <row r="438" spans="1:3" x14ac:dyDescent="0.3">
      <c r="A438">
        <v>20234</v>
      </c>
      <c r="B438" t="s">
        <v>6503</v>
      </c>
      <c r="C438" t="s">
        <v>6213</v>
      </c>
    </row>
    <row r="439" spans="1:3" x14ac:dyDescent="0.3">
      <c r="A439">
        <v>20235</v>
      </c>
      <c r="B439" t="s">
        <v>6504</v>
      </c>
      <c r="C439" t="s">
        <v>6213</v>
      </c>
    </row>
    <row r="440" spans="1:3" x14ac:dyDescent="0.3">
      <c r="A440">
        <v>20236</v>
      </c>
      <c r="B440" t="s">
        <v>6505</v>
      </c>
      <c r="C440" t="s">
        <v>6213</v>
      </c>
    </row>
    <row r="441" spans="1:3" x14ac:dyDescent="0.3">
      <c r="A441">
        <v>20237</v>
      </c>
      <c r="B441" t="s">
        <v>6506</v>
      </c>
      <c r="C441" t="s">
        <v>6213</v>
      </c>
    </row>
    <row r="442" spans="1:3" x14ac:dyDescent="0.3">
      <c r="A442">
        <v>20238</v>
      </c>
      <c r="B442" t="s">
        <v>6507</v>
      </c>
    </row>
    <row r="443" spans="1:3" x14ac:dyDescent="0.3">
      <c r="A443">
        <v>20239</v>
      </c>
      <c r="B443" t="s">
        <v>6508</v>
      </c>
    </row>
    <row r="444" spans="1:3" x14ac:dyDescent="0.3">
      <c r="A444">
        <v>20263</v>
      </c>
      <c r="B444" t="s">
        <v>4167</v>
      </c>
      <c r="C444" t="s">
        <v>6213</v>
      </c>
    </row>
    <row r="445" spans="1:3" x14ac:dyDescent="0.3">
      <c r="A445">
        <v>20265</v>
      </c>
      <c r="B445" t="s">
        <v>5585</v>
      </c>
      <c r="C445" t="s">
        <v>6213</v>
      </c>
    </row>
    <row r="446" spans="1:3" x14ac:dyDescent="0.3">
      <c r="A446">
        <v>20266</v>
      </c>
      <c r="B446" t="s">
        <v>4163</v>
      </c>
      <c r="C446" t="s">
        <v>6213</v>
      </c>
    </row>
    <row r="447" spans="1:3" x14ac:dyDescent="0.3">
      <c r="A447">
        <v>20267</v>
      </c>
      <c r="B447" t="s">
        <v>5459</v>
      </c>
      <c r="C447" t="s">
        <v>6213</v>
      </c>
    </row>
    <row r="448" spans="1:3" x14ac:dyDescent="0.3">
      <c r="A448">
        <v>20269</v>
      </c>
      <c r="B448" t="s">
        <v>6509</v>
      </c>
      <c r="C448" t="s">
        <v>6213</v>
      </c>
    </row>
    <row r="449" spans="1:3" x14ac:dyDescent="0.3">
      <c r="A449">
        <v>20270</v>
      </c>
      <c r="B449" t="s">
        <v>6510</v>
      </c>
      <c r="C449" t="s">
        <v>6213</v>
      </c>
    </row>
    <row r="450" spans="1:3" x14ac:dyDescent="0.3">
      <c r="A450">
        <v>20272</v>
      </c>
      <c r="B450" t="s">
        <v>6511</v>
      </c>
      <c r="C450" t="s">
        <v>6213</v>
      </c>
    </row>
    <row r="451" spans="1:3" x14ac:dyDescent="0.3">
      <c r="A451">
        <v>20276</v>
      </c>
      <c r="B451" t="s">
        <v>6512</v>
      </c>
    </row>
    <row r="452" spans="1:3" x14ac:dyDescent="0.3">
      <c r="A452">
        <v>20279</v>
      </c>
      <c r="B452" t="s">
        <v>6513</v>
      </c>
      <c r="C452" t="s">
        <v>6213</v>
      </c>
    </row>
    <row r="453" spans="1:3" x14ac:dyDescent="0.3">
      <c r="A453">
        <v>20280</v>
      </c>
      <c r="B453" t="s">
        <v>6514</v>
      </c>
      <c r="C453" t="s">
        <v>6213</v>
      </c>
    </row>
    <row r="454" spans="1:3" x14ac:dyDescent="0.3">
      <c r="A454">
        <v>20282</v>
      </c>
      <c r="B454" t="s">
        <v>6515</v>
      </c>
      <c r="C454" t="s">
        <v>6213</v>
      </c>
    </row>
    <row r="455" spans="1:3" x14ac:dyDescent="0.3">
      <c r="A455">
        <v>20283</v>
      </c>
      <c r="B455" t="s">
        <v>6516</v>
      </c>
      <c r="C455" t="s">
        <v>6213</v>
      </c>
    </row>
    <row r="456" spans="1:3" x14ac:dyDescent="0.3">
      <c r="A456">
        <v>20288</v>
      </c>
      <c r="B456" t="s">
        <v>6517</v>
      </c>
    </row>
    <row r="457" spans="1:3" x14ac:dyDescent="0.3">
      <c r="A457">
        <v>20295</v>
      </c>
      <c r="B457" t="s">
        <v>6518</v>
      </c>
    </row>
    <row r="458" spans="1:3" x14ac:dyDescent="0.3">
      <c r="A458">
        <v>20496</v>
      </c>
      <c r="B458" t="s">
        <v>4159</v>
      </c>
      <c r="C458" t="s">
        <v>6213</v>
      </c>
    </row>
    <row r="459" spans="1:3" x14ac:dyDescent="0.3">
      <c r="A459">
        <v>20584</v>
      </c>
      <c r="B459" t="s">
        <v>6519</v>
      </c>
    </row>
    <row r="460" spans="1:3" x14ac:dyDescent="0.3">
      <c r="A460">
        <v>25604</v>
      </c>
      <c r="B460" t="s">
        <v>6520</v>
      </c>
      <c r="C460" t="s">
        <v>6213</v>
      </c>
    </row>
    <row r="461" spans="1:3" x14ac:dyDescent="0.3">
      <c r="A461">
        <v>53100</v>
      </c>
      <c r="B461" t="s">
        <v>6521</v>
      </c>
      <c r="C461" t="s">
        <v>6213</v>
      </c>
    </row>
    <row r="462" spans="1:3" x14ac:dyDescent="0.3">
      <c r="A462">
        <v>13177</v>
      </c>
      <c r="B462" t="s">
        <v>6522</v>
      </c>
    </row>
    <row r="463" spans="1:3" x14ac:dyDescent="0.3">
      <c r="A463">
        <v>20000</v>
      </c>
      <c r="B463" t="s">
        <v>6523</v>
      </c>
      <c r="C463" t="s">
        <v>6213</v>
      </c>
    </row>
    <row r="464" spans="1:3" x14ac:dyDescent="0.3">
      <c r="A464">
        <v>20001</v>
      </c>
      <c r="B464" t="s">
        <v>6524</v>
      </c>
      <c r="C464" t="s">
        <v>6213</v>
      </c>
    </row>
    <row r="465" spans="1:3" x14ac:dyDescent="0.3">
      <c r="A465">
        <v>20002</v>
      </c>
      <c r="B465" t="s">
        <v>6525</v>
      </c>
      <c r="C465" t="s">
        <v>6213</v>
      </c>
    </row>
    <row r="466" spans="1:3" x14ac:dyDescent="0.3">
      <c r="A466">
        <v>20003</v>
      </c>
      <c r="B466" t="s">
        <v>6526</v>
      </c>
      <c r="C466" t="s">
        <v>6213</v>
      </c>
    </row>
    <row r="467" spans="1:3" x14ac:dyDescent="0.3">
      <c r="A467">
        <v>20005</v>
      </c>
      <c r="B467" t="s">
        <v>6527</v>
      </c>
      <c r="C467" t="s">
        <v>6213</v>
      </c>
    </row>
    <row r="468" spans="1:3" x14ac:dyDescent="0.3">
      <c r="A468">
        <v>20006</v>
      </c>
      <c r="B468" t="s">
        <v>6528</v>
      </c>
      <c r="C468" t="s">
        <v>6213</v>
      </c>
    </row>
    <row r="469" spans="1:3" x14ac:dyDescent="0.3">
      <c r="A469">
        <v>20007</v>
      </c>
      <c r="B469" t="s">
        <v>6529</v>
      </c>
      <c r="C469" t="s">
        <v>6213</v>
      </c>
    </row>
    <row r="470" spans="1:3" x14ac:dyDescent="0.3">
      <c r="A470">
        <v>20008</v>
      </c>
      <c r="B470" t="s">
        <v>6530</v>
      </c>
      <c r="C470" t="s">
        <v>6213</v>
      </c>
    </row>
    <row r="471" spans="1:3" x14ac:dyDescent="0.3">
      <c r="A471">
        <v>20011</v>
      </c>
      <c r="B471" t="s">
        <v>6531</v>
      </c>
    </row>
    <row r="472" spans="1:3" x14ac:dyDescent="0.3">
      <c r="A472">
        <v>20013</v>
      </c>
      <c r="B472" t="s">
        <v>6532</v>
      </c>
      <c r="C472" t="s">
        <v>6213</v>
      </c>
    </row>
    <row r="473" spans="1:3" x14ac:dyDescent="0.3">
      <c r="A473">
        <v>20015</v>
      </c>
      <c r="B473" t="s">
        <v>6533</v>
      </c>
      <c r="C473" t="s">
        <v>6213</v>
      </c>
    </row>
    <row r="474" spans="1:3" x14ac:dyDescent="0.3">
      <c r="A474">
        <v>20017</v>
      </c>
      <c r="B474" t="s">
        <v>6534</v>
      </c>
      <c r="C474" t="s">
        <v>6213</v>
      </c>
    </row>
    <row r="475" spans="1:3" x14ac:dyDescent="0.3">
      <c r="A475">
        <v>20018</v>
      </c>
      <c r="B475" t="s">
        <v>6535</v>
      </c>
      <c r="C475" t="s">
        <v>6213</v>
      </c>
    </row>
    <row r="476" spans="1:3" x14ac:dyDescent="0.3">
      <c r="A476">
        <v>20021</v>
      </c>
      <c r="B476" t="s">
        <v>6536</v>
      </c>
      <c r="C476" t="s">
        <v>6213</v>
      </c>
    </row>
    <row r="477" spans="1:3" x14ac:dyDescent="0.3">
      <c r="A477">
        <v>20024</v>
      </c>
      <c r="B477" t="s">
        <v>6537</v>
      </c>
      <c r="C477" t="s">
        <v>6213</v>
      </c>
    </row>
    <row r="478" spans="1:3" x14ac:dyDescent="0.3">
      <c r="A478">
        <v>20025</v>
      </c>
      <c r="B478" t="s">
        <v>6538</v>
      </c>
      <c r="C478" t="s">
        <v>6213</v>
      </c>
    </row>
    <row r="479" spans="1:3" x14ac:dyDescent="0.3">
      <c r="A479">
        <v>20027</v>
      </c>
      <c r="B479" t="s">
        <v>6539</v>
      </c>
      <c r="C479" t="s">
        <v>6213</v>
      </c>
    </row>
    <row r="480" spans="1:3" x14ac:dyDescent="0.3">
      <c r="A480">
        <v>20029</v>
      </c>
      <c r="B480" t="s">
        <v>6540</v>
      </c>
      <c r="C480" t="s">
        <v>6213</v>
      </c>
    </row>
    <row r="481" spans="1:3" x14ac:dyDescent="0.3">
      <c r="A481">
        <v>20030</v>
      </c>
      <c r="B481" t="s">
        <v>6541</v>
      </c>
      <c r="C481" t="s">
        <v>6213</v>
      </c>
    </row>
    <row r="482" spans="1:3" x14ac:dyDescent="0.3">
      <c r="A482">
        <v>20033</v>
      </c>
      <c r="B482" t="s">
        <v>6542</v>
      </c>
      <c r="C482" t="s">
        <v>6213</v>
      </c>
    </row>
    <row r="483" spans="1:3" x14ac:dyDescent="0.3">
      <c r="A483">
        <v>20035</v>
      </c>
      <c r="B483" t="s">
        <v>6543</v>
      </c>
      <c r="C483" t="s">
        <v>6213</v>
      </c>
    </row>
    <row r="484" spans="1:3" x14ac:dyDescent="0.3">
      <c r="A484">
        <v>20036</v>
      </c>
      <c r="B484" t="s">
        <v>6544</v>
      </c>
      <c r="C484" t="s">
        <v>6213</v>
      </c>
    </row>
    <row r="485" spans="1:3" x14ac:dyDescent="0.3">
      <c r="A485">
        <v>20037</v>
      </c>
      <c r="B485" t="s">
        <v>6545</v>
      </c>
      <c r="C485" t="s">
        <v>6213</v>
      </c>
    </row>
    <row r="486" spans="1:3" x14ac:dyDescent="0.3">
      <c r="A486">
        <v>20040</v>
      </c>
      <c r="B486" t="s">
        <v>6546</v>
      </c>
      <c r="C486" t="s">
        <v>6213</v>
      </c>
    </row>
    <row r="487" spans="1:3" x14ac:dyDescent="0.3">
      <c r="A487">
        <v>20043</v>
      </c>
      <c r="B487" t="s">
        <v>6547</v>
      </c>
      <c r="C487" t="s">
        <v>6213</v>
      </c>
    </row>
    <row r="488" spans="1:3" x14ac:dyDescent="0.3">
      <c r="A488">
        <v>20046</v>
      </c>
      <c r="B488" t="s">
        <v>6548</v>
      </c>
      <c r="C488" t="s">
        <v>6213</v>
      </c>
    </row>
    <row r="489" spans="1:3" x14ac:dyDescent="0.3">
      <c r="A489">
        <v>20048</v>
      </c>
      <c r="B489" t="s">
        <v>6549</v>
      </c>
      <c r="C489" t="s">
        <v>6213</v>
      </c>
    </row>
    <row r="490" spans="1:3" x14ac:dyDescent="0.3">
      <c r="A490">
        <v>20049</v>
      </c>
      <c r="B490" t="s">
        <v>6550</v>
      </c>
      <c r="C490" t="s">
        <v>6213</v>
      </c>
    </row>
    <row r="491" spans="1:3" x14ac:dyDescent="0.3">
      <c r="A491">
        <v>20051</v>
      </c>
      <c r="B491" t="s">
        <v>3176</v>
      </c>
      <c r="C491" t="s">
        <v>6213</v>
      </c>
    </row>
    <row r="492" spans="1:3" x14ac:dyDescent="0.3">
      <c r="A492">
        <v>20060</v>
      </c>
      <c r="B492" t="s">
        <v>6551</v>
      </c>
      <c r="C492" t="s">
        <v>6213</v>
      </c>
    </row>
    <row r="493" spans="1:3" x14ac:dyDescent="0.3">
      <c r="A493">
        <v>20062</v>
      </c>
      <c r="B493" t="s">
        <v>6552</v>
      </c>
      <c r="C493" t="s">
        <v>6213</v>
      </c>
    </row>
    <row r="494" spans="1:3" x14ac:dyDescent="0.3">
      <c r="A494">
        <v>20063</v>
      </c>
      <c r="B494" t="s">
        <v>6553</v>
      </c>
      <c r="C494" t="s">
        <v>6213</v>
      </c>
    </row>
    <row r="495" spans="1:3" x14ac:dyDescent="0.3">
      <c r="A495">
        <v>20066</v>
      </c>
      <c r="B495" t="s">
        <v>6554</v>
      </c>
      <c r="C495" t="s">
        <v>6213</v>
      </c>
    </row>
    <row r="496" spans="1:3" x14ac:dyDescent="0.3">
      <c r="A496">
        <v>20067</v>
      </c>
      <c r="B496" t="s">
        <v>6555</v>
      </c>
      <c r="C496" t="s">
        <v>6213</v>
      </c>
    </row>
    <row r="497" spans="1:3" x14ac:dyDescent="0.3">
      <c r="A497">
        <v>20068</v>
      </c>
      <c r="B497" t="s">
        <v>6556</v>
      </c>
      <c r="C497" t="s">
        <v>6213</v>
      </c>
    </row>
    <row r="498" spans="1:3" x14ac:dyDescent="0.3">
      <c r="A498">
        <v>20071</v>
      </c>
      <c r="B498" t="s">
        <v>6557</v>
      </c>
      <c r="C498" t="s">
        <v>6213</v>
      </c>
    </row>
    <row r="499" spans="1:3" x14ac:dyDescent="0.3">
      <c r="A499">
        <v>20074</v>
      </c>
      <c r="B499" t="s">
        <v>6558</v>
      </c>
    </row>
    <row r="500" spans="1:3" x14ac:dyDescent="0.3">
      <c r="A500">
        <v>20076</v>
      </c>
      <c r="B500" t="s">
        <v>6559</v>
      </c>
      <c r="C500" t="s">
        <v>6213</v>
      </c>
    </row>
    <row r="501" spans="1:3" x14ac:dyDescent="0.3">
      <c r="A501">
        <v>20077</v>
      </c>
      <c r="B501" t="s">
        <v>6560</v>
      </c>
      <c r="C501" t="s">
        <v>6213</v>
      </c>
    </row>
    <row r="502" spans="1:3" x14ac:dyDescent="0.3">
      <c r="A502">
        <v>20078</v>
      </c>
      <c r="B502" t="s">
        <v>6561</v>
      </c>
      <c r="C502" t="s">
        <v>6213</v>
      </c>
    </row>
    <row r="503" spans="1:3" x14ac:dyDescent="0.3">
      <c r="A503">
        <v>20079</v>
      </c>
      <c r="B503" t="s">
        <v>6562</v>
      </c>
    </row>
    <row r="504" spans="1:3" x14ac:dyDescent="0.3">
      <c r="A504">
        <v>20081</v>
      </c>
      <c r="B504" t="s">
        <v>6563</v>
      </c>
      <c r="C504" t="s">
        <v>6213</v>
      </c>
    </row>
    <row r="505" spans="1:3" x14ac:dyDescent="0.3">
      <c r="A505">
        <v>20086</v>
      </c>
      <c r="B505" t="s">
        <v>6564</v>
      </c>
      <c r="C505" t="s">
        <v>6213</v>
      </c>
    </row>
    <row r="506" spans="1:3" x14ac:dyDescent="0.3">
      <c r="A506">
        <v>20088</v>
      </c>
      <c r="B506" t="s">
        <v>6565</v>
      </c>
      <c r="C506" t="s">
        <v>6213</v>
      </c>
    </row>
    <row r="507" spans="1:3" x14ac:dyDescent="0.3">
      <c r="A507">
        <v>20093</v>
      </c>
      <c r="B507" t="s">
        <v>3604</v>
      </c>
      <c r="C507" t="s">
        <v>6213</v>
      </c>
    </row>
    <row r="508" spans="1:3" x14ac:dyDescent="0.3">
      <c r="A508">
        <v>20094</v>
      </c>
      <c r="B508" t="s">
        <v>6566</v>
      </c>
      <c r="C508" t="s">
        <v>6213</v>
      </c>
    </row>
    <row r="509" spans="1:3" x14ac:dyDescent="0.3">
      <c r="A509">
        <v>20095</v>
      </c>
      <c r="B509" t="s">
        <v>6567</v>
      </c>
      <c r="C509" t="s">
        <v>6213</v>
      </c>
    </row>
    <row r="510" spans="1:3" x14ac:dyDescent="0.3">
      <c r="A510">
        <v>20096</v>
      </c>
      <c r="B510" t="s">
        <v>6568</v>
      </c>
      <c r="C510" t="s">
        <v>6213</v>
      </c>
    </row>
    <row r="511" spans="1:3" x14ac:dyDescent="0.3">
      <c r="A511">
        <v>20102</v>
      </c>
      <c r="B511" t="s">
        <v>6569</v>
      </c>
    </row>
    <row r="512" spans="1:3" x14ac:dyDescent="0.3">
      <c r="A512">
        <v>20118</v>
      </c>
      <c r="B512" t="s">
        <v>6570</v>
      </c>
      <c r="C512" t="s">
        <v>6213</v>
      </c>
    </row>
    <row r="513" spans="1:3" x14ac:dyDescent="0.3">
      <c r="A513">
        <v>20121</v>
      </c>
      <c r="B513" t="s">
        <v>6571</v>
      </c>
      <c r="C513" t="s">
        <v>6213</v>
      </c>
    </row>
    <row r="514" spans="1:3" x14ac:dyDescent="0.3">
      <c r="A514">
        <v>20122</v>
      </c>
      <c r="B514" t="s">
        <v>6572</v>
      </c>
      <c r="C514" t="s">
        <v>6213</v>
      </c>
    </row>
    <row r="515" spans="1:3" x14ac:dyDescent="0.3">
      <c r="A515">
        <v>20124</v>
      </c>
      <c r="B515" t="s">
        <v>6573</v>
      </c>
      <c r="C515" t="s">
        <v>6213</v>
      </c>
    </row>
    <row r="516" spans="1:3" x14ac:dyDescent="0.3">
      <c r="A516">
        <v>20125</v>
      </c>
      <c r="B516" t="s">
        <v>6574</v>
      </c>
    </row>
    <row r="517" spans="1:3" x14ac:dyDescent="0.3">
      <c r="A517">
        <v>20133</v>
      </c>
      <c r="B517" t="s">
        <v>6575</v>
      </c>
      <c r="C517" t="s">
        <v>6213</v>
      </c>
    </row>
    <row r="518" spans="1:3" x14ac:dyDescent="0.3">
      <c r="A518">
        <v>20135</v>
      </c>
      <c r="B518" t="s">
        <v>3877</v>
      </c>
      <c r="C518" t="s">
        <v>6213</v>
      </c>
    </row>
    <row r="519" spans="1:3" x14ac:dyDescent="0.3">
      <c r="A519">
        <v>20141</v>
      </c>
      <c r="B519" t="s">
        <v>6576</v>
      </c>
    </row>
    <row r="520" spans="1:3" x14ac:dyDescent="0.3">
      <c r="A520">
        <v>20143</v>
      </c>
      <c r="B520" t="s">
        <v>6577</v>
      </c>
      <c r="C520" t="s">
        <v>6213</v>
      </c>
    </row>
    <row r="521" spans="1:3" x14ac:dyDescent="0.3">
      <c r="A521">
        <v>20155</v>
      </c>
      <c r="B521" t="s">
        <v>6578</v>
      </c>
      <c r="C521" t="s">
        <v>6213</v>
      </c>
    </row>
    <row r="522" spans="1:3" x14ac:dyDescent="0.3">
      <c r="A522">
        <v>20156</v>
      </c>
      <c r="B522" t="s">
        <v>6579</v>
      </c>
      <c r="C522" t="s">
        <v>6213</v>
      </c>
    </row>
    <row r="523" spans="1:3" x14ac:dyDescent="0.3">
      <c r="A523">
        <v>20158</v>
      </c>
      <c r="B523" t="s">
        <v>6580</v>
      </c>
      <c r="C523" t="s">
        <v>6213</v>
      </c>
    </row>
    <row r="524" spans="1:3" x14ac:dyDescent="0.3">
      <c r="A524">
        <v>20165</v>
      </c>
      <c r="B524" t="s">
        <v>6581</v>
      </c>
      <c r="C524" t="s">
        <v>6213</v>
      </c>
    </row>
    <row r="525" spans="1:3" x14ac:dyDescent="0.3">
      <c r="A525">
        <v>20169</v>
      </c>
      <c r="B525" t="s">
        <v>6582</v>
      </c>
      <c r="C525" t="s">
        <v>6213</v>
      </c>
    </row>
    <row r="526" spans="1:3" x14ac:dyDescent="0.3">
      <c r="A526">
        <v>20170</v>
      </c>
      <c r="B526" t="s">
        <v>6583</v>
      </c>
      <c r="C526" t="s">
        <v>6213</v>
      </c>
    </row>
    <row r="527" spans="1:3" x14ac:dyDescent="0.3">
      <c r="A527">
        <v>20188</v>
      </c>
      <c r="B527" t="s">
        <v>6584</v>
      </c>
      <c r="C527" t="s">
        <v>6213</v>
      </c>
    </row>
    <row r="528" spans="1:3" x14ac:dyDescent="0.3">
      <c r="A528">
        <v>20205</v>
      </c>
      <c r="B528" t="s">
        <v>6585</v>
      </c>
      <c r="C528" t="s">
        <v>6213</v>
      </c>
    </row>
    <row r="529" spans="1:3" x14ac:dyDescent="0.3">
      <c r="A529">
        <v>20207</v>
      </c>
      <c r="B529" t="s">
        <v>6586</v>
      </c>
      <c r="C529" t="s">
        <v>6213</v>
      </c>
    </row>
    <row r="530" spans="1:3" x14ac:dyDescent="0.3">
      <c r="A530">
        <v>20209</v>
      </c>
      <c r="B530" t="s">
        <v>6587</v>
      </c>
      <c r="C530" t="s">
        <v>6213</v>
      </c>
    </row>
    <row r="531" spans="1:3" x14ac:dyDescent="0.3">
      <c r="A531">
        <v>20212</v>
      </c>
      <c r="B531" t="s">
        <v>6588</v>
      </c>
    </row>
    <row r="532" spans="1:3" x14ac:dyDescent="0.3">
      <c r="A532">
        <v>20215</v>
      </c>
      <c r="B532" t="s">
        <v>3609</v>
      </c>
      <c r="C532" t="s">
        <v>6213</v>
      </c>
    </row>
    <row r="533" spans="1:3" x14ac:dyDescent="0.3">
      <c r="A533">
        <v>20216</v>
      </c>
      <c r="B533" t="s">
        <v>6589</v>
      </c>
      <c r="C533" t="s">
        <v>6213</v>
      </c>
    </row>
    <row r="534" spans="1:3" x14ac:dyDescent="0.3">
      <c r="A534">
        <v>20219</v>
      </c>
      <c r="B534" t="s">
        <v>6590</v>
      </c>
      <c r="C534" t="s">
        <v>6213</v>
      </c>
    </row>
    <row r="535" spans="1:3" x14ac:dyDescent="0.3">
      <c r="A535">
        <v>20221</v>
      </c>
      <c r="B535" t="s">
        <v>6591</v>
      </c>
      <c r="C535" t="s">
        <v>6213</v>
      </c>
    </row>
    <row r="536" spans="1:3" x14ac:dyDescent="0.3">
      <c r="A536">
        <v>20241</v>
      </c>
      <c r="B536" t="s">
        <v>6592</v>
      </c>
      <c r="C536" t="s">
        <v>6213</v>
      </c>
    </row>
    <row r="537" spans="1:3" x14ac:dyDescent="0.3">
      <c r="A537">
        <v>20242</v>
      </c>
      <c r="B537" t="s">
        <v>6593</v>
      </c>
      <c r="C537" t="s">
        <v>6213</v>
      </c>
    </row>
    <row r="538" spans="1:3" x14ac:dyDescent="0.3">
      <c r="A538">
        <v>20243</v>
      </c>
      <c r="B538" t="s">
        <v>6594</v>
      </c>
      <c r="C538" t="s">
        <v>6213</v>
      </c>
    </row>
    <row r="539" spans="1:3" x14ac:dyDescent="0.3">
      <c r="A539">
        <v>20255</v>
      </c>
      <c r="B539" t="s">
        <v>6595</v>
      </c>
      <c r="C539" t="s">
        <v>6213</v>
      </c>
    </row>
    <row r="540" spans="1:3" x14ac:dyDescent="0.3">
      <c r="A540">
        <v>20257</v>
      </c>
      <c r="B540" t="s">
        <v>6596</v>
      </c>
      <c r="C540" t="s">
        <v>6213</v>
      </c>
    </row>
    <row r="541" spans="1:3" x14ac:dyDescent="0.3">
      <c r="A541">
        <v>20258</v>
      </c>
      <c r="B541" t="s">
        <v>5813</v>
      </c>
      <c r="C541" t="s">
        <v>6213</v>
      </c>
    </row>
    <row r="542" spans="1:3" x14ac:dyDescent="0.3">
      <c r="A542">
        <v>20259</v>
      </c>
      <c r="B542" t="s">
        <v>6597</v>
      </c>
      <c r="C542" t="s">
        <v>6213</v>
      </c>
    </row>
    <row r="543" spans="1:3" x14ac:dyDescent="0.3">
      <c r="A543">
        <v>20260</v>
      </c>
      <c r="B543" t="s">
        <v>6598</v>
      </c>
      <c r="C543" t="s">
        <v>6213</v>
      </c>
    </row>
    <row r="544" spans="1:3" x14ac:dyDescent="0.3">
      <c r="A544">
        <v>20261</v>
      </c>
      <c r="B544" t="s">
        <v>6599</v>
      </c>
      <c r="C544" t="s">
        <v>6213</v>
      </c>
    </row>
    <row r="545" spans="1:3" x14ac:dyDescent="0.3">
      <c r="A545">
        <v>20264</v>
      </c>
      <c r="B545" t="s">
        <v>6600</v>
      </c>
      <c r="C545" t="s">
        <v>6213</v>
      </c>
    </row>
    <row r="546" spans="1:3" x14ac:dyDescent="0.3">
      <c r="A546">
        <v>20268</v>
      </c>
      <c r="B546" t="s">
        <v>6601</v>
      </c>
      <c r="C546" t="s">
        <v>6213</v>
      </c>
    </row>
    <row r="547" spans="1:3" x14ac:dyDescent="0.3">
      <c r="A547">
        <v>20271</v>
      </c>
      <c r="B547" t="s">
        <v>6602</v>
      </c>
      <c r="C547" t="s">
        <v>6213</v>
      </c>
    </row>
    <row r="548" spans="1:3" x14ac:dyDescent="0.3">
      <c r="A548">
        <v>20275</v>
      </c>
      <c r="B548" t="s">
        <v>6603</v>
      </c>
      <c r="C548" t="s">
        <v>6213</v>
      </c>
    </row>
    <row r="549" spans="1:3" x14ac:dyDescent="0.3">
      <c r="A549">
        <v>20277</v>
      </c>
      <c r="B549" t="s">
        <v>6604</v>
      </c>
    </row>
    <row r="550" spans="1:3" x14ac:dyDescent="0.3">
      <c r="A550">
        <v>20278</v>
      </c>
      <c r="B550" t="s">
        <v>6605</v>
      </c>
      <c r="C550" t="s">
        <v>6213</v>
      </c>
    </row>
    <row r="551" spans="1:3" x14ac:dyDescent="0.3">
      <c r="A551">
        <v>20284</v>
      </c>
      <c r="B551" t="s">
        <v>6606</v>
      </c>
      <c r="C551" t="s">
        <v>6213</v>
      </c>
    </row>
    <row r="552" spans="1:3" x14ac:dyDescent="0.3">
      <c r="A552">
        <v>20285</v>
      </c>
      <c r="B552" t="s">
        <v>6607</v>
      </c>
      <c r="C552" t="s">
        <v>6213</v>
      </c>
    </row>
    <row r="553" spans="1:3" x14ac:dyDescent="0.3">
      <c r="A553">
        <v>20289</v>
      </c>
      <c r="B553" t="s">
        <v>6608</v>
      </c>
      <c r="C553" t="s">
        <v>6213</v>
      </c>
    </row>
    <row r="554" spans="1:3" x14ac:dyDescent="0.3">
      <c r="A554">
        <v>20290</v>
      </c>
      <c r="B554" t="s">
        <v>6609</v>
      </c>
    </row>
    <row r="555" spans="1:3" x14ac:dyDescent="0.3">
      <c r="A555">
        <v>20291</v>
      </c>
      <c r="B555" t="s">
        <v>6610</v>
      </c>
    </row>
    <row r="556" spans="1:3" x14ac:dyDescent="0.3">
      <c r="A556">
        <v>20292</v>
      </c>
      <c r="B556" t="s">
        <v>6611</v>
      </c>
    </row>
    <row r="557" spans="1:3" x14ac:dyDescent="0.3">
      <c r="A557">
        <v>20298</v>
      </c>
      <c r="B557" t="s">
        <v>6612</v>
      </c>
    </row>
    <row r="558" spans="1:3" x14ac:dyDescent="0.3">
      <c r="A558">
        <v>20299</v>
      </c>
      <c r="B558" t="s">
        <v>6613</v>
      </c>
    </row>
    <row r="559" spans="1:3" x14ac:dyDescent="0.3">
      <c r="A559">
        <v>20300</v>
      </c>
      <c r="B559" t="s">
        <v>6614</v>
      </c>
    </row>
    <row r="560" spans="1:3" x14ac:dyDescent="0.3">
      <c r="A560">
        <v>20301</v>
      </c>
      <c r="B560" t="s">
        <v>6615</v>
      </c>
    </row>
    <row r="561" spans="1:2" x14ac:dyDescent="0.3">
      <c r="A561">
        <v>20302</v>
      </c>
      <c r="B561" t="s">
        <v>6616</v>
      </c>
    </row>
    <row r="562" spans="1:2" x14ac:dyDescent="0.3">
      <c r="A562">
        <v>20303</v>
      </c>
      <c r="B562" t="s">
        <v>6617</v>
      </c>
    </row>
    <row r="563" spans="1:2" x14ac:dyDescent="0.3">
      <c r="A563">
        <v>20304</v>
      </c>
      <c r="B563" t="s">
        <v>6618</v>
      </c>
    </row>
    <row r="564" spans="1:2" x14ac:dyDescent="0.3">
      <c r="A564">
        <v>20305</v>
      </c>
      <c r="B564" t="s">
        <v>6619</v>
      </c>
    </row>
    <row r="565" spans="1:2" x14ac:dyDescent="0.3">
      <c r="A565">
        <v>20306</v>
      </c>
      <c r="B565" t="s">
        <v>6620</v>
      </c>
    </row>
    <row r="566" spans="1:2" x14ac:dyDescent="0.3">
      <c r="A566">
        <v>20307</v>
      </c>
      <c r="B566" t="s">
        <v>6621</v>
      </c>
    </row>
    <row r="567" spans="1:2" x14ac:dyDescent="0.3">
      <c r="A567">
        <v>20308</v>
      </c>
      <c r="B567" t="s">
        <v>6622</v>
      </c>
    </row>
    <row r="568" spans="1:2" x14ac:dyDescent="0.3">
      <c r="A568">
        <v>20309</v>
      </c>
      <c r="B568" t="s">
        <v>6623</v>
      </c>
    </row>
    <row r="569" spans="1:2" x14ac:dyDescent="0.3">
      <c r="A569">
        <v>20310</v>
      </c>
      <c r="B569" t="s">
        <v>6624</v>
      </c>
    </row>
    <row r="570" spans="1:2" x14ac:dyDescent="0.3">
      <c r="A570">
        <v>20311</v>
      </c>
      <c r="B570" t="s">
        <v>6625</v>
      </c>
    </row>
    <row r="571" spans="1:2" x14ac:dyDescent="0.3">
      <c r="A571">
        <v>20312</v>
      </c>
      <c r="B571" t="s">
        <v>6626</v>
      </c>
    </row>
    <row r="572" spans="1:2" x14ac:dyDescent="0.3">
      <c r="A572">
        <v>20313</v>
      </c>
      <c r="B572" t="s">
        <v>6627</v>
      </c>
    </row>
    <row r="573" spans="1:2" x14ac:dyDescent="0.3">
      <c r="A573">
        <v>20314</v>
      </c>
      <c r="B573" t="s">
        <v>6628</v>
      </c>
    </row>
    <row r="574" spans="1:2" x14ac:dyDescent="0.3">
      <c r="A574">
        <v>20315</v>
      </c>
      <c r="B574" t="s">
        <v>6629</v>
      </c>
    </row>
    <row r="575" spans="1:2" x14ac:dyDescent="0.3">
      <c r="A575">
        <v>20316</v>
      </c>
      <c r="B575" t="s">
        <v>6630</v>
      </c>
    </row>
    <row r="576" spans="1:2" x14ac:dyDescent="0.3">
      <c r="A576">
        <v>20317</v>
      </c>
      <c r="B576" t="s">
        <v>6631</v>
      </c>
    </row>
    <row r="577" spans="1:2" x14ac:dyDescent="0.3">
      <c r="A577">
        <v>20318</v>
      </c>
      <c r="B577" t="s">
        <v>6632</v>
      </c>
    </row>
    <row r="578" spans="1:2" x14ac:dyDescent="0.3">
      <c r="A578">
        <v>20320</v>
      </c>
      <c r="B578" t="s">
        <v>6633</v>
      </c>
    </row>
    <row r="579" spans="1:2" x14ac:dyDescent="0.3">
      <c r="A579">
        <v>20321</v>
      </c>
      <c r="B579" t="s">
        <v>6634</v>
      </c>
    </row>
    <row r="580" spans="1:2" x14ac:dyDescent="0.3">
      <c r="A580">
        <v>20322</v>
      </c>
      <c r="B580" t="s">
        <v>6635</v>
      </c>
    </row>
    <row r="581" spans="1:2" x14ac:dyDescent="0.3">
      <c r="A581">
        <v>20323</v>
      </c>
      <c r="B581" t="s">
        <v>6636</v>
      </c>
    </row>
    <row r="582" spans="1:2" x14ac:dyDescent="0.3">
      <c r="A582">
        <v>20324</v>
      </c>
      <c r="B582" t="s">
        <v>6637</v>
      </c>
    </row>
    <row r="583" spans="1:2" x14ac:dyDescent="0.3">
      <c r="A583">
        <v>20325</v>
      </c>
      <c r="B583" t="s">
        <v>6638</v>
      </c>
    </row>
    <row r="584" spans="1:2" x14ac:dyDescent="0.3">
      <c r="A584">
        <v>20326</v>
      </c>
      <c r="B584" t="s">
        <v>6639</v>
      </c>
    </row>
    <row r="585" spans="1:2" x14ac:dyDescent="0.3">
      <c r="A585">
        <v>20327</v>
      </c>
      <c r="B585" t="s">
        <v>6640</v>
      </c>
    </row>
    <row r="586" spans="1:2" x14ac:dyDescent="0.3">
      <c r="A586">
        <v>20328</v>
      </c>
      <c r="B586" t="s">
        <v>6641</v>
      </c>
    </row>
    <row r="587" spans="1:2" x14ac:dyDescent="0.3">
      <c r="A587">
        <v>20329</v>
      </c>
      <c r="B587" t="s">
        <v>6642</v>
      </c>
    </row>
    <row r="588" spans="1:2" x14ac:dyDescent="0.3">
      <c r="A588">
        <v>20330</v>
      </c>
      <c r="B588" t="s">
        <v>6643</v>
      </c>
    </row>
    <row r="589" spans="1:2" x14ac:dyDescent="0.3">
      <c r="A589">
        <v>20331</v>
      </c>
      <c r="B589" t="s">
        <v>6644</v>
      </c>
    </row>
    <row r="590" spans="1:2" x14ac:dyDescent="0.3">
      <c r="A590">
        <v>20332</v>
      </c>
      <c r="B590" t="s">
        <v>6645</v>
      </c>
    </row>
    <row r="591" spans="1:2" x14ac:dyDescent="0.3">
      <c r="A591">
        <v>20333</v>
      </c>
      <c r="B591" t="s">
        <v>6646</v>
      </c>
    </row>
    <row r="592" spans="1:2" x14ac:dyDescent="0.3">
      <c r="A592">
        <v>20334</v>
      </c>
      <c r="B592" t="s">
        <v>6647</v>
      </c>
    </row>
    <row r="593" spans="1:3" x14ac:dyDescent="0.3">
      <c r="A593">
        <v>20335</v>
      </c>
      <c r="B593" t="s">
        <v>6648</v>
      </c>
    </row>
    <row r="594" spans="1:3" x14ac:dyDescent="0.3">
      <c r="A594">
        <v>20336</v>
      </c>
      <c r="B594" t="s">
        <v>6649</v>
      </c>
    </row>
    <row r="595" spans="1:3" x14ac:dyDescent="0.3">
      <c r="A595">
        <v>20497</v>
      </c>
      <c r="B595" t="s">
        <v>4155</v>
      </c>
      <c r="C595" t="s">
        <v>6213</v>
      </c>
    </row>
    <row r="596" spans="1:3" x14ac:dyDescent="0.3">
      <c r="A596">
        <v>20499</v>
      </c>
      <c r="B596" t="s">
        <v>6650</v>
      </c>
    </row>
    <row r="597" spans="1:3" x14ac:dyDescent="0.3">
      <c r="A597">
        <v>20590</v>
      </c>
      <c r="B597" t="s">
        <v>6651</v>
      </c>
    </row>
    <row r="598" spans="1:3" x14ac:dyDescent="0.3">
      <c r="A598">
        <v>58103</v>
      </c>
      <c r="B598" t="s">
        <v>6652</v>
      </c>
      <c r="C598" t="s">
        <v>6213</v>
      </c>
    </row>
    <row r="599" spans="1:3" x14ac:dyDescent="0.3">
      <c r="A599">
        <v>20092</v>
      </c>
      <c r="B599" t="s">
        <v>6653</v>
      </c>
    </row>
    <row r="600" spans="1:3" x14ac:dyDescent="0.3">
      <c r="A600">
        <v>20180</v>
      </c>
      <c r="B600" t="s">
        <v>6654</v>
      </c>
      <c r="C600" t="s">
        <v>6213</v>
      </c>
    </row>
    <row r="601" spans="1:3" x14ac:dyDescent="0.3">
      <c r="A601">
        <v>20189</v>
      </c>
      <c r="B601" t="s">
        <v>6655</v>
      </c>
      <c r="C601" t="s">
        <v>6213</v>
      </c>
    </row>
    <row r="602" spans="1:3" x14ac:dyDescent="0.3">
      <c r="A602">
        <v>20202</v>
      </c>
      <c r="B602" t="s">
        <v>6656</v>
      </c>
    </row>
    <row r="603" spans="1:3" x14ac:dyDescent="0.3">
      <c r="A603">
        <v>20211</v>
      </c>
      <c r="B603" t="s">
        <v>6657</v>
      </c>
    </row>
    <row r="604" spans="1:3" x14ac:dyDescent="0.3">
      <c r="A604">
        <v>20256</v>
      </c>
      <c r="B604" t="s">
        <v>6658</v>
      </c>
      <c r="C604" t="s">
        <v>6213</v>
      </c>
    </row>
    <row r="605" spans="1:3" x14ac:dyDescent="0.3">
      <c r="A605">
        <v>20800</v>
      </c>
      <c r="B605" t="s">
        <v>6659</v>
      </c>
    </row>
    <row r="606" spans="1:3" x14ac:dyDescent="0.3">
      <c r="A606">
        <v>20801</v>
      </c>
      <c r="B606" t="s">
        <v>6660</v>
      </c>
    </row>
    <row r="607" spans="1:3" x14ac:dyDescent="0.3">
      <c r="A607">
        <v>20802</v>
      </c>
      <c r="B607" t="s">
        <v>6661</v>
      </c>
    </row>
    <row r="608" spans="1:3" x14ac:dyDescent="0.3">
      <c r="A608">
        <v>20803</v>
      </c>
      <c r="B608" t="s">
        <v>6662</v>
      </c>
    </row>
    <row r="609" spans="1:2" x14ac:dyDescent="0.3">
      <c r="A609">
        <v>20804</v>
      </c>
      <c r="B609" t="s">
        <v>6663</v>
      </c>
    </row>
    <row r="610" spans="1:2" x14ac:dyDescent="0.3">
      <c r="A610">
        <v>20805</v>
      </c>
      <c r="B610" t="s">
        <v>6664</v>
      </c>
    </row>
    <row r="611" spans="1:2" x14ac:dyDescent="0.3">
      <c r="A611">
        <v>20806</v>
      </c>
      <c r="B611" t="s">
        <v>6665</v>
      </c>
    </row>
    <row r="612" spans="1:2" x14ac:dyDescent="0.3">
      <c r="A612">
        <v>20807</v>
      </c>
      <c r="B612" t="s">
        <v>6666</v>
      </c>
    </row>
    <row r="613" spans="1:2" x14ac:dyDescent="0.3">
      <c r="A613">
        <v>20808</v>
      </c>
      <c r="B613" t="s">
        <v>6667</v>
      </c>
    </row>
    <row r="614" spans="1:2" x14ac:dyDescent="0.3">
      <c r="A614">
        <v>20809</v>
      </c>
      <c r="B614" t="s">
        <v>6668</v>
      </c>
    </row>
    <row r="615" spans="1:2" x14ac:dyDescent="0.3">
      <c r="A615">
        <v>20810</v>
      </c>
      <c r="B615" t="s">
        <v>6669</v>
      </c>
    </row>
    <row r="616" spans="1:2" x14ac:dyDescent="0.3">
      <c r="A616">
        <v>20811</v>
      </c>
      <c r="B616" t="s">
        <v>6670</v>
      </c>
    </row>
    <row r="617" spans="1:2" x14ac:dyDescent="0.3">
      <c r="A617">
        <v>20812</v>
      </c>
      <c r="B617" t="s">
        <v>6671</v>
      </c>
    </row>
    <row r="618" spans="1:2" x14ac:dyDescent="0.3">
      <c r="A618">
        <v>20813</v>
      </c>
      <c r="B618" t="s">
        <v>6672</v>
      </c>
    </row>
    <row r="619" spans="1:2" x14ac:dyDescent="0.3">
      <c r="A619">
        <v>20814</v>
      </c>
      <c r="B619" t="s">
        <v>6673</v>
      </c>
    </row>
    <row r="620" spans="1:2" x14ac:dyDescent="0.3">
      <c r="A620">
        <v>20815</v>
      </c>
      <c r="B620" t="s">
        <v>6674</v>
      </c>
    </row>
    <row r="621" spans="1:2" x14ac:dyDescent="0.3">
      <c r="A621">
        <v>20816</v>
      </c>
      <c r="B621" t="s">
        <v>6675</v>
      </c>
    </row>
    <row r="622" spans="1:2" x14ac:dyDescent="0.3">
      <c r="A622">
        <v>20817</v>
      </c>
      <c r="B622" t="s">
        <v>6676</v>
      </c>
    </row>
    <row r="623" spans="1:2" x14ac:dyDescent="0.3">
      <c r="A623">
        <v>20818</v>
      </c>
      <c r="B623" t="s">
        <v>6677</v>
      </c>
    </row>
    <row r="624" spans="1:2" x14ac:dyDescent="0.3">
      <c r="A624">
        <v>20819</v>
      </c>
      <c r="B624" t="s">
        <v>6678</v>
      </c>
    </row>
    <row r="625" spans="1:2" x14ac:dyDescent="0.3">
      <c r="A625">
        <v>20820</v>
      </c>
      <c r="B625" t="s">
        <v>6679</v>
      </c>
    </row>
    <row r="626" spans="1:2" x14ac:dyDescent="0.3">
      <c r="A626">
        <v>20821</v>
      </c>
      <c r="B626" t="s">
        <v>6680</v>
      </c>
    </row>
    <row r="627" spans="1:2" x14ac:dyDescent="0.3">
      <c r="A627">
        <v>20822</v>
      </c>
      <c r="B627" t="s">
        <v>6681</v>
      </c>
    </row>
    <row r="628" spans="1:2" x14ac:dyDescent="0.3">
      <c r="A628">
        <v>20823</v>
      </c>
      <c r="B628" t="s">
        <v>6682</v>
      </c>
    </row>
    <row r="629" spans="1:2" x14ac:dyDescent="0.3">
      <c r="A629">
        <v>20824</v>
      </c>
      <c r="B629" t="s">
        <v>6683</v>
      </c>
    </row>
    <row r="630" spans="1:2" x14ac:dyDescent="0.3">
      <c r="A630">
        <v>20825</v>
      </c>
      <c r="B630" t="s">
        <v>6684</v>
      </c>
    </row>
    <row r="631" spans="1:2" x14ac:dyDescent="0.3">
      <c r="A631">
        <v>20826</v>
      </c>
      <c r="B631" t="s">
        <v>6685</v>
      </c>
    </row>
    <row r="632" spans="1:2" x14ac:dyDescent="0.3">
      <c r="A632">
        <v>20827</v>
      </c>
      <c r="B632" t="s">
        <v>6686</v>
      </c>
    </row>
    <row r="633" spans="1:2" x14ac:dyDescent="0.3">
      <c r="A633">
        <v>20828</v>
      </c>
      <c r="B633" t="s">
        <v>6687</v>
      </c>
    </row>
    <row r="634" spans="1:2" x14ac:dyDescent="0.3">
      <c r="A634">
        <v>20829</v>
      </c>
      <c r="B634" t="s">
        <v>6688</v>
      </c>
    </row>
    <row r="635" spans="1:2" x14ac:dyDescent="0.3">
      <c r="A635">
        <v>20830</v>
      </c>
      <c r="B635" t="s">
        <v>6689</v>
      </c>
    </row>
    <row r="636" spans="1:2" x14ac:dyDescent="0.3">
      <c r="A636">
        <v>20831</v>
      </c>
      <c r="B636" t="s">
        <v>6690</v>
      </c>
    </row>
    <row r="637" spans="1:2" x14ac:dyDescent="0.3">
      <c r="A637">
        <v>20832</v>
      </c>
      <c r="B637" t="s">
        <v>6691</v>
      </c>
    </row>
    <row r="638" spans="1:2" x14ac:dyDescent="0.3">
      <c r="A638">
        <v>20833</v>
      </c>
      <c r="B638" t="s">
        <v>6692</v>
      </c>
    </row>
    <row r="639" spans="1:2" x14ac:dyDescent="0.3">
      <c r="A639">
        <v>20834</v>
      </c>
      <c r="B639" t="s">
        <v>6693</v>
      </c>
    </row>
    <row r="640" spans="1:2" x14ac:dyDescent="0.3">
      <c r="A640">
        <v>20835</v>
      </c>
      <c r="B640" t="s">
        <v>6694</v>
      </c>
    </row>
    <row r="641" spans="1:3" x14ac:dyDescent="0.3">
      <c r="A641">
        <v>20296</v>
      </c>
      <c r="B641" t="s">
        <v>6695</v>
      </c>
    </row>
    <row r="642" spans="1:3" x14ac:dyDescent="0.3">
      <c r="A642">
        <v>20297</v>
      </c>
      <c r="B642" t="s">
        <v>6696</v>
      </c>
    </row>
    <row r="643" spans="1:3" x14ac:dyDescent="0.3">
      <c r="A643">
        <v>4000</v>
      </c>
      <c r="B643" t="s">
        <v>6697</v>
      </c>
      <c r="C643" t="s">
        <v>6213</v>
      </c>
    </row>
    <row r="644" spans="1:3" x14ac:dyDescent="0.3">
      <c r="A644">
        <v>4002</v>
      </c>
      <c r="B644" t="s">
        <v>6698</v>
      </c>
      <c r="C644" t="s">
        <v>6213</v>
      </c>
    </row>
    <row r="645" spans="1:3" x14ac:dyDescent="0.3">
      <c r="A645">
        <v>4003</v>
      </c>
      <c r="B645" t="s">
        <v>6699</v>
      </c>
      <c r="C645" t="s">
        <v>6213</v>
      </c>
    </row>
    <row r="646" spans="1:3" x14ac:dyDescent="0.3">
      <c r="A646">
        <v>4004</v>
      </c>
      <c r="B646" t="s">
        <v>6700</v>
      </c>
      <c r="C646" t="s">
        <v>6213</v>
      </c>
    </row>
    <row r="647" spans="1:3" x14ac:dyDescent="0.3">
      <c r="A647">
        <v>4007</v>
      </c>
      <c r="B647" t="s">
        <v>6701</v>
      </c>
    </row>
    <row r="648" spans="1:3" x14ac:dyDescent="0.3">
      <c r="A648">
        <v>4008</v>
      </c>
      <c r="B648" t="s">
        <v>6702</v>
      </c>
      <c r="C648" t="s">
        <v>6213</v>
      </c>
    </row>
    <row r="649" spans="1:3" x14ac:dyDescent="0.3">
      <c r="A649">
        <v>4011</v>
      </c>
      <c r="B649" t="s">
        <v>6703</v>
      </c>
    </row>
    <row r="650" spans="1:3" x14ac:dyDescent="0.3">
      <c r="A650">
        <v>4013</v>
      </c>
      <c r="B650" t="s">
        <v>3968</v>
      </c>
      <c r="C650" t="s">
        <v>6213</v>
      </c>
    </row>
    <row r="651" spans="1:3" x14ac:dyDescent="0.3">
      <c r="A651">
        <v>4014</v>
      </c>
      <c r="B651" t="s">
        <v>6704</v>
      </c>
      <c r="C651" t="s">
        <v>6213</v>
      </c>
    </row>
    <row r="652" spans="1:3" x14ac:dyDescent="0.3">
      <c r="A652">
        <v>4015</v>
      </c>
      <c r="B652" t="s">
        <v>6705</v>
      </c>
      <c r="C652" t="s">
        <v>6213</v>
      </c>
    </row>
    <row r="653" spans="1:3" x14ac:dyDescent="0.3">
      <c r="A653">
        <v>4016</v>
      </c>
      <c r="B653" t="s">
        <v>4585</v>
      </c>
      <c r="C653" t="s">
        <v>6213</v>
      </c>
    </row>
    <row r="654" spans="1:3" x14ac:dyDescent="0.3">
      <c r="A654">
        <v>4017</v>
      </c>
      <c r="B654" t="s">
        <v>4593</v>
      </c>
      <c r="C654" t="s">
        <v>6213</v>
      </c>
    </row>
    <row r="655" spans="1:3" x14ac:dyDescent="0.3">
      <c r="A655">
        <v>4018</v>
      </c>
      <c r="B655" t="s">
        <v>4596</v>
      </c>
      <c r="C655" t="s">
        <v>6213</v>
      </c>
    </row>
    <row r="656" spans="1:3" x14ac:dyDescent="0.3">
      <c r="A656">
        <v>4019</v>
      </c>
      <c r="B656" t="s">
        <v>4590</v>
      </c>
      <c r="C656" t="s">
        <v>6213</v>
      </c>
    </row>
    <row r="657" spans="1:3" x14ac:dyDescent="0.3">
      <c r="A657">
        <v>4020</v>
      </c>
      <c r="B657" t="s">
        <v>3163</v>
      </c>
      <c r="C657" t="s">
        <v>6213</v>
      </c>
    </row>
    <row r="658" spans="1:3" x14ac:dyDescent="0.3">
      <c r="A658">
        <v>4021</v>
      </c>
      <c r="B658" t="s">
        <v>3159</v>
      </c>
      <c r="C658" t="s">
        <v>6213</v>
      </c>
    </row>
    <row r="659" spans="1:3" x14ac:dyDescent="0.3">
      <c r="A659">
        <v>4022</v>
      </c>
      <c r="B659" t="s">
        <v>6706</v>
      </c>
      <c r="C659" t="s">
        <v>6213</v>
      </c>
    </row>
    <row r="660" spans="1:3" x14ac:dyDescent="0.3">
      <c r="A660">
        <v>4023</v>
      </c>
      <c r="B660" t="s">
        <v>6707</v>
      </c>
      <c r="C660" t="s">
        <v>6213</v>
      </c>
    </row>
    <row r="661" spans="1:3" x14ac:dyDescent="0.3">
      <c r="A661">
        <v>4025</v>
      </c>
      <c r="B661" t="s">
        <v>6708</v>
      </c>
    </row>
    <row r="662" spans="1:3" x14ac:dyDescent="0.3">
      <c r="A662">
        <v>4026</v>
      </c>
      <c r="B662" t="s">
        <v>6709</v>
      </c>
      <c r="C662" t="s">
        <v>6213</v>
      </c>
    </row>
    <row r="663" spans="1:3" x14ac:dyDescent="0.3">
      <c r="A663">
        <v>4027</v>
      </c>
      <c r="B663" t="s">
        <v>6710</v>
      </c>
      <c r="C663" t="s">
        <v>6213</v>
      </c>
    </row>
    <row r="664" spans="1:3" x14ac:dyDescent="0.3">
      <c r="A664">
        <v>4028</v>
      </c>
      <c r="B664" t="s">
        <v>6711</v>
      </c>
      <c r="C664" t="s">
        <v>6213</v>
      </c>
    </row>
    <row r="665" spans="1:3" x14ac:dyDescent="0.3">
      <c r="A665">
        <v>4029</v>
      </c>
      <c r="B665" t="s">
        <v>6712</v>
      </c>
      <c r="C665" t="s">
        <v>6213</v>
      </c>
    </row>
    <row r="666" spans="1:3" x14ac:dyDescent="0.3">
      <c r="A666">
        <v>4030</v>
      </c>
      <c r="B666" t="s">
        <v>6713</v>
      </c>
      <c r="C666" t="s">
        <v>6213</v>
      </c>
    </row>
    <row r="667" spans="1:3" x14ac:dyDescent="0.3">
      <c r="A667">
        <v>4032</v>
      </c>
      <c r="B667" t="s">
        <v>3412</v>
      </c>
      <c r="C667" t="s">
        <v>6213</v>
      </c>
    </row>
    <row r="668" spans="1:3" x14ac:dyDescent="0.3">
      <c r="A668">
        <v>4034</v>
      </c>
      <c r="B668" t="s">
        <v>3210</v>
      </c>
      <c r="C668" t="s">
        <v>6213</v>
      </c>
    </row>
    <row r="669" spans="1:3" x14ac:dyDescent="0.3">
      <c r="A669">
        <v>4035</v>
      </c>
      <c r="B669" t="s">
        <v>3963</v>
      </c>
      <c r="C669" t="s">
        <v>6213</v>
      </c>
    </row>
    <row r="670" spans="1:3" x14ac:dyDescent="0.3">
      <c r="A670">
        <v>4036</v>
      </c>
      <c r="B670" t="s">
        <v>6039</v>
      </c>
      <c r="C670" t="s">
        <v>6213</v>
      </c>
    </row>
    <row r="671" spans="1:3" x14ac:dyDescent="0.3">
      <c r="A671">
        <v>4037</v>
      </c>
      <c r="B671" t="s">
        <v>6714</v>
      </c>
      <c r="C671" t="s">
        <v>6213</v>
      </c>
    </row>
    <row r="672" spans="1:3" x14ac:dyDescent="0.3">
      <c r="A672">
        <v>4038</v>
      </c>
      <c r="B672" t="s">
        <v>6715</v>
      </c>
      <c r="C672" t="s">
        <v>6213</v>
      </c>
    </row>
    <row r="673" spans="1:3" x14ac:dyDescent="0.3">
      <c r="A673">
        <v>4039</v>
      </c>
      <c r="B673" t="s">
        <v>4885</v>
      </c>
      <c r="C673" t="s">
        <v>6213</v>
      </c>
    </row>
    <row r="674" spans="1:3" x14ac:dyDescent="0.3">
      <c r="A674">
        <v>4042</v>
      </c>
      <c r="B674" t="s">
        <v>3214</v>
      </c>
      <c r="C674" t="s">
        <v>6213</v>
      </c>
    </row>
    <row r="675" spans="1:3" x14ac:dyDescent="0.3">
      <c r="A675">
        <v>4043</v>
      </c>
      <c r="B675" t="s">
        <v>6716</v>
      </c>
      <c r="C675" t="s">
        <v>6213</v>
      </c>
    </row>
    <row r="676" spans="1:3" x14ac:dyDescent="0.3">
      <c r="A676">
        <v>4044</v>
      </c>
      <c r="B676" t="s">
        <v>6717</v>
      </c>
      <c r="C676" t="s">
        <v>6213</v>
      </c>
    </row>
    <row r="677" spans="1:3" x14ac:dyDescent="0.3">
      <c r="A677">
        <v>4045</v>
      </c>
      <c r="B677" t="s">
        <v>6718</v>
      </c>
      <c r="C677" t="s">
        <v>6213</v>
      </c>
    </row>
    <row r="678" spans="1:3" x14ac:dyDescent="0.3">
      <c r="A678">
        <v>4046</v>
      </c>
      <c r="B678" t="s">
        <v>6719</v>
      </c>
      <c r="C678" t="s">
        <v>6213</v>
      </c>
    </row>
    <row r="679" spans="1:3" x14ac:dyDescent="0.3">
      <c r="A679">
        <v>4047</v>
      </c>
      <c r="B679" t="s">
        <v>6720</v>
      </c>
    </row>
    <row r="680" spans="1:3" x14ac:dyDescent="0.3">
      <c r="A680">
        <v>4048</v>
      </c>
      <c r="B680" t="s">
        <v>6721</v>
      </c>
    </row>
    <row r="681" spans="1:3" x14ac:dyDescent="0.3">
      <c r="A681">
        <v>4101</v>
      </c>
      <c r="B681" t="s">
        <v>6722</v>
      </c>
      <c r="C681" t="s">
        <v>6213</v>
      </c>
    </row>
    <row r="682" spans="1:3" x14ac:dyDescent="0.3">
      <c r="A682">
        <v>4102</v>
      </c>
      <c r="B682" t="s">
        <v>6723</v>
      </c>
      <c r="C682" t="s">
        <v>6213</v>
      </c>
    </row>
    <row r="683" spans="1:3" x14ac:dyDescent="0.3">
      <c r="A683">
        <v>4103</v>
      </c>
      <c r="B683" t="s">
        <v>5539</v>
      </c>
      <c r="C683" t="s">
        <v>6213</v>
      </c>
    </row>
    <row r="684" spans="1:3" x14ac:dyDescent="0.3">
      <c r="A684">
        <v>20050</v>
      </c>
      <c r="B684" t="s">
        <v>6724</v>
      </c>
      <c r="C684" t="s">
        <v>6213</v>
      </c>
    </row>
    <row r="685" spans="1:3" x14ac:dyDescent="0.3">
      <c r="A685">
        <v>20196</v>
      </c>
      <c r="B685" t="s">
        <v>6725</v>
      </c>
      <c r="C685" t="s">
        <v>6213</v>
      </c>
    </row>
    <row r="686" spans="1:3" x14ac:dyDescent="0.3">
      <c r="A686">
        <v>53101</v>
      </c>
      <c r="B686" t="s">
        <v>6726</v>
      </c>
      <c r="C686" t="s">
        <v>6213</v>
      </c>
    </row>
    <row r="687" spans="1:3" x14ac:dyDescent="0.3">
      <c r="A687">
        <v>53200</v>
      </c>
      <c r="B687" t="s">
        <v>6727</v>
      </c>
      <c r="C687" t="s">
        <v>6213</v>
      </c>
    </row>
    <row r="688" spans="1:3" x14ac:dyDescent="0.3">
      <c r="A688">
        <v>53201</v>
      </c>
      <c r="B688" t="s">
        <v>6728</v>
      </c>
      <c r="C688" t="s">
        <v>6213</v>
      </c>
    </row>
    <row r="689" spans="1:3" x14ac:dyDescent="0.3">
      <c r="A689">
        <v>53502</v>
      </c>
      <c r="B689" t="s">
        <v>6729</v>
      </c>
      <c r="C689" t="s">
        <v>6213</v>
      </c>
    </row>
    <row r="690" spans="1:3" x14ac:dyDescent="0.3">
      <c r="A690">
        <v>53503</v>
      </c>
      <c r="B690" t="s">
        <v>6730</v>
      </c>
      <c r="C690" t="s">
        <v>6213</v>
      </c>
    </row>
    <row r="691" spans="1:3" x14ac:dyDescent="0.3">
      <c r="A691">
        <v>54031</v>
      </c>
      <c r="B691" t="s">
        <v>6731</v>
      </c>
      <c r="C691" t="s">
        <v>6213</v>
      </c>
    </row>
    <row r="692" spans="1:3" x14ac:dyDescent="0.3">
      <c r="A692">
        <v>54034</v>
      </c>
      <c r="B692" t="s">
        <v>6732</v>
      </c>
      <c r="C692" t="s">
        <v>6213</v>
      </c>
    </row>
    <row r="693" spans="1:3" x14ac:dyDescent="0.3">
      <c r="A693">
        <v>54500</v>
      </c>
      <c r="B693" t="s">
        <v>6733</v>
      </c>
      <c r="C693" t="s">
        <v>6213</v>
      </c>
    </row>
    <row r="694" spans="1:3" x14ac:dyDescent="0.3">
      <c r="A694">
        <v>20293</v>
      </c>
      <c r="B694" t="s">
        <v>6734</v>
      </c>
    </row>
    <row r="695" spans="1:3" x14ac:dyDescent="0.3">
      <c r="A695">
        <v>20500</v>
      </c>
      <c r="B695" t="s">
        <v>6735</v>
      </c>
      <c r="C695" t="s">
        <v>6213</v>
      </c>
    </row>
    <row r="696" spans="1:3" x14ac:dyDescent="0.3">
      <c r="A696">
        <v>20502</v>
      </c>
      <c r="B696" t="s">
        <v>6736</v>
      </c>
      <c r="C696" t="s">
        <v>6213</v>
      </c>
    </row>
    <row r="697" spans="1:3" x14ac:dyDescent="0.3">
      <c r="A697">
        <v>20503</v>
      </c>
      <c r="B697" t="s">
        <v>6737</v>
      </c>
      <c r="C697" t="s">
        <v>6213</v>
      </c>
    </row>
    <row r="698" spans="1:3" x14ac:dyDescent="0.3">
      <c r="A698">
        <v>20505</v>
      </c>
      <c r="B698" t="s">
        <v>6738</v>
      </c>
      <c r="C698" t="s">
        <v>6213</v>
      </c>
    </row>
    <row r="699" spans="1:3" x14ac:dyDescent="0.3">
      <c r="A699">
        <v>20506</v>
      </c>
      <c r="B699" t="s">
        <v>6739</v>
      </c>
      <c r="C699" t="s">
        <v>6213</v>
      </c>
    </row>
    <row r="700" spans="1:3" x14ac:dyDescent="0.3">
      <c r="A700">
        <v>20507</v>
      </c>
      <c r="B700" t="s">
        <v>6740</v>
      </c>
      <c r="C700" t="s">
        <v>6213</v>
      </c>
    </row>
    <row r="701" spans="1:3" x14ac:dyDescent="0.3">
      <c r="A701">
        <v>20508</v>
      </c>
      <c r="B701" t="s">
        <v>6741</v>
      </c>
      <c r="C701" t="s">
        <v>6213</v>
      </c>
    </row>
    <row r="702" spans="1:3" x14ac:dyDescent="0.3">
      <c r="A702">
        <v>20510</v>
      </c>
      <c r="B702" t="s">
        <v>6742</v>
      </c>
      <c r="C702" t="s">
        <v>6213</v>
      </c>
    </row>
    <row r="703" spans="1:3" x14ac:dyDescent="0.3">
      <c r="A703">
        <v>20511</v>
      </c>
      <c r="B703" t="s">
        <v>6743</v>
      </c>
      <c r="C703" t="s">
        <v>6213</v>
      </c>
    </row>
    <row r="704" spans="1:3" x14ac:dyDescent="0.3">
      <c r="A704">
        <v>20513</v>
      </c>
      <c r="B704" t="s">
        <v>6744</v>
      </c>
      <c r="C704" t="s">
        <v>6213</v>
      </c>
    </row>
    <row r="705" spans="1:3" x14ac:dyDescent="0.3">
      <c r="A705">
        <v>20524</v>
      </c>
      <c r="B705" t="s">
        <v>6745</v>
      </c>
      <c r="C705" t="s">
        <v>6213</v>
      </c>
    </row>
    <row r="706" spans="1:3" x14ac:dyDescent="0.3">
      <c r="A706">
        <v>20531</v>
      </c>
      <c r="B706" t="s">
        <v>6746</v>
      </c>
      <c r="C706" t="s">
        <v>6213</v>
      </c>
    </row>
    <row r="707" spans="1:3" x14ac:dyDescent="0.3">
      <c r="A707">
        <v>20532</v>
      </c>
      <c r="B707" t="s">
        <v>6747</v>
      </c>
      <c r="C707" t="s">
        <v>6213</v>
      </c>
    </row>
    <row r="708" spans="1:3" x14ac:dyDescent="0.3">
      <c r="A708">
        <v>20540</v>
      </c>
      <c r="B708" t="s">
        <v>6748</v>
      </c>
      <c r="C708" t="s">
        <v>6213</v>
      </c>
    </row>
    <row r="709" spans="1:3" x14ac:dyDescent="0.3">
      <c r="A709">
        <v>20542</v>
      </c>
      <c r="B709" t="s">
        <v>6749</v>
      </c>
      <c r="C709" t="s">
        <v>6213</v>
      </c>
    </row>
    <row r="710" spans="1:3" x14ac:dyDescent="0.3">
      <c r="A710">
        <v>20543</v>
      </c>
      <c r="B710" t="s">
        <v>6750</v>
      </c>
      <c r="C710" t="s">
        <v>6213</v>
      </c>
    </row>
    <row r="711" spans="1:3" x14ac:dyDescent="0.3">
      <c r="A711">
        <v>20587</v>
      </c>
      <c r="B711" t="s">
        <v>6751</v>
      </c>
      <c r="C711" t="s">
        <v>6213</v>
      </c>
    </row>
    <row r="712" spans="1:3" x14ac:dyDescent="0.3">
      <c r="A712">
        <v>20588</v>
      </c>
      <c r="B712" t="s">
        <v>6752</v>
      </c>
      <c r="C712" t="s">
        <v>6213</v>
      </c>
    </row>
    <row r="713" spans="1:3" x14ac:dyDescent="0.3">
      <c r="A713">
        <v>20589</v>
      </c>
      <c r="B713" t="s">
        <v>6753</v>
      </c>
      <c r="C713" t="s">
        <v>6213</v>
      </c>
    </row>
    <row r="714" spans="1:3" x14ac:dyDescent="0.3">
      <c r="A714">
        <v>20700</v>
      </c>
      <c r="B714" t="s">
        <v>6754</v>
      </c>
    </row>
    <row r="715" spans="1:3" x14ac:dyDescent="0.3">
      <c r="A715">
        <v>20517</v>
      </c>
      <c r="B715" t="s">
        <v>6755</v>
      </c>
      <c r="C715" t="s">
        <v>6213</v>
      </c>
    </row>
    <row r="716" spans="1:3" x14ac:dyDescent="0.3">
      <c r="A716">
        <v>20521</v>
      </c>
      <c r="B716" t="s">
        <v>6756</v>
      </c>
      <c r="C716" t="s">
        <v>6213</v>
      </c>
    </row>
    <row r="717" spans="1:3" x14ac:dyDescent="0.3">
      <c r="A717">
        <v>20534</v>
      </c>
      <c r="B717" t="s">
        <v>6757</v>
      </c>
      <c r="C717" t="s">
        <v>6213</v>
      </c>
    </row>
    <row r="718" spans="1:3" x14ac:dyDescent="0.3">
      <c r="A718">
        <v>20536</v>
      </c>
      <c r="B718" t="s">
        <v>6758</v>
      </c>
      <c r="C718" t="s">
        <v>6213</v>
      </c>
    </row>
    <row r="719" spans="1:3" x14ac:dyDescent="0.3">
      <c r="A719">
        <v>20537</v>
      </c>
      <c r="B719" t="s">
        <v>6759</v>
      </c>
      <c r="C719" t="s">
        <v>6213</v>
      </c>
    </row>
    <row r="720" spans="1:3" x14ac:dyDescent="0.3">
      <c r="A720">
        <v>20541</v>
      </c>
      <c r="B720" t="s">
        <v>6760</v>
      </c>
      <c r="C720" t="s">
        <v>6213</v>
      </c>
    </row>
    <row r="721" spans="1:3" x14ac:dyDescent="0.3">
      <c r="A721">
        <v>20501</v>
      </c>
      <c r="B721" t="s">
        <v>6761</v>
      </c>
      <c r="C721" t="s">
        <v>6213</v>
      </c>
    </row>
    <row r="722" spans="1:3" x14ac:dyDescent="0.3">
      <c r="A722">
        <v>20504</v>
      </c>
      <c r="B722" t="s">
        <v>6762</v>
      </c>
      <c r="C722" t="s">
        <v>6213</v>
      </c>
    </row>
    <row r="723" spans="1:3" x14ac:dyDescent="0.3">
      <c r="A723">
        <v>20515</v>
      </c>
      <c r="B723" t="s">
        <v>6763</v>
      </c>
      <c r="C723" t="s">
        <v>6213</v>
      </c>
    </row>
    <row r="724" spans="1:3" x14ac:dyDescent="0.3">
      <c r="A724">
        <v>20516</v>
      </c>
      <c r="B724" t="s">
        <v>6764</v>
      </c>
      <c r="C724" t="s">
        <v>6213</v>
      </c>
    </row>
    <row r="725" spans="1:3" x14ac:dyDescent="0.3">
      <c r="A725">
        <v>20518</v>
      </c>
      <c r="B725" t="s">
        <v>6765</v>
      </c>
      <c r="C725" t="s">
        <v>6213</v>
      </c>
    </row>
    <row r="726" spans="1:3" x14ac:dyDescent="0.3">
      <c r="A726">
        <v>20525</v>
      </c>
      <c r="B726" t="s">
        <v>6766</v>
      </c>
      <c r="C726" t="s">
        <v>6213</v>
      </c>
    </row>
    <row r="727" spans="1:3" x14ac:dyDescent="0.3">
      <c r="A727">
        <v>20530</v>
      </c>
      <c r="B727" t="s">
        <v>6767</v>
      </c>
      <c r="C727" t="s">
        <v>6213</v>
      </c>
    </row>
    <row r="728" spans="1:3" x14ac:dyDescent="0.3">
      <c r="A728">
        <v>20535</v>
      </c>
      <c r="B728" t="s">
        <v>6768</v>
      </c>
      <c r="C728" t="s">
        <v>6213</v>
      </c>
    </row>
    <row r="729" spans="1:3" x14ac:dyDescent="0.3">
      <c r="A729">
        <v>20539</v>
      </c>
      <c r="B729" t="s">
        <v>6769</v>
      </c>
      <c r="C729" t="s">
        <v>6213</v>
      </c>
    </row>
    <row r="730" spans="1:3" x14ac:dyDescent="0.3">
      <c r="A730">
        <v>20585</v>
      </c>
      <c r="B730" t="s">
        <v>6770</v>
      </c>
      <c r="C730" t="s">
        <v>6213</v>
      </c>
    </row>
    <row r="731" spans="1:3" x14ac:dyDescent="0.3">
      <c r="A731">
        <v>20586</v>
      </c>
      <c r="B731" t="s">
        <v>6771</v>
      </c>
      <c r="C731" t="s">
        <v>6213</v>
      </c>
    </row>
    <row r="732" spans="1:3" x14ac:dyDescent="0.3">
      <c r="A732">
        <v>13000</v>
      </c>
      <c r="B732" t="s">
        <v>6772</v>
      </c>
      <c r="C732" t="s">
        <v>6213</v>
      </c>
    </row>
    <row r="733" spans="1:3" x14ac:dyDescent="0.3">
      <c r="A733">
        <v>13002</v>
      </c>
      <c r="B733" t="s">
        <v>6773</v>
      </c>
      <c r="C733" t="s">
        <v>6213</v>
      </c>
    </row>
    <row r="734" spans="1:3" x14ac:dyDescent="0.3">
      <c r="A734">
        <v>13005</v>
      </c>
      <c r="B734" t="s">
        <v>6774</v>
      </c>
      <c r="C734" t="s">
        <v>6213</v>
      </c>
    </row>
    <row r="735" spans="1:3" x14ac:dyDescent="0.3">
      <c r="A735">
        <v>13007</v>
      </c>
      <c r="B735" t="s">
        <v>6775</v>
      </c>
      <c r="C735" t="s">
        <v>6213</v>
      </c>
    </row>
    <row r="736" spans="1:3" x14ac:dyDescent="0.3">
      <c r="A736">
        <v>13008</v>
      </c>
      <c r="B736" t="s">
        <v>6776</v>
      </c>
      <c r="C736" t="s">
        <v>6213</v>
      </c>
    </row>
    <row r="737" spans="1:3" x14ac:dyDescent="0.3">
      <c r="A737">
        <v>13009</v>
      </c>
      <c r="B737" t="s">
        <v>6777</v>
      </c>
      <c r="C737" t="s">
        <v>6213</v>
      </c>
    </row>
    <row r="738" spans="1:3" x14ac:dyDescent="0.3">
      <c r="A738">
        <v>13010</v>
      </c>
      <c r="B738" t="s">
        <v>6778</v>
      </c>
      <c r="C738" t="s">
        <v>6213</v>
      </c>
    </row>
    <row r="739" spans="1:3" x14ac:dyDescent="0.3">
      <c r="A739">
        <v>13012</v>
      </c>
      <c r="B739" t="s">
        <v>6779</v>
      </c>
      <c r="C739" t="s">
        <v>6213</v>
      </c>
    </row>
    <row r="740" spans="1:3" x14ac:dyDescent="0.3">
      <c r="A740">
        <v>13014</v>
      </c>
      <c r="B740" t="s">
        <v>6780</v>
      </c>
      <c r="C740" t="s">
        <v>6213</v>
      </c>
    </row>
    <row r="741" spans="1:3" x14ac:dyDescent="0.3">
      <c r="A741">
        <v>13015</v>
      </c>
      <c r="B741" t="s">
        <v>6781</v>
      </c>
      <c r="C741" t="s">
        <v>6213</v>
      </c>
    </row>
    <row r="742" spans="1:3" x14ac:dyDescent="0.3">
      <c r="A742">
        <v>13016</v>
      </c>
      <c r="B742" t="s">
        <v>6782</v>
      </c>
      <c r="C742" t="s">
        <v>6213</v>
      </c>
    </row>
    <row r="743" spans="1:3" x14ac:dyDescent="0.3">
      <c r="A743">
        <v>13018</v>
      </c>
      <c r="B743" t="s">
        <v>6783</v>
      </c>
      <c r="C743" t="s">
        <v>6213</v>
      </c>
    </row>
    <row r="744" spans="1:3" x14ac:dyDescent="0.3">
      <c r="A744">
        <v>13019</v>
      </c>
      <c r="B744" t="s">
        <v>6784</v>
      </c>
      <c r="C744" t="s">
        <v>6213</v>
      </c>
    </row>
    <row r="745" spans="1:3" x14ac:dyDescent="0.3">
      <c r="A745">
        <v>13020</v>
      </c>
      <c r="B745" t="s">
        <v>6785</v>
      </c>
      <c r="C745" t="s">
        <v>6213</v>
      </c>
    </row>
    <row r="746" spans="1:3" x14ac:dyDescent="0.3">
      <c r="A746">
        <v>13021</v>
      </c>
      <c r="B746" t="s">
        <v>6786</v>
      </c>
      <c r="C746" t="s">
        <v>6213</v>
      </c>
    </row>
    <row r="747" spans="1:3" x14ac:dyDescent="0.3">
      <c r="A747">
        <v>13023</v>
      </c>
      <c r="B747" t="s">
        <v>6787</v>
      </c>
      <c r="C747" t="s">
        <v>6213</v>
      </c>
    </row>
    <row r="748" spans="1:3" x14ac:dyDescent="0.3">
      <c r="A748">
        <v>13024</v>
      </c>
      <c r="B748" t="s">
        <v>6788</v>
      </c>
      <c r="C748" t="s">
        <v>6213</v>
      </c>
    </row>
    <row r="749" spans="1:3" x14ac:dyDescent="0.3">
      <c r="A749">
        <v>13025</v>
      </c>
      <c r="B749" t="s">
        <v>6789</v>
      </c>
      <c r="C749" t="s">
        <v>6213</v>
      </c>
    </row>
    <row r="750" spans="1:3" x14ac:dyDescent="0.3">
      <c r="A750">
        <v>13026</v>
      </c>
      <c r="B750" t="s">
        <v>6790</v>
      </c>
      <c r="C750" t="s">
        <v>6213</v>
      </c>
    </row>
    <row r="751" spans="1:3" x14ac:dyDescent="0.3">
      <c r="A751">
        <v>13027</v>
      </c>
      <c r="B751" t="s">
        <v>6791</v>
      </c>
    </row>
    <row r="752" spans="1:3" x14ac:dyDescent="0.3">
      <c r="A752">
        <v>13028</v>
      </c>
      <c r="B752" t="s">
        <v>6792</v>
      </c>
      <c r="C752" t="s">
        <v>6213</v>
      </c>
    </row>
    <row r="753" spans="1:3" x14ac:dyDescent="0.3">
      <c r="A753">
        <v>13029</v>
      </c>
      <c r="B753" t="s">
        <v>6793</v>
      </c>
      <c r="C753" t="s">
        <v>6213</v>
      </c>
    </row>
    <row r="754" spans="1:3" x14ac:dyDescent="0.3">
      <c r="A754">
        <v>13030</v>
      </c>
      <c r="B754" t="s">
        <v>6794</v>
      </c>
      <c r="C754" t="s">
        <v>6213</v>
      </c>
    </row>
    <row r="755" spans="1:3" x14ac:dyDescent="0.3">
      <c r="A755">
        <v>13034</v>
      </c>
      <c r="B755" t="s">
        <v>6795</v>
      </c>
      <c r="C755" t="s">
        <v>6213</v>
      </c>
    </row>
    <row r="756" spans="1:3" x14ac:dyDescent="0.3">
      <c r="A756">
        <v>13035</v>
      </c>
      <c r="B756" t="s">
        <v>6796</v>
      </c>
      <c r="C756" t="s">
        <v>6213</v>
      </c>
    </row>
    <row r="757" spans="1:3" x14ac:dyDescent="0.3">
      <c r="A757">
        <v>13036</v>
      </c>
      <c r="B757" t="s">
        <v>6797</v>
      </c>
      <c r="C757" t="s">
        <v>6213</v>
      </c>
    </row>
    <row r="758" spans="1:3" x14ac:dyDescent="0.3">
      <c r="A758">
        <v>13037</v>
      </c>
      <c r="B758" t="s">
        <v>6798</v>
      </c>
      <c r="C758" t="s">
        <v>6213</v>
      </c>
    </row>
    <row r="759" spans="1:3" x14ac:dyDescent="0.3">
      <c r="A759">
        <v>13039</v>
      </c>
      <c r="B759" t="s">
        <v>6799</v>
      </c>
      <c r="C759" t="s">
        <v>6213</v>
      </c>
    </row>
    <row r="760" spans="1:3" x14ac:dyDescent="0.3">
      <c r="A760">
        <v>13040</v>
      </c>
      <c r="B760" t="s">
        <v>6800</v>
      </c>
      <c r="C760" t="s">
        <v>6213</v>
      </c>
    </row>
    <row r="761" spans="1:3" x14ac:dyDescent="0.3">
      <c r="A761">
        <v>13041</v>
      </c>
      <c r="B761" t="s">
        <v>6801</v>
      </c>
      <c r="C761" t="s">
        <v>6213</v>
      </c>
    </row>
    <row r="762" spans="1:3" x14ac:dyDescent="0.3">
      <c r="A762">
        <v>13043</v>
      </c>
      <c r="B762" t="s">
        <v>6802</v>
      </c>
      <c r="C762" t="s">
        <v>6213</v>
      </c>
    </row>
    <row r="763" spans="1:3" x14ac:dyDescent="0.3">
      <c r="A763">
        <v>13044</v>
      </c>
      <c r="B763" t="s">
        <v>6803</v>
      </c>
      <c r="C763" t="s">
        <v>6213</v>
      </c>
    </row>
    <row r="764" spans="1:3" x14ac:dyDescent="0.3">
      <c r="A764">
        <v>13045</v>
      </c>
      <c r="B764" t="s">
        <v>6804</v>
      </c>
      <c r="C764" t="s">
        <v>6213</v>
      </c>
    </row>
    <row r="765" spans="1:3" x14ac:dyDescent="0.3">
      <c r="A765">
        <v>13047</v>
      </c>
      <c r="B765" t="s">
        <v>6805</v>
      </c>
      <c r="C765" t="s">
        <v>6213</v>
      </c>
    </row>
    <row r="766" spans="1:3" x14ac:dyDescent="0.3">
      <c r="A766">
        <v>13050</v>
      </c>
      <c r="B766" t="s">
        <v>6806</v>
      </c>
      <c r="C766" t="s">
        <v>6213</v>
      </c>
    </row>
    <row r="767" spans="1:3" x14ac:dyDescent="0.3">
      <c r="A767">
        <v>13054</v>
      </c>
      <c r="B767" t="s">
        <v>6807</v>
      </c>
      <c r="C767" t="s">
        <v>6213</v>
      </c>
    </row>
    <row r="768" spans="1:3" x14ac:dyDescent="0.3">
      <c r="A768">
        <v>13056</v>
      </c>
      <c r="B768" t="s">
        <v>6808</v>
      </c>
    </row>
    <row r="769" spans="1:3" x14ac:dyDescent="0.3">
      <c r="A769">
        <v>13061</v>
      </c>
      <c r="B769" t="s">
        <v>6809</v>
      </c>
    </row>
    <row r="770" spans="1:3" x14ac:dyDescent="0.3">
      <c r="A770">
        <v>13063</v>
      </c>
      <c r="B770" t="s">
        <v>6810</v>
      </c>
      <c r="C770" t="s">
        <v>6213</v>
      </c>
    </row>
    <row r="771" spans="1:3" x14ac:dyDescent="0.3">
      <c r="A771">
        <v>13066</v>
      </c>
      <c r="B771" t="s">
        <v>6811</v>
      </c>
      <c r="C771" t="s">
        <v>6213</v>
      </c>
    </row>
    <row r="772" spans="1:3" x14ac:dyDescent="0.3">
      <c r="A772">
        <v>13067</v>
      </c>
      <c r="B772" t="s">
        <v>6812</v>
      </c>
      <c r="C772" t="s">
        <v>6213</v>
      </c>
    </row>
    <row r="773" spans="1:3" x14ac:dyDescent="0.3">
      <c r="A773">
        <v>13071</v>
      </c>
      <c r="B773" t="s">
        <v>6813</v>
      </c>
      <c r="C773" t="s">
        <v>6213</v>
      </c>
    </row>
    <row r="774" spans="1:3" x14ac:dyDescent="0.3">
      <c r="A774">
        <v>13077</v>
      </c>
      <c r="B774" t="s">
        <v>6814</v>
      </c>
    </row>
    <row r="775" spans="1:3" x14ac:dyDescent="0.3">
      <c r="A775">
        <v>13080</v>
      </c>
      <c r="B775" t="s">
        <v>6815</v>
      </c>
      <c r="C775" t="s">
        <v>6213</v>
      </c>
    </row>
    <row r="776" spans="1:3" x14ac:dyDescent="0.3">
      <c r="A776">
        <v>13083</v>
      </c>
      <c r="B776" t="s">
        <v>6816</v>
      </c>
      <c r="C776" t="s">
        <v>6213</v>
      </c>
    </row>
    <row r="777" spans="1:3" x14ac:dyDescent="0.3">
      <c r="A777">
        <v>13085</v>
      </c>
      <c r="B777" t="s">
        <v>6817</v>
      </c>
      <c r="C777" t="s">
        <v>6213</v>
      </c>
    </row>
    <row r="778" spans="1:3" x14ac:dyDescent="0.3">
      <c r="A778">
        <v>13086</v>
      </c>
      <c r="B778" t="s">
        <v>6818</v>
      </c>
    </row>
    <row r="779" spans="1:3" x14ac:dyDescent="0.3">
      <c r="A779">
        <v>13100</v>
      </c>
      <c r="B779" t="s">
        <v>6819</v>
      </c>
      <c r="C779" t="s">
        <v>6213</v>
      </c>
    </row>
    <row r="780" spans="1:3" x14ac:dyDescent="0.3">
      <c r="A780">
        <v>13101</v>
      </c>
      <c r="B780" t="s">
        <v>6820</v>
      </c>
    </row>
    <row r="781" spans="1:3" x14ac:dyDescent="0.3">
      <c r="A781">
        <v>13107</v>
      </c>
      <c r="B781" t="s">
        <v>6821</v>
      </c>
      <c r="C781" t="s">
        <v>6213</v>
      </c>
    </row>
    <row r="782" spans="1:3" x14ac:dyDescent="0.3">
      <c r="A782">
        <v>13110</v>
      </c>
      <c r="B782" t="s">
        <v>6822</v>
      </c>
      <c r="C782" t="s">
        <v>6213</v>
      </c>
    </row>
    <row r="783" spans="1:3" x14ac:dyDescent="0.3">
      <c r="A783">
        <v>13112</v>
      </c>
      <c r="B783" t="s">
        <v>6823</v>
      </c>
      <c r="C783" t="s">
        <v>6213</v>
      </c>
    </row>
    <row r="784" spans="1:3" x14ac:dyDescent="0.3">
      <c r="A784">
        <v>13113</v>
      </c>
      <c r="B784" t="s">
        <v>6824</v>
      </c>
      <c r="C784" t="s">
        <v>6213</v>
      </c>
    </row>
    <row r="785" spans="1:3" x14ac:dyDescent="0.3">
      <c r="A785">
        <v>13121</v>
      </c>
      <c r="B785" t="s">
        <v>6825</v>
      </c>
    </row>
    <row r="786" spans="1:3" x14ac:dyDescent="0.3">
      <c r="A786">
        <v>13122</v>
      </c>
      <c r="B786" t="s">
        <v>6826</v>
      </c>
    </row>
    <row r="787" spans="1:3" x14ac:dyDescent="0.3">
      <c r="A787">
        <v>13125</v>
      </c>
      <c r="B787" t="s">
        <v>6827</v>
      </c>
      <c r="C787" t="s">
        <v>6213</v>
      </c>
    </row>
    <row r="788" spans="1:3" x14ac:dyDescent="0.3">
      <c r="A788">
        <v>13126</v>
      </c>
      <c r="B788" t="s">
        <v>6828</v>
      </c>
      <c r="C788" t="s">
        <v>6213</v>
      </c>
    </row>
    <row r="789" spans="1:3" x14ac:dyDescent="0.3">
      <c r="A789">
        <v>13132</v>
      </c>
      <c r="B789" t="s">
        <v>6829</v>
      </c>
      <c r="C789" t="s">
        <v>6213</v>
      </c>
    </row>
    <row r="790" spans="1:3" x14ac:dyDescent="0.3">
      <c r="A790">
        <v>13134</v>
      </c>
      <c r="B790" t="s">
        <v>3546</v>
      </c>
      <c r="C790" t="s">
        <v>6213</v>
      </c>
    </row>
    <row r="791" spans="1:3" x14ac:dyDescent="0.3">
      <c r="A791">
        <v>13136</v>
      </c>
      <c r="B791" t="s">
        <v>6830</v>
      </c>
      <c r="C791" t="s">
        <v>6213</v>
      </c>
    </row>
    <row r="792" spans="1:3" x14ac:dyDescent="0.3">
      <c r="A792">
        <v>13148</v>
      </c>
      <c r="B792" t="s">
        <v>6831</v>
      </c>
    </row>
    <row r="793" spans="1:3" x14ac:dyDescent="0.3">
      <c r="A793">
        <v>13149</v>
      </c>
      <c r="B793" t="s">
        <v>6832</v>
      </c>
    </row>
    <row r="794" spans="1:3" x14ac:dyDescent="0.3">
      <c r="A794">
        <v>13150</v>
      </c>
      <c r="B794" t="s">
        <v>6833</v>
      </c>
      <c r="C794" t="s">
        <v>6213</v>
      </c>
    </row>
    <row r="795" spans="1:3" x14ac:dyDescent="0.3">
      <c r="A795">
        <v>13179</v>
      </c>
      <c r="B795" t="s">
        <v>6834</v>
      </c>
      <c r="C795" t="s">
        <v>6213</v>
      </c>
    </row>
    <row r="796" spans="1:3" x14ac:dyDescent="0.3">
      <c r="A796">
        <v>13180</v>
      </c>
      <c r="B796" t="s">
        <v>6835</v>
      </c>
      <c r="C796" t="s">
        <v>6213</v>
      </c>
    </row>
    <row r="797" spans="1:3" x14ac:dyDescent="0.3">
      <c r="A797">
        <v>13188</v>
      </c>
      <c r="B797" t="s">
        <v>6836</v>
      </c>
    </row>
    <row r="798" spans="1:3" x14ac:dyDescent="0.3">
      <c r="A798">
        <v>13189</v>
      </c>
      <c r="B798" t="s">
        <v>6837</v>
      </c>
    </row>
    <row r="799" spans="1:3" x14ac:dyDescent="0.3">
      <c r="A799">
        <v>13190</v>
      </c>
      <c r="B799" t="s">
        <v>6838</v>
      </c>
    </row>
    <row r="800" spans="1:3" x14ac:dyDescent="0.3">
      <c r="A800">
        <v>13191</v>
      </c>
      <c r="B800" t="s">
        <v>6839</v>
      </c>
    </row>
    <row r="801" spans="1:3" x14ac:dyDescent="0.3">
      <c r="A801">
        <v>13192</v>
      </c>
      <c r="B801" t="s">
        <v>6840</v>
      </c>
    </row>
    <row r="802" spans="1:3" x14ac:dyDescent="0.3">
      <c r="A802">
        <v>13193</v>
      </c>
      <c r="B802" t="s">
        <v>6841</v>
      </c>
    </row>
    <row r="803" spans="1:3" x14ac:dyDescent="0.3">
      <c r="A803">
        <v>13194</v>
      </c>
      <c r="B803" t="s">
        <v>6842</v>
      </c>
    </row>
    <row r="804" spans="1:3" x14ac:dyDescent="0.3">
      <c r="A804">
        <v>13195</v>
      </c>
      <c r="B804" t="s">
        <v>6843</v>
      </c>
    </row>
    <row r="805" spans="1:3" x14ac:dyDescent="0.3">
      <c r="A805">
        <v>13529</v>
      </c>
      <c r="B805" t="s">
        <v>6844</v>
      </c>
    </row>
    <row r="806" spans="1:3" x14ac:dyDescent="0.3">
      <c r="A806">
        <v>13549</v>
      </c>
      <c r="B806" t="s">
        <v>6845</v>
      </c>
      <c r="C806" t="s">
        <v>6213</v>
      </c>
    </row>
    <row r="807" spans="1:3" x14ac:dyDescent="0.3">
      <c r="A807">
        <v>13552</v>
      </c>
      <c r="B807" t="s">
        <v>6846</v>
      </c>
    </row>
    <row r="808" spans="1:3" x14ac:dyDescent="0.3">
      <c r="A808">
        <v>13614</v>
      </c>
      <c r="B808" t="s">
        <v>6847</v>
      </c>
      <c r="C808" t="s">
        <v>6213</v>
      </c>
    </row>
    <row r="809" spans="1:3" x14ac:dyDescent="0.3">
      <c r="A809">
        <v>13620</v>
      </c>
      <c r="B809" t="s">
        <v>6848</v>
      </c>
      <c r="C809" t="s">
        <v>6213</v>
      </c>
    </row>
    <row r="810" spans="1:3" x14ac:dyDescent="0.3">
      <c r="A810">
        <v>13621</v>
      </c>
      <c r="B810" t="s">
        <v>6849</v>
      </c>
    </row>
    <row r="811" spans="1:3" x14ac:dyDescent="0.3">
      <c r="A811">
        <v>13742</v>
      </c>
      <c r="B811" t="s">
        <v>6850</v>
      </c>
      <c r="C811" t="s">
        <v>6213</v>
      </c>
    </row>
    <row r="812" spans="1:3" x14ac:dyDescent="0.3">
      <c r="A812">
        <v>13997</v>
      </c>
      <c r="B812" t="s">
        <v>6851</v>
      </c>
      <c r="C812" t="s">
        <v>6213</v>
      </c>
    </row>
    <row r="813" spans="1:3" x14ac:dyDescent="0.3">
      <c r="A813">
        <v>13999</v>
      </c>
      <c r="B813" t="s">
        <v>6852</v>
      </c>
    </row>
    <row r="814" spans="1:3" x14ac:dyDescent="0.3">
      <c r="A814">
        <v>13038</v>
      </c>
      <c r="B814" t="s">
        <v>1938</v>
      </c>
      <c r="C814" t="s">
        <v>6213</v>
      </c>
    </row>
    <row r="815" spans="1:3" x14ac:dyDescent="0.3">
      <c r="A815">
        <v>13048</v>
      </c>
      <c r="B815" t="s">
        <v>6853</v>
      </c>
      <c r="C815" t="s">
        <v>6213</v>
      </c>
    </row>
    <row r="816" spans="1:3" x14ac:dyDescent="0.3">
      <c r="A816">
        <v>13108</v>
      </c>
      <c r="B816" t="s">
        <v>3579</v>
      </c>
      <c r="C816" t="s">
        <v>6213</v>
      </c>
    </row>
    <row r="817" spans="1:3" x14ac:dyDescent="0.3">
      <c r="A817">
        <v>13109</v>
      </c>
      <c r="B817" t="s">
        <v>3583</v>
      </c>
      <c r="C817" t="s">
        <v>6213</v>
      </c>
    </row>
    <row r="818" spans="1:3" x14ac:dyDescent="0.3">
      <c r="A818">
        <v>13128</v>
      </c>
      <c r="B818" t="s">
        <v>6854</v>
      </c>
    </row>
    <row r="819" spans="1:3" x14ac:dyDescent="0.3">
      <c r="A819">
        <v>13129</v>
      </c>
      <c r="B819" t="s">
        <v>3587</v>
      </c>
      <c r="C819" t="s">
        <v>6213</v>
      </c>
    </row>
    <row r="820" spans="1:3" x14ac:dyDescent="0.3">
      <c r="A820">
        <v>13151</v>
      </c>
      <c r="B820" t="s">
        <v>6855</v>
      </c>
    </row>
    <row r="821" spans="1:3" x14ac:dyDescent="0.3">
      <c r="A821">
        <v>13152</v>
      </c>
      <c r="B821" t="s">
        <v>3591</v>
      </c>
      <c r="C821" t="s">
        <v>6213</v>
      </c>
    </row>
    <row r="822" spans="1:3" x14ac:dyDescent="0.3">
      <c r="A822">
        <v>13153</v>
      </c>
      <c r="B822" t="s">
        <v>3596</v>
      </c>
      <c r="C822" t="s">
        <v>6213</v>
      </c>
    </row>
    <row r="823" spans="1:3" x14ac:dyDescent="0.3">
      <c r="A823">
        <v>13154</v>
      </c>
      <c r="B823" t="s">
        <v>6856</v>
      </c>
    </row>
    <row r="824" spans="1:3" x14ac:dyDescent="0.3">
      <c r="A824">
        <v>13175</v>
      </c>
      <c r="B824" t="s">
        <v>6857</v>
      </c>
      <c r="C824" t="s">
        <v>6213</v>
      </c>
    </row>
    <row r="825" spans="1:3" x14ac:dyDescent="0.3">
      <c r="A825">
        <v>13176</v>
      </c>
      <c r="B825" t="s">
        <v>6858</v>
      </c>
      <c r="C825" t="s">
        <v>6213</v>
      </c>
    </row>
    <row r="826" spans="1:3" x14ac:dyDescent="0.3">
      <c r="A826">
        <v>13185</v>
      </c>
      <c r="B826" t="s">
        <v>6859</v>
      </c>
    </row>
    <row r="827" spans="1:3" x14ac:dyDescent="0.3">
      <c r="A827">
        <v>13187</v>
      </c>
      <c r="B827" t="s">
        <v>6860</v>
      </c>
    </row>
    <row r="828" spans="1:3" x14ac:dyDescent="0.3">
      <c r="A828">
        <v>13998</v>
      </c>
      <c r="B828" t="s">
        <v>6861</v>
      </c>
    </row>
    <row r="829" spans="1:3" x14ac:dyDescent="0.3">
      <c r="A829">
        <v>13704</v>
      </c>
      <c r="B829" t="s">
        <v>6862</v>
      </c>
    </row>
    <row r="830" spans="1:3" x14ac:dyDescent="0.3">
      <c r="A830">
        <v>13705</v>
      </c>
      <c r="B830" t="s">
        <v>6863</v>
      </c>
    </row>
    <row r="831" spans="1:3" x14ac:dyDescent="0.3">
      <c r="A831">
        <v>13706</v>
      </c>
      <c r="B831" t="s">
        <v>3516</v>
      </c>
      <c r="C831" t="s">
        <v>6213</v>
      </c>
    </row>
    <row r="832" spans="1:3" x14ac:dyDescent="0.3">
      <c r="A832">
        <v>13707</v>
      </c>
      <c r="B832" t="s">
        <v>3520</v>
      </c>
      <c r="C832" t="s">
        <v>6213</v>
      </c>
    </row>
    <row r="833" spans="1:3" x14ac:dyDescent="0.3">
      <c r="A833">
        <v>13708</v>
      </c>
      <c r="B833" t="s">
        <v>3507</v>
      </c>
      <c r="C833" t="s">
        <v>6213</v>
      </c>
    </row>
    <row r="834" spans="1:3" x14ac:dyDescent="0.3">
      <c r="A834">
        <v>13709</v>
      </c>
      <c r="B834" t="s">
        <v>3513</v>
      </c>
      <c r="C834" t="s">
        <v>6213</v>
      </c>
    </row>
    <row r="835" spans="1:3" x14ac:dyDescent="0.3">
      <c r="A835">
        <v>13712</v>
      </c>
      <c r="B835" t="s">
        <v>6864</v>
      </c>
      <c r="C835" t="s">
        <v>6213</v>
      </c>
    </row>
    <row r="836" spans="1:3" x14ac:dyDescent="0.3">
      <c r="A836">
        <v>13713</v>
      </c>
      <c r="B836" t="s">
        <v>6865</v>
      </c>
      <c r="C836" t="s">
        <v>6213</v>
      </c>
    </row>
    <row r="837" spans="1:3" x14ac:dyDescent="0.3">
      <c r="A837">
        <v>13714</v>
      </c>
      <c r="B837" t="s">
        <v>6866</v>
      </c>
      <c r="C837" t="s">
        <v>6213</v>
      </c>
    </row>
    <row r="838" spans="1:3" x14ac:dyDescent="0.3">
      <c r="A838">
        <v>13715</v>
      </c>
      <c r="B838" t="s">
        <v>6867</v>
      </c>
      <c r="C838" t="s">
        <v>6213</v>
      </c>
    </row>
    <row r="839" spans="1:3" x14ac:dyDescent="0.3">
      <c r="A839">
        <v>13716</v>
      </c>
      <c r="B839" t="s">
        <v>6868</v>
      </c>
      <c r="C839" t="s">
        <v>6213</v>
      </c>
    </row>
    <row r="840" spans="1:3" x14ac:dyDescent="0.3">
      <c r="A840">
        <v>13717</v>
      </c>
      <c r="B840" t="s">
        <v>6869</v>
      </c>
      <c r="C840" t="s">
        <v>6213</v>
      </c>
    </row>
    <row r="841" spans="1:3" x14ac:dyDescent="0.3">
      <c r="A841">
        <v>13718</v>
      </c>
      <c r="B841" t="s">
        <v>6870</v>
      </c>
      <c r="C841" t="s">
        <v>6213</v>
      </c>
    </row>
    <row r="842" spans="1:3" x14ac:dyDescent="0.3">
      <c r="A842">
        <v>13719</v>
      </c>
      <c r="B842" t="s">
        <v>6871</v>
      </c>
      <c r="C842" t="s">
        <v>6213</v>
      </c>
    </row>
    <row r="843" spans="1:3" x14ac:dyDescent="0.3">
      <c r="A843">
        <v>13730</v>
      </c>
      <c r="B843" t="s">
        <v>6872</v>
      </c>
      <c r="C843" t="s">
        <v>6213</v>
      </c>
    </row>
    <row r="844" spans="1:3" x14ac:dyDescent="0.3">
      <c r="A844">
        <v>13731</v>
      </c>
      <c r="B844" t="s">
        <v>6873</v>
      </c>
      <c r="C844" t="s">
        <v>6213</v>
      </c>
    </row>
    <row r="845" spans="1:3" x14ac:dyDescent="0.3">
      <c r="A845">
        <v>13734</v>
      </c>
      <c r="B845" t="s">
        <v>6874</v>
      </c>
    </row>
    <row r="846" spans="1:3" x14ac:dyDescent="0.3">
      <c r="A846">
        <v>13735</v>
      </c>
      <c r="B846" t="s">
        <v>6875</v>
      </c>
      <c r="C846" t="s">
        <v>6213</v>
      </c>
    </row>
    <row r="847" spans="1:3" x14ac:dyDescent="0.3">
      <c r="A847">
        <v>13001</v>
      </c>
      <c r="B847" t="s">
        <v>6876</v>
      </c>
      <c r="C847" t="s">
        <v>6213</v>
      </c>
    </row>
    <row r="848" spans="1:3" x14ac:dyDescent="0.3">
      <c r="A848">
        <v>13011</v>
      </c>
      <c r="B848" t="s">
        <v>6877</v>
      </c>
      <c r="C848" t="s">
        <v>6213</v>
      </c>
    </row>
    <row r="849" spans="1:3" x14ac:dyDescent="0.3">
      <c r="A849">
        <v>13013</v>
      </c>
      <c r="B849" t="s">
        <v>6878</v>
      </c>
      <c r="C849" t="s">
        <v>6213</v>
      </c>
    </row>
    <row r="850" spans="1:3" x14ac:dyDescent="0.3">
      <c r="A850">
        <v>13042</v>
      </c>
      <c r="B850" t="s">
        <v>6879</v>
      </c>
      <c r="C850" t="s">
        <v>6213</v>
      </c>
    </row>
    <row r="851" spans="1:3" x14ac:dyDescent="0.3">
      <c r="A851">
        <v>13046</v>
      </c>
      <c r="B851" t="s">
        <v>6880</v>
      </c>
      <c r="C851" t="s">
        <v>6213</v>
      </c>
    </row>
    <row r="852" spans="1:3" x14ac:dyDescent="0.3">
      <c r="A852">
        <v>13051</v>
      </c>
      <c r="B852" t="s">
        <v>6881</v>
      </c>
    </row>
    <row r="853" spans="1:3" x14ac:dyDescent="0.3">
      <c r="A853">
        <v>13089</v>
      </c>
      <c r="B853" t="s">
        <v>6882</v>
      </c>
      <c r="C853" t="s">
        <v>6213</v>
      </c>
    </row>
    <row r="854" spans="1:3" x14ac:dyDescent="0.3">
      <c r="A854">
        <v>13111</v>
      </c>
      <c r="B854" t="s">
        <v>6883</v>
      </c>
      <c r="C854" t="s">
        <v>6213</v>
      </c>
    </row>
    <row r="855" spans="1:3" x14ac:dyDescent="0.3">
      <c r="A855">
        <v>13118</v>
      </c>
      <c r="B855" t="s">
        <v>6884</v>
      </c>
      <c r="C855" t="s">
        <v>6213</v>
      </c>
    </row>
    <row r="856" spans="1:3" x14ac:dyDescent="0.3">
      <c r="A856">
        <v>13178</v>
      </c>
      <c r="B856" t="s">
        <v>6885</v>
      </c>
    </row>
    <row r="857" spans="1:3" x14ac:dyDescent="0.3">
      <c r="A857">
        <v>13623</v>
      </c>
      <c r="B857" t="s">
        <v>6886</v>
      </c>
    </row>
    <row r="858" spans="1:3" x14ac:dyDescent="0.3">
      <c r="A858">
        <v>13400</v>
      </c>
      <c r="B858" t="s">
        <v>6887</v>
      </c>
    </row>
    <row r="859" spans="1:3" x14ac:dyDescent="0.3">
      <c r="A859">
        <v>13401</v>
      </c>
      <c r="B859" t="s">
        <v>6888</v>
      </c>
    </row>
    <row r="860" spans="1:3" x14ac:dyDescent="0.3">
      <c r="A860">
        <v>13402</v>
      </c>
      <c r="B860" t="s">
        <v>6889</v>
      </c>
    </row>
    <row r="861" spans="1:3" x14ac:dyDescent="0.3">
      <c r="A861">
        <v>13403</v>
      </c>
      <c r="B861" t="s">
        <v>6890</v>
      </c>
    </row>
    <row r="862" spans="1:3" x14ac:dyDescent="0.3">
      <c r="A862">
        <v>13404</v>
      </c>
      <c r="B862" t="s">
        <v>6891</v>
      </c>
    </row>
    <row r="863" spans="1:3" x14ac:dyDescent="0.3">
      <c r="A863">
        <v>13405</v>
      </c>
      <c r="B863" t="s">
        <v>6892</v>
      </c>
    </row>
    <row r="864" spans="1:3" x14ac:dyDescent="0.3">
      <c r="A864">
        <v>13406</v>
      </c>
      <c r="B864" t="s">
        <v>6893</v>
      </c>
    </row>
    <row r="865" spans="1:2" x14ac:dyDescent="0.3">
      <c r="A865">
        <v>13407</v>
      </c>
      <c r="B865" t="s">
        <v>6894</v>
      </c>
    </row>
    <row r="866" spans="1:2" x14ac:dyDescent="0.3">
      <c r="A866">
        <v>13408</v>
      </c>
      <c r="B866" t="s">
        <v>6895</v>
      </c>
    </row>
    <row r="867" spans="1:2" x14ac:dyDescent="0.3">
      <c r="A867">
        <v>13409</v>
      </c>
      <c r="B867" t="s">
        <v>6896</v>
      </c>
    </row>
    <row r="868" spans="1:2" x14ac:dyDescent="0.3">
      <c r="A868">
        <v>13410</v>
      </c>
      <c r="B868" t="s">
        <v>6897</v>
      </c>
    </row>
    <row r="869" spans="1:2" x14ac:dyDescent="0.3">
      <c r="A869">
        <v>13411</v>
      </c>
      <c r="B869" t="s">
        <v>6898</v>
      </c>
    </row>
    <row r="870" spans="1:2" x14ac:dyDescent="0.3">
      <c r="A870">
        <v>13412</v>
      </c>
      <c r="B870" t="s">
        <v>6899</v>
      </c>
    </row>
    <row r="871" spans="1:2" x14ac:dyDescent="0.3">
      <c r="A871">
        <v>13413</v>
      </c>
      <c r="B871" t="s">
        <v>6900</v>
      </c>
    </row>
    <row r="872" spans="1:2" x14ac:dyDescent="0.3">
      <c r="A872">
        <v>13414</v>
      </c>
      <c r="B872" t="s">
        <v>6901</v>
      </c>
    </row>
    <row r="873" spans="1:2" x14ac:dyDescent="0.3">
      <c r="A873">
        <v>13415</v>
      </c>
      <c r="B873" t="s">
        <v>6902</v>
      </c>
    </row>
    <row r="874" spans="1:2" x14ac:dyDescent="0.3">
      <c r="A874">
        <v>13416</v>
      </c>
      <c r="B874" t="s">
        <v>6903</v>
      </c>
    </row>
    <row r="875" spans="1:2" x14ac:dyDescent="0.3">
      <c r="A875">
        <v>13417</v>
      </c>
      <c r="B875" t="s">
        <v>6904</v>
      </c>
    </row>
    <row r="876" spans="1:2" x14ac:dyDescent="0.3">
      <c r="A876">
        <v>13418</v>
      </c>
      <c r="B876" t="s">
        <v>6905</v>
      </c>
    </row>
    <row r="877" spans="1:2" x14ac:dyDescent="0.3">
      <c r="A877">
        <v>13419</v>
      </c>
      <c r="B877" t="s">
        <v>6906</v>
      </c>
    </row>
    <row r="878" spans="1:2" x14ac:dyDescent="0.3">
      <c r="A878">
        <v>13420</v>
      </c>
      <c r="B878" t="s">
        <v>6907</v>
      </c>
    </row>
    <row r="879" spans="1:2" x14ac:dyDescent="0.3">
      <c r="A879">
        <v>13421</v>
      </c>
      <c r="B879" t="s">
        <v>6908</v>
      </c>
    </row>
    <row r="880" spans="1:2" x14ac:dyDescent="0.3">
      <c r="A880">
        <v>13422</v>
      </c>
      <c r="B880" t="s">
        <v>6909</v>
      </c>
    </row>
    <row r="881" spans="1:2" x14ac:dyDescent="0.3">
      <c r="A881">
        <v>13423</v>
      </c>
      <c r="B881" t="s">
        <v>6910</v>
      </c>
    </row>
    <row r="882" spans="1:2" x14ac:dyDescent="0.3">
      <c r="A882">
        <v>13424</v>
      </c>
      <c r="B882" t="s">
        <v>6911</v>
      </c>
    </row>
    <row r="883" spans="1:2" x14ac:dyDescent="0.3">
      <c r="A883">
        <v>13425</v>
      </c>
      <c r="B883" t="s">
        <v>6912</v>
      </c>
    </row>
    <row r="884" spans="1:2" x14ac:dyDescent="0.3">
      <c r="A884">
        <v>13426</v>
      </c>
      <c r="B884" t="s">
        <v>6913</v>
      </c>
    </row>
    <row r="885" spans="1:2" x14ac:dyDescent="0.3">
      <c r="A885">
        <v>13427</v>
      </c>
      <c r="B885" t="s">
        <v>6914</v>
      </c>
    </row>
    <row r="886" spans="1:2" x14ac:dyDescent="0.3">
      <c r="A886">
        <v>13428</v>
      </c>
      <c r="B886" t="s">
        <v>6915</v>
      </c>
    </row>
    <row r="887" spans="1:2" x14ac:dyDescent="0.3">
      <c r="A887">
        <v>13429</v>
      </c>
      <c r="B887" t="s">
        <v>6916</v>
      </c>
    </row>
    <row r="888" spans="1:2" x14ac:dyDescent="0.3">
      <c r="A888">
        <v>13430</v>
      </c>
      <c r="B888" t="s">
        <v>6917</v>
      </c>
    </row>
    <row r="889" spans="1:2" x14ac:dyDescent="0.3">
      <c r="A889">
        <v>13431</v>
      </c>
      <c r="B889" t="s">
        <v>6918</v>
      </c>
    </row>
    <row r="890" spans="1:2" x14ac:dyDescent="0.3">
      <c r="A890">
        <v>13432</v>
      </c>
      <c r="B890" t="s">
        <v>6919</v>
      </c>
    </row>
    <row r="891" spans="1:2" x14ac:dyDescent="0.3">
      <c r="A891">
        <v>13433</v>
      </c>
      <c r="B891" t="s">
        <v>6920</v>
      </c>
    </row>
    <row r="892" spans="1:2" x14ac:dyDescent="0.3">
      <c r="A892">
        <v>13434</v>
      </c>
      <c r="B892" t="s">
        <v>6921</v>
      </c>
    </row>
    <row r="893" spans="1:2" x14ac:dyDescent="0.3">
      <c r="A893">
        <v>13435</v>
      </c>
      <c r="B893" t="s">
        <v>6922</v>
      </c>
    </row>
    <row r="894" spans="1:2" x14ac:dyDescent="0.3">
      <c r="A894">
        <v>13436</v>
      </c>
      <c r="B894" t="s">
        <v>6923</v>
      </c>
    </row>
    <row r="895" spans="1:2" x14ac:dyDescent="0.3">
      <c r="A895">
        <v>13437</v>
      </c>
      <c r="B895" t="s">
        <v>6924</v>
      </c>
    </row>
    <row r="896" spans="1:2" x14ac:dyDescent="0.3">
      <c r="A896">
        <v>13438</v>
      </c>
      <c r="B896" t="s">
        <v>6925</v>
      </c>
    </row>
    <row r="897" spans="1:3" x14ac:dyDescent="0.3">
      <c r="A897">
        <v>13439</v>
      </c>
      <c r="B897" t="s">
        <v>6926</v>
      </c>
    </row>
    <row r="898" spans="1:3" x14ac:dyDescent="0.3">
      <c r="A898">
        <v>13440</v>
      </c>
      <c r="B898" t="s">
        <v>6927</v>
      </c>
    </row>
    <row r="899" spans="1:3" x14ac:dyDescent="0.3">
      <c r="A899">
        <v>13200</v>
      </c>
      <c r="B899" t="s">
        <v>6928</v>
      </c>
    </row>
    <row r="900" spans="1:3" x14ac:dyDescent="0.3">
      <c r="A900">
        <v>13201</v>
      </c>
      <c r="B900" t="s">
        <v>6929</v>
      </c>
    </row>
    <row r="901" spans="1:3" x14ac:dyDescent="0.3">
      <c r="A901">
        <v>13202</v>
      </c>
      <c r="B901" t="s">
        <v>6930</v>
      </c>
    </row>
    <row r="902" spans="1:3" x14ac:dyDescent="0.3">
      <c r="A902">
        <v>9570</v>
      </c>
      <c r="B902" t="s">
        <v>6931</v>
      </c>
      <c r="C902" t="s">
        <v>6213</v>
      </c>
    </row>
    <row r="903" spans="1:3" x14ac:dyDescent="0.3">
      <c r="A903">
        <v>15000</v>
      </c>
      <c r="B903" t="s">
        <v>6932</v>
      </c>
      <c r="C903" t="s">
        <v>6213</v>
      </c>
    </row>
    <row r="904" spans="1:3" x14ac:dyDescent="0.3">
      <c r="A904">
        <v>15001</v>
      </c>
      <c r="B904" t="s">
        <v>6933</v>
      </c>
      <c r="C904" t="s">
        <v>6213</v>
      </c>
    </row>
    <row r="905" spans="1:3" x14ac:dyDescent="0.3">
      <c r="A905">
        <v>15002</v>
      </c>
      <c r="B905" t="s">
        <v>6934</v>
      </c>
      <c r="C905" t="s">
        <v>6213</v>
      </c>
    </row>
    <row r="906" spans="1:3" x14ac:dyDescent="0.3">
      <c r="A906">
        <v>15004</v>
      </c>
      <c r="B906" t="s">
        <v>6935</v>
      </c>
      <c r="C906" t="s">
        <v>6213</v>
      </c>
    </row>
    <row r="907" spans="1:3" x14ac:dyDescent="0.3">
      <c r="A907">
        <v>15005</v>
      </c>
      <c r="B907" t="s">
        <v>6936</v>
      </c>
      <c r="C907" t="s">
        <v>6213</v>
      </c>
    </row>
    <row r="908" spans="1:3" x14ac:dyDescent="0.3">
      <c r="A908">
        <v>15006</v>
      </c>
      <c r="B908" t="s">
        <v>6937</v>
      </c>
      <c r="C908" t="s">
        <v>6213</v>
      </c>
    </row>
    <row r="909" spans="1:3" x14ac:dyDescent="0.3">
      <c r="A909">
        <v>15007</v>
      </c>
      <c r="B909" t="s">
        <v>6938</v>
      </c>
      <c r="C909" t="s">
        <v>6213</v>
      </c>
    </row>
    <row r="910" spans="1:3" x14ac:dyDescent="0.3">
      <c r="A910">
        <v>15008</v>
      </c>
      <c r="B910" t="s">
        <v>6939</v>
      </c>
      <c r="C910" t="s">
        <v>6213</v>
      </c>
    </row>
    <row r="911" spans="1:3" x14ac:dyDescent="0.3">
      <c r="A911">
        <v>15009</v>
      </c>
      <c r="B911" t="s">
        <v>6940</v>
      </c>
      <c r="C911" t="s">
        <v>6213</v>
      </c>
    </row>
    <row r="912" spans="1:3" x14ac:dyDescent="0.3">
      <c r="A912">
        <v>15010</v>
      </c>
      <c r="B912" t="s">
        <v>6941</v>
      </c>
      <c r="C912" t="s">
        <v>6213</v>
      </c>
    </row>
    <row r="913" spans="1:3" x14ac:dyDescent="0.3">
      <c r="A913">
        <v>15011</v>
      </c>
      <c r="B913" t="s">
        <v>6942</v>
      </c>
      <c r="C913" t="s">
        <v>6213</v>
      </c>
    </row>
    <row r="914" spans="1:3" x14ac:dyDescent="0.3">
      <c r="A914">
        <v>15013</v>
      </c>
      <c r="B914" t="s">
        <v>2640</v>
      </c>
      <c r="C914" t="s">
        <v>6213</v>
      </c>
    </row>
    <row r="915" spans="1:3" x14ac:dyDescent="0.3">
      <c r="A915">
        <v>15014</v>
      </c>
      <c r="B915" t="s">
        <v>6943</v>
      </c>
      <c r="C915" t="s">
        <v>6213</v>
      </c>
    </row>
    <row r="916" spans="1:3" x14ac:dyDescent="0.3">
      <c r="A916">
        <v>15016</v>
      </c>
      <c r="B916" t="s">
        <v>2644</v>
      </c>
      <c r="C916" t="s">
        <v>6213</v>
      </c>
    </row>
    <row r="917" spans="1:3" x14ac:dyDescent="0.3">
      <c r="A917">
        <v>15018</v>
      </c>
      <c r="B917" t="s">
        <v>4114</v>
      </c>
      <c r="C917" t="s">
        <v>6213</v>
      </c>
    </row>
    <row r="918" spans="1:3" x14ac:dyDescent="0.3">
      <c r="A918">
        <v>15019</v>
      </c>
      <c r="B918" t="s">
        <v>6944</v>
      </c>
      <c r="C918" t="s">
        <v>6213</v>
      </c>
    </row>
    <row r="919" spans="1:3" x14ac:dyDescent="0.3">
      <c r="A919">
        <v>15020</v>
      </c>
      <c r="B919" t="s">
        <v>6945</v>
      </c>
      <c r="C919" t="s">
        <v>6213</v>
      </c>
    </row>
    <row r="920" spans="1:3" x14ac:dyDescent="0.3">
      <c r="A920">
        <v>15021</v>
      </c>
      <c r="B920" t="s">
        <v>6946</v>
      </c>
      <c r="C920" t="s">
        <v>6213</v>
      </c>
    </row>
    <row r="921" spans="1:3" x14ac:dyDescent="0.3">
      <c r="A921">
        <v>15023</v>
      </c>
      <c r="B921" t="s">
        <v>6947</v>
      </c>
      <c r="C921" t="s">
        <v>6213</v>
      </c>
    </row>
    <row r="922" spans="1:3" x14ac:dyDescent="0.3">
      <c r="A922">
        <v>15024</v>
      </c>
      <c r="B922" t="s">
        <v>6948</v>
      </c>
      <c r="C922" t="s">
        <v>6213</v>
      </c>
    </row>
    <row r="923" spans="1:3" x14ac:dyDescent="0.3">
      <c r="A923">
        <v>15025</v>
      </c>
      <c r="B923" t="s">
        <v>6949</v>
      </c>
      <c r="C923" t="s">
        <v>6213</v>
      </c>
    </row>
    <row r="924" spans="1:3" x14ac:dyDescent="0.3">
      <c r="A924">
        <v>15026</v>
      </c>
      <c r="B924" t="s">
        <v>6950</v>
      </c>
      <c r="C924" t="s">
        <v>6213</v>
      </c>
    </row>
    <row r="925" spans="1:3" x14ac:dyDescent="0.3">
      <c r="A925">
        <v>15027</v>
      </c>
      <c r="B925" t="s">
        <v>6951</v>
      </c>
      <c r="C925" t="s">
        <v>6213</v>
      </c>
    </row>
    <row r="926" spans="1:3" x14ac:dyDescent="0.3">
      <c r="A926">
        <v>15028</v>
      </c>
      <c r="B926" t="s">
        <v>6952</v>
      </c>
      <c r="C926" t="s">
        <v>6213</v>
      </c>
    </row>
    <row r="927" spans="1:3" x14ac:dyDescent="0.3">
      <c r="A927">
        <v>15029</v>
      </c>
      <c r="B927" t="s">
        <v>6953</v>
      </c>
      <c r="C927" t="s">
        <v>6213</v>
      </c>
    </row>
    <row r="928" spans="1:3" x14ac:dyDescent="0.3">
      <c r="A928">
        <v>15032</v>
      </c>
      <c r="B928" t="s">
        <v>6954</v>
      </c>
      <c r="C928" t="s">
        <v>6213</v>
      </c>
    </row>
    <row r="929" spans="1:3" x14ac:dyDescent="0.3">
      <c r="A929">
        <v>15033</v>
      </c>
      <c r="B929" t="s">
        <v>6955</v>
      </c>
      <c r="C929" t="s">
        <v>6213</v>
      </c>
    </row>
    <row r="930" spans="1:3" x14ac:dyDescent="0.3">
      <c r="A930">
        <v>15034</v>
      </c>
      <c r="B930" t="s">
        <v>6956</v>
      </c>
      <c r="C930" t="s">
        <v>6213</v>
      </c>
    </row>
    <row r="931" spans="1:3" x14ac:dyDescent="0.3">
      <c r="A931">
        <v>15035</v>
      </c>
      <c r="B931" t="s">
        <v>6957</v>
      </c>
      <c r="C931" t="s">
        <v>6213</v>
      </c>
    </row>
    <row r="932" spans="1:3" x14ac:dyDescent="0.3">
      <c r="A932">
        <v>15037</v>
      </c>
      <c r="B932" t="s">
        <v>6958</v>
      </c>
      <c r="C932" t="s">
        <v>6213</v>
      </c>
    </row>
    <row r="933" spans="1:3" x14ac:dyDescent="0.3">
      <c r="A933">
        <v>15038</v>
      </c>
      <c r="B933" t="s">
        <v>6959</v>
      </c>
      <c r="C933" t="s">
        <v>6213</v>
      </c>
    </row>
    <row r="934" spans="1:3" x14ac:dyDescent="0.3">
      <c r="A934">
        <v>15039</v>
      </c>
      <c r="B934" t="s">
        <v>6960</v>
      </c>
      <c r="C934" t="s">
        <v>6213</v>
      </c>
    </row>
    <row r="935" spans="1:3" x14ac:dyDescent="0.3">
      <c r="A935">
        <v>15041</v>
      </c>
      <c r="B935" t="s">
        <v>6961</v>
      </c>
      <c r="C935" t="s">
        <v>6213</v>
      </c>
    </row>
    <row r="936" spans="1:3" x14ac:dyDescent="0.3">
      <c r="A936">
        <v>15042</v>
      </c>
      <c r="B936" t="s">
        <v>6962</v>
      </c>
      <c r="C936" t="s">
        <v>6213</v>
      </c>
    </row>
    <row r="937" spans="1:3" x14ac:dyDescent="0.3">
      <c r="A937">
        <v>15043</v>
      </c>
      <c r="B937" t="s">
        <v>6963</v>
      </c>
      <c r="C937" t="s">
        <v>6213</v>
      </c>
    </row>
    <row r="938" spans="1:3" x14ac:dyDescent="0.3">
      <c r="A938">
        <v>15044</v>
      </c>
      <c r="B938" t="s">
        <v>6964</v>
      </c>
      <c r="C938" t="s">
        <v>6213</v>
      </c>
    </row>
    <row r="939" spans="1:3" x14ac:dyDescent="0.3">
      <c r="A939">
        <v>15045</v>
      </c>
      <c r="B939" t="s">
        <v>6965</v>
      </c>
      <c r="C939" t="s">
        <v>6213</v>
      </c>
    </row>
    <row r="940" spans="1:3" x14ac:dyDescent="0.3">
      <c r="A940">
        <v>15046</v>
      </c>
      <c r="B940" t="s">
        <v>6966</v>
      </c>
      <c r="C940" t="s">
        <v>6213</v>
      </c>
    </row>
    <row r="941" spans="1:3" x14ac:dyDescent="0.3">
      <c r="A941">
        <v>15047</v>
      </c>
      <c r="B941" t="s">
        <v>6967</v>
      </c>
      <c r="C941" t="s">
        <v>6213</v>
      </c>
    </row>
    <row r="942" spans="1:3" x14ac:dyDescent="0.3">
      <c r="A942">
        <v>15048</v>
      </c>
      <c r="B942" t="s">
        <v>4119</v>
      </c>
      <c r="C942" t="s">
        <v>6213</v>
      </c>
    </row>
    <row r="943" spans="1:3" x14ac:dyDescent="0.3">
      <c r="A943">
        <v>15049</v>
      </c>
      <c r="B943" t="s">
        <v>4121</v>
      </c>
      <c r="C943" t="s">
        <v>6213</v>
      </c>
    </row>
    <row r="944" spans="1:3" x14ac:dyDescent="0.3">
      <c r="A944">
        <v>15050</v>
      </c>
      <c r="B944" t="s">
        <v>6968</v>
      </c>
      <c r="C944" t="s">
        <v>6213</v>
      </c>
    </row>
    <row r="945" spans="1:3" x14ac:dyDescent="0.3">
      <c r="A945">
        <v>15052</v>
      </c>
      <c r="B945" t="s">
        <v>6969</v>
      </c>
      <c r="C945" t="s">
        <v>6213</v>
      </c>
    </row>
    <row r="946" spans="1:3" x14ac:dyDescent="0.3">
      <c r="A946">
        <v>15053</v>
      </c>
      <c r="B946" t="s">
        <v>6970</v>
      </c>
    </row>
    <row r="947" spans="1:3" x14ac:dyDescent="0.3">
      <c r="A947">
        <v>15054</v>
      </c>
      <c r="B947" t="s">
        <v>6971</v>
      </c>
    </row>
    <row r="948" spans="1:3" x14ac:dyDescent="0.3">
      <c r="A948">
        <v>15055</v>
      </c>
      <c r="B948" t="s">
        <v>6972</v>
      </c>
    </row>
    <row r="949" spans="1:3" x14ac:dyDescent="0.3">
      <c r="A949">
        <v>15201</v>
      </c>
      <c r="B949" t="s">
        <v>1914</v>
      </c>
      <c r="C949" t="s">
        <v>6213</v>
      </c>
    </row>
    <row r="950" spans="1:3" x14ac:dyDescent="0.3">
      <c r="A950">
        <v>15202</v>
      </c>
      <c r="B950" t="s">
        <v>4375</v>
      </c>
      <c r="C950" t="s">
        <v>6213</v>
      </c>
    </row>
    <row r="951" spans="1:3" x14ac:dyDescent="0.3">
      <c r="A951">
        <v>15203</v>
      </c>
      <c r="B951" t="s">
        <v>5558</v>
      </c>
      <c r="C951" t="s">
        <v>6213</v>
      </c>
    </row>
    <row r="952" spans="1:3" x14ac:dyDescent="0.3">
      <c r="A952">
        <v>20581</v>
      </c>
      <c r="B952" t="s">
        <v>6973</v>
      </c>
      <c r="C952" t="s">
        <v>6213</v>
      </c>
    </row>
    <row r="953" spans="1:3" x14ac:dyDescent="0.3">
      <c r="A953">
        <v>20901</v>
      </c>
      <c r="B953" t="s">
        <v>6974</v>
      </c>
      <c r="C953" t="s">
        <v>6213</v>
      </c>
    </row>
    <row r="954" spans="1:3" x14ac:dyDescent="0.3">
      <c r="A954">
        <v>9081</v>
      </c>
      <c r="B954" t="s">
        <v>6975</v>
      </c>
      <c r="C954" t="s">
        <v>6213</v>
      </c>
    </row>
    <row r="955" spans="1:3" x14ac:dyDescent="0.3">
      <c r="A955">
        <v>9085</v>
      </c>
      <c r="B955" t="s">
        <v>1977</v>
      </c>
      <c r="C955" t="s">
        <v>6213</v>
      </c>
    </row>
    <row r="956" spans="1:3" x14ac:dyDescent="0.3">
      <c r="A956">
        <v>9086</v>
      </c>
      <c r="B956" t="s">
        <v>6976</v>
      </c>
      <c r="C956" t="s">
        <v>6213</v>
      </c>
    </row>
    <row r="957" spans="1:3" x14ac:dyDescent="0.3">
      <c r="A957">
        <v>9103</v>
      </c>
      <c r="B957" t="s">
        <v>6977</v>
      </c>
      <c r="C957" t="s">
        <v>6213</v>
      </c>
    </row>
    <row r="958" spans="1:3" x14ac:dyDescent="0.3">
      <c r="A958">
        <v>9104</v>
      </c>
      <c r="B958" t="s">
        <v>6978</v>
      </c>
      <c r="C958" t="s">
        <v>6213</v>
      </c>
    </row>
    <row r="959" spans="1:3" x14ac:dyDescent="0.3">
      <c r="A959">
        <v>9105</v>
      </c>
      <c r="B959" t="s">
        <v>6979</v>
      </c>
      <c r="C959" t="s">
        <v>6213</v>
      </c>
    </row>
    <row r="960" spans="1:3" x14ac:dyDescent="0.3">
      <c r="A960">
        <v>9110</v>
      </c>
      <c r="B960" t="s">
        <v>6980</v>
      </c>
      <c r="C960" t="s">
        <v>6213</v>
      </c>
    </row>
    <row r="961" spans="1:3" x14ac:dyDescent="0.3">
      <c r="A961">
        <v>9111</v>
      </c>
      <c r="B961" t="s">
        <v>6981</v>
      </c>
      <c r="C961" t="s">
        <v>6213</v>
      </c>
    </row>
    <row r="962" spans="1:3" x14ac:dyDescent="0.3">
      <c r="A962">
        <v>9124</v>
      </c>
      <c r="B962" t="s">
        <v>6982</v>
      </c>
    </row>
    <row r="963" spans="1:3" x14ac:dyDescent="0.3">
      <c r="A963">
        <v>9125</v>
      </c>
      <c r="B963" t="s">
        <v>6983</v>
      </c>
    </row>
    <row r="964" spans="1:3" x14ac:dyDescent="0.3">
      <c r="A964">
        <v>9313</v>
      </c>
      <c r="B964" t="s">
        <v>6984</v>
      </c>
      <c r="C964" t="s">
        <v>6213</v>
      </c>
    </row>
    <row r="965" spans="1:3" x14ac:dyDescent="0.3">
      <c r="A965">
        <v>9322</v>
      </c>
      <c r="B965" t="s">
        <v>6985</v>
      </c>
      <c r="C965" t="s">
        <v>6213</v>
      </c>
    </row>
    <row r="966" spans="1:3" x14ac:dyDescent="0.3">
      <c r="A966">
        <v>9331</v>
      </c>
      <c r="B966" t="s">
        <v>6986</v>
      </c>
      <c r="C966" t="s">
        <v>6213</v>
      </c>
    </row>
    <row r="967" spans="1:3" x14ac:dyDescent="0.3">
      <c r="A967">
        <v>9341</v>
      </c>
      <c r="B967" t="s">
        <v>6987</v>
      </c>
      <c r="C967" t="s">
        <v>6213</v>
      </c>
    </row>
    <row r="968" spans="1:3" x14ac:dyDescent="0.3">
      <c r="A968">
        <v>9615</v>
      </c>
      <c r="B968" t="s">
        <v>6988</v>
      </c>
      <c r="C968" t="s">
        <v>6213</v>
      </c>
    </row>
    <row r="969" spans="1:3" x14ac:dyDescent="0.3">
      <c r="A969">
        <v>9683</v>
      </c>
      <c r="B969" t="s">
        <v>6989</v>
      </c>
      <c r="C969" t="s">
        <v>6213</v>
      </c>
    </row>
    <row r="970" spans="1:3" x14ac:dyDescent="0.3">
      <c r="A970">
        <v>9691</v>
      </c>
      <c r="B970" t="s">
        <v>6990</v>
      </c>
      <c r="C970" t="s">
        <v>6213</v>
      </c>
    </row>
    <row r="971" spans="1:3" x14ac:dyDescent="0.3">
      <c r="A971">
        <v>9811</v>
      </c>
      <c r="B971" t="s">
        <v>6991</v>
      </c>
      <c r="C971" t="s">
        <v>6213</v>
      </c>
    </row>
    <row r="972" spans="1:3" x14ac:dyDescent="0.3">
      <c r="A972">
        <v>9816</v>
      </c>
      <c r="B972" t="s">
        <v>6992</v>
      </c>
      <c r="C972" t="s">
        <v>6213</v>
      </c>
    </row>
    <row r="973" spans="1:3" x14ac:dyDescent="0.3">
      <c r="A973">
        <v>9822</v>
      </c>
      <c r="B973" t="s">
        <v>6993</v>
      </c>
      <c r="C973" t="s">
        <v>6213</v>
      </c>
    </row>
    <row r="974" spans="1:3" x14ac:dyDescent="0.3">
      <c r="A974">
        <v>9824</v>
      </c>
      <c r="B974" t="s">
        <v>6994</v>
      </c>
      <c r="C974" t="s">
        <v>6213</v>
      </c>
    </row>
    <row r="975" spans="1:3" x14ac:dyDescent="0.3">
      <c r="A975">
        <v>9871</v>
      </c>
      <c r="B975" t="s">
        <v>6995</v>
      </c>
      <c r="C975" t="s">
        <v>6213</v>
      </c>
    </row>
    <row r="976" spans="1:3" x14ac:dyDescent="0.3">
      <c r="A976">
        <v>9875</v>
      </c>
      <c r="B976" t="s">
        <v>6996</v>
      </c>
    </row>
    <row r="977" spans="1:3" x14ac:dyDescent="0.3">
      <c r="A977">
        <v>9876</v>
      </c>
      <c r="B977" t="s">
        <v>6997</v>
      </c>
    </row>
    <row r="978" spans="1:3" x14ac:dyDescent="0.3">
      <c r="A978">
        <v>9901</v>
      </c>
      <c r="B978" t="s">
        <v>4782</v>
      </c>
      <c r="C978" t="s">
        <v>6213</v>
      </c>
    </row>
    <row r="979" spans="1:3" x14ac:dyDescent="0.3">
      <c r="A979">
        <v>9903</v>
      </c>
      <c r="B979" t="s">
        <v>6998</v>
      </c>
    </row>
    <row r="980" spans="1:3" x14ac:dyDescent="0.3">
      <c r="A980">
        <v>25479</v>
      </c>
      <c r="B980" t="s">
        <v>3638</v>
      </c>
      <c r="C980" t="s">
        <v>6213</v>
      </c>
    </row>
    <row r="981" spans="1:3" x14ac:dyDescent="0.3">
      <c r="A981">
        <v>25510</v>
      </c>
      <c r="B981" t="s">
        <v>3630</v>
      </c>
      <c r="C981" t="s">
        <v>6213</v>
      </c>
    </row>
    <row r="982" spans="1:3" x14ac:dyDescent="0.3">
      <c r="A982">
        <v>25579</v>
      </c>
      <c r="B982" t="s">
        <v>6999</v>
      </c>
    </row>
    <row r="983" spans="1:3" x14ac:dyDescent="0.3">
      <c r="A983">
        <v>51511</v>
      </c>
      <c r="B983" t="s">
        <v>7000</v>
      </c>
      <c r="C983" t="s">
        <v>6213</v>
      </c>
    </row>
    <row r="984" spans="1:3" x14ac:dyDescent="0.3">
      <c r="A984">
        <v>9001</v>
      </c>
      <c r="B984" t="s">
        <v>7001</v>
      </c>
      <c r="C984" t="s">
        <v>6213</v>
      </c>
    </row>
    <row r="985" spans="1:3" x14ac:dyDescent="0.3">
      <c r="A985">
        <v>9003</v>
      </c>
      <c r="B985" t="s">
        <v>7002</v>
      </c>
      <c r="C985" t="s">
        <v>6213</v>
      </c>
    </row>
    <row r="986" spans="1:3" x14ac:dyDescent="0.3">
      <c r="A986">
        <v>9010</v>
      </c>
      <c r="B986" t="s">
        <v>7003</v>
      </c>
      <c r="C986" t="s">
        <v>6213</v>
      </c>
    </row>
    <row r="987" spans="1:3" x14ac:dyDescent="0.3">
      <c r="A987">
        <v>9011</v>
      </c>
      <c r="B987" t="s">
        <v>7004</v>
      </c>
    </row>
    <row r="988" spans="1:3" x14ac:dyDescent="0.3">
      <c r="A988">
        <v>9060</v>
      </c>
      <c r="B988" t="s">
        <v>7005</v>
      </c>
      <c r="C988" t="s">
        <v>6213</v>
      </c>
    </row>
    <row r="989" spans="1:3" x14ac:dyDescent="0.3">
      <c r="A989">
        <v>9080</v>
      </c>
      <c r="B989" t="s">
        <v>7006</v>
      </c>
      <c r="C989" t="s">
        <v>6213</v>
      </c>
    </row>
    <row r="990" spans="1:3" x14ac:dyDescent="0.3">
      <c r="A990">
        <v>9100</v>
      </c>
      <c r="B990" t="s">
        <v>7007</v>
      </c>
      <c r="C990" t="s">
        <v>6213</v>
      </c>
    </row>
    <row r="991" spans="1:3" x14ac:dyDescent="0.3">
      <c r="A991">
        <v>9101</v>
      </c>
      <c r="B991" t="s">
        <v>7008</v>
      </c>
      <c r="C991" t="s">
        <v>6213</v>
      </c>
    </row>
    <row r="992" spans="1:3" x14ac:dyDescent="0.3">
      <c r="A992">
        <v>9102</v>
      </c>
      <c r="B992" t="s">
        <v>7009</v>
      </c>
      <c r="C992" t="s">
        <v>6213</v>
      </c>
    </row>
    <row r="993" spans="1:3" x14ac:dyDescent="0.3">
      <c r="A993">
        <v>9108</v>
      </c>
      <c r="B993" t="s">
        <v>7010</v>
      </c>
      <c r="C993" t="s">
        <v>6213</v>
      </c>
    </row>
    <row r="994" spans="1:3" x14ac:dyDescent="0.3">
      <c r="A994">
        <v>9109</v>
      </c>
      <c r="B994" t="s">
        <v>7011</v>
      </c>
      <c r="C994" t="s">
        <v>6213</v>
      </c>
    </row>
    <row r="995" spans="1:3" x14ac:dyDescent="0.3">
      <c r="A995">
        <v>9119</v>
      </c>
      <c r="B995" t="s">
        <v>7012</v>
      </c>
      <c r="C995" t="s">
        <v>6213</v>
      </c>
    </row>
    <row r="996" spans="1:3" x14ac:dyDescent="0.3">
      <c r="A996">
        <v>9120</v>
      </c>
      <c r="B996" t="s">
        <v>7013</v>
      </c>
    </row>
    <row r="997" spans="1:3" x14ac:dyDescent="0.3">
      <c r="A997">
        <v>9121</v>
      </c>
      <c r="B997" t="s">
        <v>7014</v>
      </c>
      <c r="C997" t="s">
        <v>6213</v>
      </c>
    </row>
    <row r="998" spans="1:3" x14ac:dyDescent="0.3">
      <c r="A998">
        <v>9200</v>
      </c>
      <c r="B998" t="s">
        <v>7015</v>
      </c>
      <c r="C998" t="s">
        <v>6213</v>
      </c>
    </row>
    <row r="999" spans="1:3" x14ac:dyDescent="0.3">
      <c r="A999">
        <v>9310</v>
      </c>
      <c r="B999" t="s">
        <v>7016</v>
      </c>
      <c r="C999" t="s">
        <v>6213</v>
      </c>
    </row>
    <row r="1000" spans="1:3" x14ac:dyDescent="0.3">
      <c r="A1000">
        <v>9320</v>
      </c>
      <c r="B1000" t="s">
        <v>7017</v>
      </c>
      <c r="C1000" t="s">
        <v>6213</v>
      </c>
    </row>
    <row r="1001" spans="1:3" x14ac:dyDescent="0.3">
      <c r="A1001">
        <v>9321</v>
      </c>
      <c r="B1001" t="s">
        <v>7018</v>
      </c>
      <c r="C1001" t="s">
        <v>6213</v>
      </c>
    </row>
    <row r="1002" spans="1:3" x14ac:dyDescent="0.3">
      <c r="A1002">
        <v>9330</v>
      </c>
      <c r="B1002" t="s">
        <v>7019</v>
      </c>
      <c r="C1002" t="s">
        <v>6213</v>
      </c>
    </row>
    <row r="1003" spans="1:3" x14ac:dyDescent="0.3">
      <c r="A1003">
        <v>9340</v>
      </c>
      <c r="B1003" t="s">
        <v>7020</v>
      </c>
      <c r="C1003" t="s">
        <v>6213</v>
      </c>
    </row>
    <row r="1004" spans="1:3" x14ac:dyDescent="0.3">
      <c r="A1004">
        <v>9345</v>
      </c>
      <c r="B1004" t="s">
        <v>7021</v>
      </c>
      <c r="C1004" t="s">
        <v>6213</v>
      </c>
    </row>
    <row r="1005" spans="1:3" x14ac:dyDescent="0.3">
      <c r="A1005">
        <v>9360</v>
      </c>
      <c r="B1005" t="s">
        <v>7022</v>
      </c>
      <c r="C1005" t="s">
        <v>6213</v>
      </c>
    </row>
    <row r="1006" spans="1:3" x14ac:dyDescent="0.3">
      <c r="A1006">
        <v>9380</v>
      </c>
      <c r="B1006" t="s">
        <v>7023</v>
      </c>
      <c r="C1006" t="s">
        <v>6213</v>
      </c>
    </row>
    <row r="1007" spans="1:3" x14ac:dyDescent="0.3">
      <c r="A1007">
        <v>9390</v>
      </c>
      <c r="B1007" t="s">
        <v>7024</v>
      </c>
      <c r="C1007" t="s">
        <v>6213</v>
      </c>
    </row>
    <row r="1008" spans="1:3" x14ac:dyDescent="0.3">
      <c r="A1008">
        <v>9610</v>
      </c>
      <c r="B1008" t="s">
        <v>7025</v>
      </c>
      <c r="C1008" t="s">
        <v>6213</v>
      </c>
    </row>
    <row r="1009" spans="1:3" x14ac:dyDescent="0.3">
      <c r="A1009">
        <v>9611</v>
      </c>
      <c r="B1009" t="s">
        <v>7026</v>
      </c>
    </row>
    <row r="1010" spans="1:3" x14ac:dyDescent="0.3">
      <c r="A1010">
        <v>9612</v>
      </c>
      <c r="B1010" t="s">
        <v>4103</v>
      </c>
      <c r="C1010" t="s">
        <v>6213</v>
      </c>
    </row>
    <row r="1011" spans="1:3" x14ac:dyDescent="0.3">
      <c r="A1011">
        <v>9614</v>
      </c>
      <c r="B1011" t="s">
        <v>7027</v>
      </c>
      <c r="C1011" t="s">
        <v>6213</v>
      </c>
    </row>
    <row r="1012" spans="1:3" x14ac:dyDescent="0.3">
      <c r="A1012">
        <v>9681</v>
      </c>
      <c r="B1012" t="s">
        <v>7028</v>
      </c>
      <c r="C1012" t="s">
        <v>6213</v>
      </c>
    </row>
    <row r="1013" spans="1:3" x14ac:dyDescent="0.3">
      <c r="A1013">
        <v>9690</v>
      </c>
      <c r="B1013" t="s">
        <v>7029</v>
      </c>
      <c r="C1013" t="s">
        <v>6213</v>
      </c>
    </row>
    <row r="1014" spans="1:3" x14ac:dyDescent="0.3">
      <c r="A1014">
        <v>9810</v>
      </c>
      <c r="B1014" t="s">
        <v>7030</v>
      </c>
      <c r="C1014" t="s">
        <v>6213</v>
      </c>
    </row>
    <row r="1015" spans="1:3" x14ac:dyDescent="0.3">
      <c r="A1015">
        <v>9815</v>
      </c>
      <c r="B1015" t="s">
        <v>7031</v>
      </c>
      <c r="C1015" t="s">
        <v>6213</v>
      </c>
    </row>
    <row r="1016" spans="1:3" x14ac:dyDescent="0.3">
      <c r="A1016">
        <v>9821</v>
      </c>
      <c r="B1016" t="s">
        <v>7032</v>
      </c>
      <c r="C1016" t="s">
        <v>6213</v>
      </c>
    </row>
    <row r="1017" spans="1:3" x14ac:dyDescent="0.3">
      <c r="A1017">
        <v>9863</v>
      </c>
      <c r="B1017" t="s">
        <v>7033</v>
      </c>
      <c r="C1017" t="s">
        <v>6213</v>
      </c>
    </row>
    <row r="1018" spans="1:3" x14ac:dyDescent="0.3">
      <c r="A1018">
        <v>9870</v>
      </c>
      <c r="B1018" t="s">
        <v>7034</v>
      </c>
      <c r="C1018" t="s">
        <v>6213</v>
      </c>
    </row>
    <row r="1019" spans="1:3" x14ac:dyDescent="0.3">
      <c r="A1019">
        <v>9874</v>
      </c>
      <c r="B1019" t="s">
        <v>3201</v>
      </c>
      <c r="C1019" t="s">
        <v>6213</v>
      </c>
    </row>
    <row r="1020" spans="1:3" x14ac:dyDescent="0.3">
      <c r="A1020">
        <v>9900</v>
      </c>
      <c r="B1020" t="s">
        <v>4786</v>
      </c>
      <c r="C1020" t="s">
        <v>6213</v>
      </c>
    </row>
    <row r="1021" spans="1:3" x14ac:dyDescent="0.3">
      <c r="A1021">
        <v>9902</v>
      </c>
      <c r="B1021" t="s">
        <v>7035</v>
      </c>
    </row>
    <row r="1022" spans="1:3" x14ac:dyDescent="0.3">
      <c r="A1022">
        <v>26264</v>
      </c>
      <c r="B1022" t="s">
        <v>3634</v>
      </c>
      <c r="C1022" t="s">
        <v>6213</v>
      </c>
    </row>
    <row r="1023" spans="1:3" x14ac:dyDescent="0.3">
      <c r="A1023">
        <v>26265</v>
      </c>
      <c r="B1023" t="s">
        <v>3642</v>
      </c>
      <c r="C1023" t="s">
        <v>6213</v>
      </c>
    </row>
    <row r="1024" spans="1:3" x14ac:dyDescent="0.3">
      <c r="A1024">
        <v>51510</v>
      </c>
      <c r="B1024" t="s">
        <v>7036</v>
      </c>
      <c r="C1024" t="s">
        <v>6213</v>
      </c>
    </row>
    <row r="1025" spans="1:3" x14ac:dyDescent="0.3">
      <c r="A1025">
        <v>7000</v>
      </c>
      <c r="B1025" t="s">
        <v>7037</v>
      </c>
    </row>
    <row r="1026" spans="1:3" x14ac:dyDescent="0.3">
      <c r="A1026">
        <v>7001</v>
      </c>
      <c r="B1026" t="s">
        <v>2288</v>
      </c>
      <c r="C1026" t="s">
        <v>6213</v>
      </c>
    </row>
    <row r="1027" spans="1:3" x14ac:dyDescent="0.3">
      <c r="A1027">
        <v>7002</v>
      </c>
      <c r="B1027" t="s">
        <v>2280</v>
      </c>
      <c r="C1027" t="s">
        <v>6213</v>
      </c>
    </row>
    <row r="1028" spans="1:3" x14ac:dyDescent="0.3">
      <c r="A1028">
        <v>7007</v>
      </c>
      <c r="B1028" t="s">
        <v>2292</v>
      </c>
      <c r="C1028" t="s">
        <v>6213</v>
      </c>
    </row>
    <row r="1029" spans="1:3" x14ac:dyDescent="0.3">
      <c r="A1029">
        <v>7010</v>
      </c>
      <c r="B1029" t="s">
        <v>2475</v>
      </c>
      <c r="C1029" t="s">
        <v>6213</v>
      </c>
    </row>
    <row r="1030" spans="1:3" x14ac:dyDescent="0.3">
      <c r="A1030">
        <v>7012</v>
      </c>
      <c r="B1030" t="s">
        <v>7038</v>
      </c>
      <c r="C1030" t="s">
        <v>6213</v>
      </c>
    </row>
    <row r="1031" spans="1:3" x14ac:dyDescent="0.3">
      <c r="A1031">
        <v>7025</v>
      </c>
      <c r="B1031" t="s">
        <v>7039</v>
      </c>
      <c r="C1031" t="s">
        <v>6213</v>
      </c>
    </row>
    <row r="1032" spans="1:3" x14ac:dyDescent="0.3">
      <c r="A1032">
        <v>7100</v>
      </c>
      <c r="B1032" t="s">
        <v>2886</v>
      </c>
      <c r="C1032" t="s">
        <v>6213</v>
      </c>
    </row>
    <row r="1033" spans="1:3" x14ac:dyDescent="0.3">
      <c r="A1033">
        <v>7110</v>
      </c>
      <c r="B1033" t="s">
        <v>2311</v>
      </c>
      <c r="C1033" t="s">
        <v>6213</v>
      </c>
    </row>
    <row r="1034" spans="1:3" x14ac:dyDescent="0.3">
      <c r="A1034">
        <v>7111</v>
      </c>
      <c r="B1034" t="s">
        <v>4978</v>
      </c>
      <c r="C1034" t="s">
        <v>6213</v>
      </c>
    </row>
    <row r="1035" spans="1:3" x14ac:dyDescent="0.3">
      <c r="A1035">
        <v>7112</v>
      </c>
      <c r="B1035" t="s">
        <v>4965</v>
      </c>
      <c r="C1035" t="s">
        <v>6213</v>
      </c>
    </row>
    <row r="1036" spans="1:3" x14ac:dyDescent="0.3">
      <c r="A1036">
        <v>7113</v>
      </c>
      <c r="B1036" t="s">
        <v>4972</v>
      </c>
      <c r="C1036" t="s">
        <v>6213</v>
      </c>
    </row>
    <row r="1037" spans="1:3" x14ac:dyDescent="0.3">
      <c r="A1037">
        <v>7115</v>
      </c>
      <c r="B1037" t="s">
        <v>2272</v>
      </c>
      <c r="C1037" t="s">
        <v>6213</v>
      </c>
    </row>
    <row r="1038" spans="1:3" x14ac:dyDescent="0.3">
      <c r="A1038">
        <v>7125</v>
      </c>
      <c r="B1038" t="s">
        <v>4922</v>
      </c>
      <c r="C1038" t="s">
        <v>6213</v>
      </c>
    </row>
    <row r="1039" spans="1:3" x14ac:dyDescent="0.3">
      <c r="A1039">
        <v>7130</v>
      </c>
      <c r="B1039" t="s">
        <v>2303</v>
      </c>
      <c r="C1039" t="s">
        <v>6213</v>
      </c>
    </row>
    <row r="1040" spans="1:3" x14ac:dyDescent="0.3">
      <c r="A1040">
        <v>7160</v>
      </c>
      <c r="B1040" t="s">
        <v>2300</v>
      </c>
      <c r="C1040" t="s">
        <v>6213</v>
      </c>
    </row>
    <row r="1041" spans="1:3" x14ac:dyDescent="0.3">
      <c r="A1041">
        <v>7170</v>
      </c>
      <c r="B1041" t="s">
        <v>4327</v>
      </c>
      <c r="C1041" t="s">
        <v>6213</v>
      </c>
    </row>
    <row r="1042" spans="1:3" x14ac:dyDescent="0.3">
      <c r="A1042">
        <v>7180</v>
      </c>
      <c r="B1042" t="s">
        <v>4400</v>
      </c>
      <c r="C1042" t="s">
        <v>6213</v>
      </c>
    </row>
    <row r="1043" spans="1:3" x14ac:dyDescent="0.3">
      <c r="A1043">
        <v>7200</v>
      </c>
      <c r="B1043" t="s">
        <v>4976</v>
      </c>
      <c r="C1043" t="s">
        <v>6213</v>
      </c>
    </row>
    <row r="1044" spans="1:3" x14ac:dyDescent="0.3">
      <c r="A1044">
        <v>7201</v>
      </c>
      <c r="B1044" t="s">
        <v>4968</v>
      </c>
      <c r="C1044" t="s">
        <v>6213</v>
      </c>
    </row>
    <row r="1045" spans="1:3" x14ac:dyDescent="0.3">
      <c r="A1045">
        <v>7210</v>
      </c>
      <c r="B1045" t="s">
        <v>2424</v>
      </c>
      <c r="C1045" t="s">
        <v>6213</v>
      </c>
    </row>
    <row r="1046" spans="1:3" x14ac:dyDescent="0.3">
      <c r="A1046">
        <v>7255</v>
      </c>
      <c r="B1046" t="s">
        <v>2284</v>
      </c>
      <c r="C1046" t="s">
        <v>6213</v>
      </c>
    </row>
    <row r="1047" spans="1:3" x14ac:dyDescent="0.3">
      <c r="A1047">
        <v>7256</v>
      </c>
      <c r="B1047" t="s">
        <v>3288</v>
      </c>
      <c r="C1047" t="s">
        <v>6213</v>
      </c>
    </row>
    <row r="1048" spans="1:3" x14ac:dyDescent="0.3">
      <c r="A1048">
        <v>7257</v>
      </c>
      <c r="B1048" t="s">
        <v>3283</v>
      </c>
      <c r="C1048" t="s">
        <v>6213</v>
      </c>
    </row>
    <row r="1049" spans="1:3" x14ac:dyDescent="0.3">
      <c r="A1049">
        <v>7258</v>
      </c>
      <c r="B1049" t="s">
        <v>2038</v>
      </c>
      <c r="C1049" t="s">
        <v>6213</v>
      </c>
    </row>
    <row r="1050" spans="1:3" x14ac:dyDescent="0.3">
      <c r="A1050">
        <v>7259</v>
      </c>
      <c r="B1050" t="s">
        <v>4876</v>
      </c>
      <c r="C1050" t="s">
        <v>6213</v>
      </c>
    </row>
    <row r="1051" spans="1:3" x14ac:dyDescent="0.3">
      <c r="A1051">
        <v>7260</v>
      </c>
      <c r="B1051" t="s">
        <v>2307</v>
      </c>
      <c r="C1051" t="s">
        <v>6213</v>
      </c>
    </row>
    <row r="1052" spans="1:3" x14ac:dyDescent="0.3">
      <c r="A1052">
        <v>7261</v>
      </c>
      <c r="B1052" t="s">
        <v>2890</v>
      </c>
      <c r="C1052" t="s">
        <v>6213</v>
      </c>
    </row>
    <row r="1053" spans="1:3" x14ac:dyDescent="0.3">
      <c r="A1053">
        <v>7262</v>
      </c>
      <c r="B1053" t="s">
        <v>4878</v>
      </c>
      <c r="C1053" t="s">
        <v>6213</v>
      </c>
    </row>
    <row r="1054" spans="1:3" x14ac:dyDescent="0.3">
      <c r="A1054">
        <v>7263</v>
      </c>
      <c r="B1054" t="s">
        <v>7040</v>
      </c>
    </row>
    <row r="1055" spans="1:3" x14ac:dyDescent="0.3">
      <c r="A1055">
        <v>7813</v>
      </c>
      <c r="B1055" t="s">
        <v>2882</v>
      </c>
      <c r="C1055" t="s">
        <v>6213</v>
      </c>
    </row>
    <row r="1056" spans="1:3" x14ac:dyDescent="0.3">
      <c r="A1056">
        <v>7815</v>
      </c>
      <c r="B1056" t="s">
        <v>5889</v>
      </c>
      <c r="C1056" t="s">
        <v>6213</v>
      </c>
    </row>
    <row r="1057" spans="1:3" x14ac:dyDescent="0.3">
      <c r="A1057">
        <v>23805</v>
      </c>
      <c r="B1057" t="s">
        <v>2255</v>
      </c>
      <c r="C1057" t="s">
        <v>6213</v>
      </c>
    </row>
    <row r="1058" spans="1:3" x14ac:dyDescent="0.3">
      <c r="A1058">
        <v>7004</v>
      </c>
      <c r="B1058" t="s">
        <v>5593</v>
      </c>
      <c r="C1058" t="s">
        <v>6213</v>
      </c>
    </row>
    <row r="1059" spans="1:3" x14ac:dyDescent="0.3">
      <c r="A1059">
        <v>7300</v>
      </c>
      <c r="B1059" t="s">
        <v>4905</v>
      </c>
      <c r="C1059" t="s">
        <v>6213</v>
      </c>
    </row>
    <row r="1060" spans="1:3" x14ac:dyDescent="0.3">
      <c r="A1060">
        <v>7301</v>
      </c>
      <c r="B1060" t="s">
        <v>4916</v>
      </c>
      <c r="C1060" t="s">
        <v>6213</v>
      </c>
    </row>
    <row r="1061" spans="1:3" x14ac:dyDescent="0.3">
      <c r="A1061">
        <v>7310</v>
      </c>
      <c r="B1061" t="s">
        <v>4913</v>
      </c>
      <c r="C1061" t="s">
        <v>6213</v>
      </c>
    </row>
    <row r="1062" spans="1:3" x14ac:dyDescent="0.3">
      <c r="A1062">
        <v>7330</v>
      </c>
      <c r="B1062" t="s">
        <v>4900</v>
      </c>
      <c r="C1062" t="s">
        <v>6213</v>
      </c>
    </row>
    <row r="1063" spans="1:3" x14ac:dyDescent="0.3">
      <c r="A1063">
        <v>7340</v>
      </c>
      <c r="B1063" t="s">
        <v>4919</v>
      </c>
      <c r="C1063" t="s">
        <v>6213</v>
      </c>
    </row>
    <row r="1064" spans="1:3" x14ac:dyDescent="0.3">
      <c r="A1064">
        <v>7351</v>
      </c>
      <c r="B1064" t="s">
        <v>7041</v>
      </c>
    </row>
    <row r="1065" spans="1:3" x14ac:dyDescent="0.3">
      <c r="A1065">
        <v>7352</v>
      </c>
      <c r="B1065" t="s">
        <v>4726</v>
      </c>
      <c r="C1065" t="s">
        <v>6213</v>
      </c>
    </row>
    <row r="1066" spans="1:3" x14ac:dyDescent="0.3">
      <c r="A1066">
        <v>7353</v>
      </c>
      <c r="B1066" t="s">
        <v>7042</v>
      </c>
      <c r="C1066" t="s">
        <v>6213</v>
      </c>
    </row>
    <row r="1067" spans="1:3" x14ac:dyDescent="0.3">
      <c r="A1067">
        <v>7354</v>
      </c>
      <c r="B1067" t="s">
        <v>7043</v>
      </c>
    </row>
    <row r="1068" spans="1:3" x14ac:dyDescent="0.3">
      <c r="A1068">
        <v>7400</v>
      </c>
      <c r="B1068" t="s">
        <v>4910</v>
      </c>
      <c r="C1068" t="s">
        <v>6213</v>
      </c>
    </row>
    <row r="1069" spans="1:3" x14ac:dyDescent="0.3">
      <c r="A1069">
        <v>7403</v>
      </c>
      <c r="B1069" t="s">
        <v>4897</v>
      </c>
      <c r="C1069" t="s">
        <v>6213</v>
      </c>
    </row>
    <row r="1070" spans="1:3" x14ac:dyDescent="0.3">
      <c r="A1070">
        <v>7407</v>
      </c>
      <c r="B1070" t="s">
        <v>5878</v>
      </c>
      <c r="C1070" t="s">
        <v>6213</v>
      </c>
    </row>
    <row r="1071" spans="1:3" x14ac:dyDescent="0.3">
      <c r="A1071">
        <v>7409</v>
      </c>
      <c r="B1071" t="s">
        <v>5532</v>
      </c>
      <c r="C1071" t="s">
        <v>6213</v>
      </c>
    </row>
    <row r="1072" spans="1:3" x14ac:dyDescent="0.3">
      <c r="A1072">
        <v>7410</v>
      </c>
      <c r="B1072" t="s">
        <v>3010</v>
      </c>
      <c r="C1072" t="s">
        <v>6213</v>
      </c>
    </row>
    <row r="1073" spans="1:3" x14ac:dyDescent="0.3">
      <c r="A1073">
        <v>7420</v>
      </c>
      <c r="B1073" t="s">
        <v>5881</v>
      </c>
      <c r="C1073" t="s">
        <v>6213</v>
      </c>
    </row>
    <row r="1074" spans="1:3" x14ac:dyDescent="0.3">
      <c r="A1074">
        <v>7421</v>
      </c>
      <c r="B1074" t="s">
        <v>5529</v>
      </c>
      <c r="C1074" t="s">
        <v>6213</v>
      </c>
    </row>
    <row r="1075" spans="1:3" x14ac:dyDescent="0.3">
      <c r="A1075">
        <v>7425</v>
      </c>
      <c r="B1075" t="s">
        <v>4907</v>
      </c>
      <c r="C1075" t="s">
        <v>6213</v>
      </c>
    </row>
    <row r="1076" spans="1:3" x14ac:dyDescent="0.3">
      <c r="A1076">
        <v>7431</v>
      </c>
      <c r="B1076" t="s">
        <v>7044</v>
      </c>
    </row>
    <row r="1077" spans="1:3" x14ac:dyDescent="0.3">
      <c r="A1077">
        <v>7432</v>
      </c>
      <c r="B1077" t="s">
        <v>3047</v>
      </c>
      <c r="C1077" t="s">
        <v>6213</v>
      </c>
    </row>
    <row r="1078" spans="1:3" x14ac:dyDescent="0.3">
      <c r="A1078">
        <v>7500</v>
      </c>
      <c r="B1078" t="s">
        <v>7045</v>
      </c>
    </row>
    <row r="1079" spans="1:3" x14ac:dyDescent="0.3">
      <c r="A1079">
        <v>7525</v>
      </c>
      <c r="B1079" t="s">
        <v>7046</v>
      </c>
      <c r="C1079" t="s">
        <v>6213</v>
      </c>
    </row>
    <row r="1080" spans="1:3" x14ac:dyDescent="0.3">
      <c r="A1080">
        <v>38500</v>
      </c>
      <c r="B1080" t="s">
        <v>3042</v>
      </c>
      <c r="C1080" t="s">
        <v>6213</v>
      </c>
    </row>
    <row r="1081" spans="1:3" x14ac:dyDescent="0.3">
      <c r="A1081">
        <v>9230</v>
      </c>
      <c r="B1081" t="s">
        <v>4539</v>
      </c>
      <c r="C1081" t="s">
        <v>6213</v>
      </c>
    </row>
    <row r="1082" spans="1:3" x14ac:dyDescent="0.3">
      <c r="A1082">
        <v>9231</v>
      </c>
      <c r="B1082" t="s">
        <v>7047</v>
      </c>
      <c r="C1082" t="s">
        <v>6213</v>
      </c>
    </row>
    <row r="1083" spans="1:3" x14ac:dyDescent="0.3">
      <c r="A1083">
        <v>9232</v>
      </c>
      <c r="B1083" t="s">
        <v>4543</v>
      </c>
      <c r="C1083" t="s">
        <v>6213</v>
      </c>
    </row>
    <row r="1084" spans="1:3" x14ac:dyDescent="0.3">
      <c r="A1084">
        <v>38104</v>
      </c>
      <c r="B1084" t="s">
        <v>4633</v>
      </c>
      <c r="C1084" t="s">
        <v>6213</v>
      </c>
    </row>
    <row r="1085" spans="1:3" x14ac:dyDescent="0.3">
      <c r="A1085">
        <v>38105</v>
      </c>
      <c r="B1085" t="s">
        <v>2877</v>
      </c>
      <c r="C1085" t="s">
        <v>6213</v>
      </c>
    </row>
    <row r="1086" spans="1:3" x14ac:dyDescent="0.3">
      <c r="A1086">
        <v>38106</v>
      </c>
      <c r="B1086" t="s">
        <v>4740</v>
      </c>
      <c r="C1086" t="s">
        <v>6213</v>
      </c>
    </row>
    <row r="1087" spans="1:3" x14ac:dyDescent="0.3">
      <c r="A1087">
        <v>38107</v>
      </c>
      <c r="B1087" t="s">
        <v>4959</v>
      </c>
      <c r="C1087" t="s">
        <v>6213</v>
      </c>
    </row>
    <row r="1088" spans="1:3" x14ac:dyDescent="0.3">
      <c r="A1088">
        <v>38108</v>
      </c>
      <c r="B1088" t="s">
        <v>4737</v>
      </c>
      <c r="C1088" t="s">
        <v>6213</v>
      </c>
    </row>
    <row r="1089" spans="1:3" x14ac:dyDescent="0.3">
      <c r="A1089">
        <v>38399</v>
      </c>
      <c r="B1089" t="s">
        <v>7048</v>
      </c>
    </row>
    <row r="1090" spans="1:3" x14ac:dyDescent="0.3">
      <c r="A1090">
        <v>38400</v>
      </c>
      <c r="B1090" t="s">
        <v>4734</v>
      </c>
      <c r="C1090" t="s">
        <v>6213</v>
      </c>
    </row>
    <row r="1091" spans="1:3" x14ac:dyDescent="0.3">
      <c r="A1091">
        <v>38401</v>
      </c>
      <c r="B1091" t="s">
        <v>4948</v>
      </c>
      <c r="C1091" t="s">
        <v>6213</v>
      </c>
    </row>
    <row r="1092" spans="1:3" x14ac:dyDescent="0.3">
      <c r="A1092">
        <v>38402</v>
      </c>
      <c r="B1092" t="s">
        <v>4951</v>
      </c>
      <c r="C1092" t="s">
        <v>6213</v>
      </c>
    </row>
    <row r="1093" spans="1:3" x14ac:dyDescent="0.3">
      <c r="A1093">
        <v>38403</v>
      </c>
      <c r="B1093" t="s">
        <v>4953</v>
      </c>
      <c r="C1093" t="s">
        <v>6213</v>
      </c>
    </row>
    <row r="1094" spans="1:3" x14ac:dyDescent="0.3">
      <c r="A1094">
        <v>38404</v>
      </c>
      <c r="B1094" t="s">
        <v>4729</v>
      </c>
      <c r="C1094" t="s">
        <v>6213</v>
      </c>
    </row>
    <row r="1095" spans="1:3" x14ac:dyDescent="0.3">
      <c r="A1095">
        <v>38405</v>
      </c>
      <c r="B1095" t="s">
        <v>4956</v>
      </c>
      <c r="C1095" t="s">
        <v>6213</v>
      </c>
    </row>
    <row r="1096" spans="1:3" x14ac:dyDescent="0.3">
      <c r="A1096">
        <v>38406</v>
      </c>
      <c r="B1096" t="s">
        <v>2806</v>
      </c>
      <c r="C1096" t="s">
        <v>6213</v>
      </c>
    </row>
    <row r="1097" spans="1:3" x14ac:dyDescent="0.3">
      <c r="A1097">
        <v>38407</v>
      </c>
      <c r="B1097" t="s">
        <v>4962</v>
      </c>
      <c r="C1097" t="s">
        <v>6213</v>
      </c>
    </row>
    <row r="1098" spans="1:3" x14ac:dyDescent="0.3">
      <c r="A1098">
        <v>38408</v>
      </c>
      <c r="B1098" t="s">
        <v>4945</v>
      </c>
      <c r="C1098" t="s">
        <v>6213</v>
      </c>
    </row>
    <row r="1099" spans="1:3" x14ac:dyDescent="0.3">
      <c r="A1099">
        <v>4090</v>
      </c>
      <c r="B1099" t="s">
        <v>7049</v>
      </c>
    </row>
    <row r="1100" spans="1:3" x14ac:dyDescent="0.3">
      <c r="A1100">
        <v>9311</v>
      </c>
      <c r="B1100" t="s">
        <v>7050</v>
      </c>
      <c r="C1100" t="s">
        <v>6213</v>
      </c>
    </row>
    <row r="1101" spans="1:3" x14ac:dyDescent="0.3">
      <c r="A1101">
        <v>9410</v>
      </c>
      <c r="B1101" t="s">
        <v>7051</v>
      </c>
      <c r="C1101" t="s">
        <v>6213</v>
      </c>
    </row>
    <row r="1102" spans="1:3" x14ac:dyDescent="0.3">
      <c r="A1102">
        <v>9415</v>
      </c>
      <c r="B1102" t="s">
        <v>7052</v>
      </c>
      <c r="C1102" t="s">
        <v>6213</v>
      </c>
    </row>
    <row r="1103" spans="1:3" x14ac:dyDescent="0.3">
      <c r="A1103">
        <v>9435</v>
      </c>
      <c r="B1103" t="s">
        <v>7053</v>
      </c>
      <c r="C1103" t="s">
        <v>6213</v>
      </c>
    </row>
    <row r="1104" spans="1:3" x14ac:dyDescent="0.3">
      <c r="A1104">
        <v>9436</v>
      </c>
      <c r="B1104" t="s">
        <v>7054</v>
      </c>
      <c r="C1104" t="s">
        <v>6213</v>
      </c>
    </row>
    <row r="1105" spans="1:3" x14ac:dyDescent="0.3">
      <c r="A1105">
        <v>9437</v>
      </c>
      <c r="B1105" t="s">
        <v>7055</v>
      </c>
      <c r="C1105" t="s">
        <v>6213</v>
      </c>
    </row>
    <row r="1106" spans="1:3" x14ac:dyDescent="0.3">
      <c r="A1106">
        <v>9440</v>
      </c>
      <c r="B1106" t="s">
        <v>7056</v>
      </c>
      <c r="C1106" t="s">
        <v>6213</v>
      </c>
    </row>
    <row r="1107" spans="1:3" x14ac:dyDescent="0.3">
      <c r="A1107">
        <v>9445</v>
      </c>
      <c r="B1107" t="s">
        <v>7057</v>
      </c>
      <c r="C1107" t="s">
        <v>6213</v>
      </c>
    </row>
    <row r="1108" spans="1:3" x14ac:dyDescent="0.3">
      <c r="A1108">
        <v>9480</v>
      </c>
      <c r="B1108" t="s">
        <v>7058</v>
      </c>
      <c r="C1108" t="s">
        <v>6213</v>
      </c>
    </row>
    <row r="1109" spans="1:3" x14ac:dyDescent="0.3">
      <c r="A1109">
        <v>9510</v>
      </c>
      <c r="B1109" t="s">
        <v>7059</v>
      </c>
      <c r="C1109" t="s">
        <v>6213</v>
      </c>
    </row>
    <row r="1110" spans="1:3" x14ac:dyDescent="0.3">
      <c r="A1110">
        <v>9520</v>
      </c>
      <c r="B1110" t="s">
        <v>7060</v>
      </c>
      <c r="C1110" t="s">
        <v>6213</v>
      </c>
    </row>
    <row r="1111" spans="1:3" x14ac:dyDescent="0.3">
      <c r="A1111">
        <v>9530</v>
      </c>
      <c r="B1111" t="s">
        <v>7061</v>
      </c>
      <c r="C1111" t="s">
        <v>6213</v>
      </c>
    </row>
    <row r="1112" spans="1:3" x14ac:dyDescent="0.3">
      <c r="A1112">
        <v>9532</v>
      </c>
      <c r="B1112" t="s">
        <v>7062</v>
      </c>
      <c r="C1112" t="s">
        <v>6213</v>
      </c>
    </row>
    <row r="1113" spans="1:3" x14ac:dyDescent="0.3">
      <c r="A1113">
        <v>9533</v>
      </c>
      <c r="B1113" t="s">
        <v>7063</v>
      </c>
      <c r="C1113" t="s">
        <v>6213</v>
      </c>
    </row>
    <row r="1114" spans="1:3" x14ac:dyDescent="0.3">
      <c r="A1114">
        <v>9540</v>
      </c>
      <c r="B1114" t="s">
        <v>7064</v>
      </c>
      <c r="C1114" t="s">
        <v>6213</v>
      </c>
    </row>
    <row r="1115" spans="1:3" x14ac:dyDescent="0.3">
      <c r="A1115">
        <v>9545</v>
      </c>
      <c r="B1115" t="s">
        <v>7065</v>
      </c>
      <c r="C1115" t="s">
        <v>6213</v>
      </c>
    </row>
    <row r="1116" spans="1:3" x14ac:dyDescent="0.3">
      <c r="A1116">
        <v>9550</v>
      </c>
      <c r="B1116" t="s">
        <v>7066</v>
      </c>
      <c r="C1116" t="s">
        <v>6213</v>
      </c>
    </row>
    <row r="1117" spans="1:3" x14ac:dyDescent="0.3">
      <c r="A1117">
        <v>9555</v>
      </c>
      <c r="B1117" t="s">
        <v>7067</v>
      </c>
      <c r="C1117" t="s">
        <v>6213</v>
      </c>
    </row>
    <row r="1118" spans="1:3" x14ac:dyDescent="0.3">
      <c r="A1118">
        <v>9580</v>
      </c>
      <c r="B1118" t="s">
        <v>7068</v>
      </c>
      <c r="C1118" t="s">
        <v>6213</v>
      </c>
    </row>
    <row r="1119" spans="1:3" x14ac:dyDescent="0.3">
      <c r="A1119">
        <v>20900</v>
      </c>
      <c r="B1119" t="s">
        <v>7069</v>
      </c>
      <c r="C1119" t="s">
        <v>6213</v>
      </c>
    </row>
    <row r="1120" spans="1:3" x14ac:dyDescent="0.3">
      <c r="A1120">
        <v>96781</v>
      </c>
      <c r="B1120" t="s">
        <v>7070</v>
      </c>
    </row>
    <row r="1121" spans="1:3" x14ac:dyDescent="0.3">
      <c r="A1121">
        <v>23402</v>
      </c>
      <c r="B1121" t="s">
        <v>5581</v>
      </c>
      <c r="C1121" t="s">
        <v>6213</v>
      </c>
    </row>
    <row r="1122" spans="1:3" x14ac:dyDescent="0.3">
      <c r="A1122">
        <v>23410</v>
      </c>
      <c r="B1122" t="s">
        <v>5177</v>
      </c>
      <c r="C1122" t="s">
        <v>6213</v>
      </c>
    </row>
    <row r="1123" spans="1:3" x14ac:dyDescent="0.3">
      <c r="A1123">
        <v>23412</v>
      </c>
      <c r="B1123" t="s">
        <v>4356</v>
      </c>
      <c r="C1123" t="s">
        <v>6213</v>
      </c>
    </row>
    <row r="1124" spans="1:3" x14ac:dyDescent="0.3">
      <c r="A1124">
        <v>23414</v>
      </c>
      <c r="B1124" t="s">
        <v>5173</v>
      </c>
      <c r="C1124" t="s">
        <v>6213</v>
      </c>
    </row>
    <row r="1125" spans="1:3" x14ac:dyDescent="0.3">
      <c r="A1125">
        <v>23415</v>
      </c>
      <c r="B1125" t="s">
        <v>5169</v>
      </c>
      <c r="C1125" t="s">
        <v>6213</v>
      </c>
    </row>
    <row r="1126" spans="1:3" x14ac:dyDescent="0.3">
      <c r="A1126">
        <v>23416</v>
      </c>
      <c r="B1126" t="s">
        <v>7071</v>
      </c>
    </row>
    <row r="1127" spans="1:3" x14ac:dyDescent="0.3">
      <c r="A1127">
        <v>23420</v>
      </c>
      <c r="B1127" t="s">
        <v>4719</v>
      </c>
      <c r="C1127" t="s">
        <v>6213</v>
      </c>
    </row>
    <row r="1128" spans="1:3" x14ac:dyDescent="0.3">
      <c r="A1128">
        <v>23421</v>
      </c>
      <c r="B1128" t="s">
        <v>4703</v>
      </c>
      <c r="C1128" t="s">
        <v>6213</v>
      </c>
    </row>
    <row r="1129" spans="1:3" x14ac:dyDescent="0.3">
      <c r="A1129">
        <v>23422</v>
      </c>
      <c r="B1129" t="s">
        <v>4699</v>
      </c>
      <c r="C1129" t="s">
        <v>6213</v>
      </c>
    </row>
    <row r="1130" spans="1:3" x14ac:dyDescent="0.3">
      <c r="A1130">
        <v>23424</v>
      </c>
      <c r="B1130" t="s">
        <v>4715</v>
      </c>
      <c r="C1130" t="s">
        <v>6213</v>
      </c>
    </row>
    <row r="1131" spans="1:3" x14ac:dyDescent="0.3">
      <c r="A1131">
        <v>23425</v>
      </c>
      <c r="B1131" t="s">
        <v>4711</v>
      </c>
      <c r="C1131" t="s">
        <v>6213</v>
      </c>
    </row>
    <row r="1132" spans="1:3" x14ac:dyDescent="0.3">
      <c r="A1132">
        <v>23426</v>
      </c>
      <c r="B1132" t="s">
        <v>4707</v>
      </c>
      <c r="C1132" t="s">
        <v>6213</v>
      </c>
    </row>
    <row r="1133" spans="1:3" x14ac:dyDescent="0.3">
      <c r="A1133">
        <v>23430</v>
      </c>
      <c r="B1133" t="s">
        <v>7072</v>
      </c>
    </row>
    <row r="1134" spans="1:3" x14ac:dyDescent="0.3">
      <c r="A1134">
        <v>23440</v>
      </c>
      <c r="B1134" t="s">
        <v>5209</v>
      </c>
      <c r="C1134" t="s">
        <v>6213</v>
      </c>
    </row>
    <row r="1135" spans="1:3" x14ac:dyDescent="0.3">
      <c r="A1135">
        <v>23442</v>
      </c>
      <c r="B1135" t="s">
        <v>5193</v>
      </c>
      <c r="C1135" t="s">
        <v>6213</v>
      </c>
    </row>
    <row r="1136" spans="1:3" x14ac:dyDescent="0.3">
      <c r="A1136">
        <v>23444</v>
      </c>
      <c r="B1136" t="s">
        <v>5207</v>
      </c>
      <c r="C1136" t="s">
        <v>6213</v>
      </c>
    </row>
    <row r="1137" spans="1:3" x14ac:dyDescent="0.3">
      <c r="A1137">
        <v>23445</v>
      </c>
      <c r="B1137" t="s">
        <v>4385</v>
      </c>
      <c r="C1137" t="s">
        <v>6213</v>
      </c>
    </row>
    <row r="1138" spans="1:3" x14ac:dyDescent="0.3">
      <c r="A1138">
        <v>23446</v>
      </c>
      <c r="B1138" t="s">
        <v>5203</v>
      </c>
      <c r="C1138" t="s">
        <v>6213</v>
      </c>
    </row>
    <row r="1139" spans="1:3" x14ac:dyDescent="0.3">
      <c r="A1139">
        <v>23448</v>
      </c>
      <c r="B1139" t="s">
        <v>5198</v>
      </c>
      <c r="C1139" t="s">
        <v>6213</v>
      </c>
    </row>
    <row r="1140" spans="1:3" x14ac:dyDescent="0.3">
      <c r="A1140">
        <v>37001</v>
      </c>
      <c r="B1140" t="s">
        <v>4408</v>
      </c>
      <c r="C1140" t="s">
        <v>6213</v>
      </c>
    </row>
    <row r="1141" spans="1:3" x14ac:dyDescent="0.3">
      <c r="A1141">
        <v>51550</v>
      </c>
      <c r="B1141" t="s">
        <v>3839</v>
      </c>
      <c r="C1141" t="s">
        <v>6213</v>
      </c>
    </row>
    <row r="1142" spans="1:3" x14ac:dyDescent="0.3">
      <c r="A1142">
        <v>96778</v>
      </c>
      <c r="B1142" t="s">
        <v>4404</v>
      </c>
      <c r="C1142" t="s">
        <v>6213</v>
      </c>
    </row>
    <row r="1143" spans="1:3" x14ac:dyDescent="0.3">
      <c r="A1143">
        <v>6584</v>
      </c>
      <c r="B1143" t="s">
        <v>7073</v>
      </c>
    </row>
    <row r="1144" spans="1:3" x14ac:dyDescent="0.3">
      <c r="A1144">
        <v>6585</v>
      </c>
      <c r="B1144" t="s">
        <v>7074</v>
      </c>
    </row>
    <row r="1145" spans="1:3" x14ac:dyDescent="0.3">
      <c r="A1145">
        <v>6999</v>
      </c>
      <c r="B1145" t="s">
        <v>7075</v>
      </c>
    </row>
    <row r="1146" spans="1:3" x14ac:dyDescent="0.3">
      <c r="A1146">
        <v>36900</v>
      </c>
      <c r="B1146" t="s">
        <v>7076</v>
      </c>
    </row>
    <row r="1147" spans="1:3" x14ac:dyDescent="0.3">
      <c r="A1147">
        <v>6100</v>
      </c>
      <c r="B1147" t="s">
        <v>7077</v>
      </c>
      <c r="C1147" t="s">
        <v>6213</v>
      </c>
    </row>
    <row r="1148" spans="1:3" x14ac:dyDescent="0.3">
      <c r="A1148">
        <v>6101</v>
      </c>
      <c r="B1148" t="s">
        <v>7078</v>
      </c>
      <c r="C1148" t="s">
        <v>6213</v>
      </c>
    </row>
    <row r="1149" spans="1:3" x14ac:dyDescent="0.3">
      <c r="A1149">
        <v>6104</v>
      </c>
      <c r="B1149" t="s">
        <v>7079</v>
      </c>
      <c r="C1149" t="s">
        <v>6213</v>
      </c>
    </row>
    <row r="1150" spans="1:3" x14ac:dyDescent="0.3">
      <c r="A1150">
        <v>6105</v>
      </c>
      <c r="B1150" t="s">
        <v>7080</v>
      </c>
      <c r="C1150" t="s">
        <v>6213</v>
      </c>
    </row>
    <row r="1151" spans="1:3" x14ac:dyDescent="0.3">
      <c r="A1151">
        <v>6110</v>
      </c>
      <c r="B1151" t="s">
        <v>7081</v>
      </c>
      <c r="C1151" t="s">
        <v>6213</v>
      </c>
    </row>
    <row r="1152" spans="1:3" x14ac:dyDescent="0.3">
      <c r="A1152">
        <v>6123</v>
      </c>
      <c r="B1152" t="s">
        <v>7082</v>
      </c>
      <c r="C1152" t="s">
        <v>6213</v>
      </c>
    </row>
    <row r="1153" spans="1:3" x14ac:dyDescent="0.3">
      <c r="A1153">
        <v>6131</v>
      </c>
      <c r="B1153" t="s">
        <v>7083</v>
      </c>
      <c r="C1153" t="s">
        <v>6213</v>
      </c>
    </row>
    <row r="1154" spans="1:3" x14ac:dyDescent="0.3">
      <c r="A1154">
        <v>6141</v>
      </c>
      <c r="B1154" t="s">
        <v>7084</v>
      </c>
      <c r="C1154" t="s">
        <v>6213</v>
      </c>
    </row>
    <row r="1155" spans="1:3" x14ac:dyDescent="0.3">
      <c r="A1155">
        <v>6151</v>
      </c>
      <c r="B1155" t="s">
        <v>7085</v>
      </c>
      <c r="C1155" t="s">
        <v>6213</v>
      </c>
    </row>
    <row r="1156" spans="1:3" x14ac:dyDescent="0.3">
      <c r="A1156">
        <v>6161</v>
      </c>
      <c r="B1156" t="s">
        <v>7086</v>
      </c>
      <c r="C1156" t="s">
        <v>6213</v>
      </c>
    </row>
    <row r="1157" spans="1:3" x14ac:dyDescent="0.3">
      <c r="A1157">
        <v>6162</v>
      </c>
      <c r="B1157" t="s">
        <v>7087</v>
      </c>
      <c r="C1157" t="s">
        <v>6213</v>
      </c>
    </row>
    <row r="1158" spans="1:3" x14ac:dyDescent="0.3">
      <c r="A1158">
        <v>6200</v>
      </c>
      <c r="B1158" t="s">
        <v>7088</v>
      </c>
      <c r="C1158" t="s">
        <v>6213</v>
      </c>
    </row>
    <row r="1159" spans="1:3" x14ac:dyDescent="0.3">
      <c r="A1159">
        <v>6205</v>
      </c>
      <c r="B1159" t="s">
        <v>7089</v>
      </c>
      <c r="C1159" t="s">
        <v>6213</v>
      </c>
    </row>
    <row r="1160" spans="1:3" x14ac:dyDescent="0.3">
      <c r="A1160">
        <v>6207</v>
      </c>
      <c r="B1160" t="s">
        <v>7090</v>
      </c>
      <c r="C1160" t="s">
        <v>6213</v>
      </c>
    </row>
    <row r="1161" spans="1:3" x14ac:dyDescent="0.3">
      <c r="A1161">
        <v>6208</v>
      </c>
      <c r="B1161" t="s">
        <v>7091</v>
      </c>
      <c r="C1161" t="s">
        <v>6213</v>
      </c>
    </row>
    <row r="1162" spans="1:3" x14ac:dyDescent="0.3">
      <c r="A1162">
        <v>6210</v>
      </c>
      <c r="B1162" t="s">
        <v>7092</v>
      </c>
      <c r="C1162" t="s">
        <v>6213</v>
      </c>
    </row>
    <row r="1163" spans="1:3" x14ac:dyDescent="0.3">
      <c r="A1163">
        <v>6211</v>
      </c>
      <c r="B1163" t="s">
        <v>7093</v>
      </c>
      <c r="C1163" t="s">
        <v>6213</v>
      </c>
    </row>
    <row r="1164" spans="1:3" x14ac:dyDescent="0.3">
      <c r="A1164">
        <v>6214</v>
      </c>
      <c r="B1164" t="s">
        <v>7094</v>
      </c>
      <c r="C1164" t="s">
        <v>6213</v>
      </c>
    </row>
    <row r="1165" spans="1:3" x14ac:dyDescent="0.3">
      <c r="A1165">
        <v>6230</v>
      </c>
      <c r="B1165" t="s">
        <v>7095</v>
      </c>
      <c r="C1165" t="s">
        <v>6213</v>
      </c>
    </row>
    <row r="1166" spans="1:3" x14ac:dyDescent="0.3">
      <c r="A1166">
        <v>6241</v>
      </c>
      <c r="B1166" t="s">
        <v>7096</v>
      </c>
      <c r="C1166" t="s">
        <v>6213</v>
      </c>
    </row>
    <row r="1167" spans="1:3" x14ac:dyDescent="0.3">
      <c r="A1167">
        <v>6251</v>
      </c>
      <c r="B1167" t="s">
        <v>7097</v>
      </c>
      <c r="C1167" t="s">
        <v>6213</v>
      </c>
    </row>
    <row r="1168" spans="1:3" x14ac:dyDescent="0.3">
      <c r="A1168">
        <v>6253</v>
      </c>
      <c r="B1168" t="s">
        <v>7098</v>
      </c>
      <c r="C1168" t="s">
        <v>6213</v>
      </c>
    </row>
    <row r="1169" spans="1:3" x14ac:dyDescent="0.3">
      <c r="A1169">
        <v>6255</v>
      </c>
      <c r="B1169" t="s">
        <v>7099</v>
      </c>
      <c r="C1169" t="s">
        <v>6213</v>
      </c>
    </row>
    <row r="1170" spans="1:3" x14ac:dyDescent="0.3">
      <c r="A1170">
        <v>6257</v>
      </c>
      <c r="B1170" t="s">
        <v>7100</v>
      </c>
      <c r="C1170" t="s">
        <v>6213</v>
      </c>
    </row>
    <row r="1171" spans="1:3" x14ac:dyDescent="0.3">
      <c r="A1171">
        <v>6259</v>
      </c>
      <c r="B1171" t="s">
        <v>7101</v>
      </c>
    </row>
    <row r="1172" spans="1:3" x14ac:dyDescent="0.3">
      <c r="A1172">
        <v>6271</v>
      </c>
      <c r="B1172" t="s">
        <v>7102</v>
      </c>
      <c r="C1172" t="s">
        <v>6213</v>
      </c>
    </row>
    <row r="1173" spans="1:3" x14ac:dyDescent="0.3">
      <c r="A1173">
        <v>6310</v>
      </c>
      <c r="B1173" t="s">
        <v>7103</v>
      </c>
      <c r="C1173" t="s">
        <v>6213</v>
      </c>
    </row>
    <row r="1174" spans="1:3" x14ac:dyDescent="0.3">
      <c r="A1174">
        <v>6511</v>
      </c>
      <c r="B1174" t="s">
        <v>7104</v>
      </c>
      <c r="C1174" t="s">
        <v>6213</v>
      </c>
    </row>
    <row r="1175" spans="1:3" x14ac:dyDescent="0.3">
      <c r="A1175">
        <v>6512</v>
      </c>
      <c r="B1175" t="s">
        <v>7105</v>
      </c>
      <c r="C1175" t="s">
        <v>6213</v>
      </c>
    </row>
    <row r="1176" spans="1:3" x14ac:dyDescent="0.3">
      <c r="A1176">
        <v>6520</v>
      </c>
      <c r="B1176" t="s">
        <v>7106</v>
      </c>
      <c r="C1176" t="s">
        <v>6213</v>
      </c>
    </row>
    <row r="1177" spans="1:3" x14ac:dyDescent="0.3">
      <c r="A1177">
        <v>6523</v>
      </c>
      <c r="B1177" t="s">
        <v>7107</v>
      </c>
      <c r="C1177" t="s">
        <v>6213</v>
      </c>
    </row>
    <row r="1178" spans="1:3" x14ac:dyDescent="0.3">
      <c r="A1178">
        <v>6524</v>
      </c>
      <c r="B1178" t="s">
        <v>7108</v>
      </c>
      <c r="C1178" t="s">
        <v>6213</v>
      </c>
    </row>
    <row r="1179" spans="1:3" x14ac:dyDescent="0.3">
      <c r="A1179">
        <v>6531</v>
      </c>
      <c r="B1179" t="s">
        <v>7109</v>
      </c>
      <c r="C1179" t="s">
        <v>6213</v>
      </c>
    </row>
    <row r="1180" spans="1:3" x14ac:dyDescent="0.3">
      <c r="A1180">
        <v>6551</v>
      </c>
      <c r="B1180" t="s">
        <v>7110</v>
      </c>
      <c r="C1180" t="s">
        <v>6213</v>
      </c>
    </row>
    <row r="1181" spans="1:3" x14ac:dyDescent="0.3">
      <c r="A1181">
        <v>6562</v>
      </c>
      <c r="B1181" t="s">
        <v>7111</v>
      </c>
      <c r="C1181" t="s">
        <v>6213</v>
      </c>
    </row>
    <row r="1182" spans="1:3" x14ac:dyDescent="0.3">
      <c r="A1182">
        <v>6563</v>
      </c>
      <c r="B1182" t="s">
        <v>7112</v>
      </c>
      <c r="C1182" t="s">
        <v>6213</v>
      </c>
    </row>
    <row r="1183" spans="1:3" x14ac:dyDescent="0.3">
      <c r="A1183">
        <v>6564</v>
      </c>
      <c r="B1183" t="s">
        <v>7113</v>
      </c>
    </row>
    <row r="1184" spans="1:3" x14ac:dyDescent="0.3">
      <c r="A1184">
        <v>6581</v>
      </c>
      <c r="B1184" t="s">
        <v>7114</v>
      </c>
      <c r="C1184" t="s">
        <v>6213</v>
      </c>
    </row>
    <row r="1185" spans="1:3" x14ac:dyDescent="0.3">
      <c r="A1185">
        <v>6582</v>
      </c>
      <c r="B1185" t="s">
        <v>7115</v>
      </c>
      <c r="C1185" t="s">
        <v>6213</v>
      </c>
    </row>
    <row r="1186" spans="1:3" x14ac:dyDescent="0.3">
      <c r="A1186">
        <v>6591</v>
      </c>
      <c r="B1186" t="s">
        <v>7116</v>
      </c>
      <c r="C1186" t="s">
        <v>6213</v>
      </c>
    </row>
    <row r="1187" spans="1:3" x14ac:dyDescent="0.3">
      <c r="A1187">
        <v>28007</v>
      </c>
      <c r="B1187" t="s">
        <v>7117</v>
      </c>
      <c r="C1187" t="s">
        <v>6213</v>
      </c>
    </row>
    <row r="1188" spans="1:3" x14ac:dyDescent="0.3">
      <c r="A1188">
        <v>28009</v>
      </c>
      <c r="B1188" t="s">
        <v>7118</v>
      </c>
    </row>
    <row r="1189" spans="1:3" x14ac:dyDescent="0.3">
      <c r="A1189">
        <v>28010</v>
      </c>
      <c r="B1189" t="s">
        <v>7119</v>
      </c>
      <c r="C1189" t="s">
        <v>6213</v>
      </c>
    </row>
    <row r="1190" spans="1:3" x14ac:dyDescent="0.3">
      <c r="A1190">
        <v>28101</v>
      </c>
      <c r="B1190" t="s">
        <v>7120</v>
      </c>
      <c r="C1190" t="s">
        <v>6213</v>
      </c>
    </row>
    <row r="1191" spans="1:3" x14ac:dyDescent="0.3">
      <c r="A1191">
        <v>28103</v>
      </c>
      <c r="B1191" t="s">
        <v>7121</v>
      </c>
      <c r="C1191" t="s">
        <v>6213</v>
      </c>
    </row>
    <row r="1192" spans="1:3" x14ac:dyDescent="0.3">
      <c r="A1192">
        <v>28105</v>
      </c>
      <c r="B1192" t="s">
        <v>7122</v>
      </c>
      <c r="C1192" t="s">
        <v>6213</v>
      </c>
    </row>
    <row r="1193" spans="1:3" x14ac:dyDescent="0.3">
      <c r="A1193">
        <v>28202</v>
      </c>
      <c r="B1193" t="s">
        <v>7123</v>
      </c>
      <c r="C1193" t="s">
        <v>6213</v>
      </c>
    </row>
    <row r="1194" spans="1:3" x14ac:dyDescent="0.3">
      <c r="A1194">
        <v>28203</v>
      </c>
      <c r="B1194" t="s">
        <v>7124</v>
      </c>
      <c r="C1194" t="s">
        <v>6213</v>
      </c>
    </row>
    <row r="1195" spans="1:3" x14ac:dyDescent="0.3">
      <c r="A1195">
        <v>28205</v>
      </c>
      <c r="B1195" t="s">
        <v>7125</v>
      </c>
    </row>
    <row r="1196" spans="1:3" x14ac:dyDescent="0.3">
      <c r="A1196">
        <v>28301</v>
      </c>
      <c r="B1196" t="s">
        <v>7126</v>
      </c>
      <c r="C1196" t="s">
        <v>6213</v>
      </c>
    </row>
    <row r="1197" spans="1:3" x14ac:dyDescent="0.3">
      <c r="A1197">
        <v>28401</v>
      </c>
      <c r="B1197" t="s">
        <v>7127</v>
      </c>
      <c r="C1197" t="s">
        <v>6213</v>
      </c>
    </row>
    <row r="1198" spans="1:3" x14ac:dyDescent="0.3">
      <c r="A1198">
        <v>28451</v>
      </c>
      <c r="B1198" t="s">
        <v>7128</v>
      </c>
      <c r="C1198" t="s">
        <v>6213</v>
      </c>
    </row>
    <row r="1199" spans="1:3" x14ac:dyDescent="0.3">
      <c r="A1199">
        <v>28461</v>
      </c>
      <c r="B1199" t="s">
        <v>7129</v>
      </c>
      <c r="C1199" t="s">
        <v>6213</v>
      </c>
    </row>
    <row r="1200" spans="1:3" x14ac:dyDescent="0.3">
      <c r="A1200">
        <v>36004</v>
      </c>
      <c r="B1200" t="s">
        <v>7130</v>
      </c>
      <c r="C1200" t="s">
        <v>6213</v>
      </c>
    </row>
    <row r="1201" spans="1:3" x14ac:dyDescent="0.3">
      <c r="A1201">
        <v>36005</v>
      </c>
      <c r="B1201" t="s">
        <v>7131</v>
      </c>
      <c r="C1201" t="s">
        <v>6213</v>
      </c>
    </row>
    <row r="1202" spans="1:3" x14ac:dyDescent="0.3">
      <c r="A1202">
        <v>36006</v>
      </c>
      <c r="B1202" t="s">
        <v>6201</v>
      </c>
      <c r="C1202" t="s">
        <v>6213</v>
      </c>
    </row>
    <row r="1203" spans="1:3" x14ac:dyDescent="0.3">
      <c r="A1203">
        <v>36018</v>
      </c>
      <c r="B1203" t="s">
        <v>7132</v>
      </c>
      <c r="C1203" t="s">
        <v>6213</v>
      </c>
    </row>
    <row r="1204" spans="1:3" x14ac:dyDescent="0.3">
      <c r="A1204">
        <v>36030</v>
      </c>
      <c r="B1204" t="s">
        <v>7133</v>
      </c>
      <c r="C1204" t="s">
        <v>6213</v>
      </c>
    </row>
    <row r="1205" spans="1:3" x14ac:dyDescent="0.3">
      <c r="A1205">
        <v>36031</v>
      </c>
      <c r="B1205" t="s">
        <v>7134</v>
      </c>
      <c r="C1205" t="s">
        <v>6213</v>
      </c>
    </row>
    <row r="1206" spans="1:3" x14ac:dyDescent="0.3">
      <c r="A1206">
        <v>36032</v>
      </c>
      <c r="B1206" t="s">
        <v>7135</v>
      </c>
      <c r="C1206" t="s">
        <v>6213</v>
      </c>
    </row>
    <row r="1207" spans="1:3" x14ac:dyDescent="0.3">
      <c r="A1207">
        <v>36033</v>
      </c>
      <c r="B1207" t="s">
        <v>7136</v>
      </c>
      <c r="C1207" t="s">
        <v>6213</v>
      </c>
    </row>
    <row r="1208" spans="1:3" x14ac:dyDescent="0.3">
      <c r="A1208">
        <v>36041</v>
      </c>
      <c r="B1208" t="s">
        <v>7137</v>
      </c>
    </row>
    <row r="1209" spans="1:3" x14ac:dyDescent="0.3">
      <c r="A1209">
        <v>36302</v>
      </c>
      <c r="B1209" t="s">
        <v>7138</v>
      </c>
      <c r="C1209" t="s">
        <v>6213</v>
      </c>
    </row>
    <row r="1210" spans="1:3" x14ac:dyDescent="0.3">
      <c r="A1210">
        <v>36306</v>
      </c>
      <c r="B1210" t="s">
        <v>7139</v>
      </c>
      <c r="C1210" t="s">
        <v>6213</v>
      </c>
    </row>
    <row r="1211" spans="1:3" x14ac:dyDescent="0.3">
      <c r="A1211">
        <v>36308</v>
      </c>
      <c r="B1211" t="s">
        <v>7140</v>
      </c>
      <c r="C1211" t="s">
        <v>6213</v>
      </c>
    </row>
    <row r="1212" spans="1:3" x14ac:dyDescent="0.3">
      <c r="A1212">
        <v>21501</v>
      </c>
      <c r="B1212" t="s">
        <v>7141</v>
      </c>
      <c r="C1212" t="s">
        <v>6213</v>
      </c>
    </row>
    <row r="1213" spans="1:3" x14ac:dyDescent="0.3">
      <c r="A1213">
        <v>21503</v>
      </c>
      <c r="B1213" t="s">
        <v>7142</v>
      </c>
      <c r="C1213" t="s">
        <v>6213</v>
      </c>
    </row>
    <row r="1214" spans="1:3" x14ac:dyDescent="0.3">
      <c r="A1214">
        <v>21506</v>
      </c>
      <c r="B1214" t="s">
        <v>7143</v>
      </c>
      <c r="C1214" t="s">
        <v>6213</v>
      </c>
    </row>
    <row r="1215" spans="1:3" x14ac:dyDescent="0.3">
      <c r="A1215">
        <v>21507</v>
      </c>
      <c r="B1215" t="s">
        <v>7144</v>
      </c>
      <c r="C1215" t="s">
        <v>6213</v>
      </c>
    </row>
    <row r="1216" spans="1:3" x14ac:dyDescent="0.3">
      <c r="A1216">
        <v>21508</v>
      </c>
      <c r="B1216" t="s">
        <v>7145</v>
      </c>
      <c r="C1216" t="s">
        <v>6213</v>
      </c>
    </row>
    <row r="1217" spans="1:3" x14ac:dyDescent="0.3">
      <c r="A1217">
        <v>21509</v>
      </c>
      <c r="B1217" t="s">
        <v>7146</v>
      </c>
      <c r="C1217" t="s">
        <v>6213</v>
      </c>
    </row>
    <row r="1218" spans="1:3" x14ac:dyDescent="0.3">
      <c r="A1218">
        <v>21512</v>
      </c>
      <c r="B1218" t="s">
        <v>7147</v>
      </c>
      <c r="C1218" t="s">
        <v>6213</v>
      </c>
    </row>
    <row r="1219" spans="1:3" x14ac:dyDescent="0.3">
      <c r="A1219">
        <v>21513</v>
      </c>
      <c r="B1219" t="s">
        <v>7148</v>
      </c>
      <c r="C1219" t="s">
        <v>6213</v>
      </c>
    </row>
    <row r="1220" spans="1:3" x14ac:dyDescent="0.3">
      <c r="A1220">
        <v>21518</v>
      </c>
      <c r="B1220" t="s">
        <v>7149</v>
      </c>
      <c r="C1220" t="s">
        <v>6213</v>
      </c>
    </row>
    <row r="1221" spans="1:3" x14ac:dyDescent="0.3">
      <c r="A1221">
        <v>21519</v>
      </c>
      <c r="B1221" t="s">
        <v>7150</v>
      </c>
      <c r="C1221" t="s">
        <v>6213</v>
      </c>
    </row>
    <row r="1222" spans="1:3" x14ac:dyDescent="0.3">
      <c r="A1222">
        <v>21520</v>
      </c>
      <c r="B1222" t="s">
        <v>7151</v>
      </c>
      <c r="C1222" t="s">
        <v>6213</v>
      </c>
    </row>
    <row r="1223" spans="1:3" x14ac:dyDescent="0.3">
      <c r="A1223">
        <v>21522</v>
      </c>
      <c r="B1223" t="s">
        <v>7152</v>
      </c>
    </row>
    <row r="1224" spans="1:3" x14ac:dyDescent="0.3">
      <c r="A1224">
        <v>21523</v>
      </c>
      <c r="B1224" t="s">
        <v>7153</v>
      </c>
    </row>
    <row r="1225" spans="1:3" x14ac:dyDescent="0.3">
      <c r="A1225">
        <v>21524</v>
      </c>
      <c r="B1225" t="s">
        <v>7154</v>
      </c>
    </row>
    <row r="1226" spans="1:3" x14ac:dyDescent="0.3">
      <c r="A1226">
        <v>14000</v>
      </c>
      <c r="B1226" t="s">
        <v>7155</v>
      </c>
    </row>
    <row r="1227" spans="1:3" x14ac:dyDescent="0.3">
      <c r="A1227">
        <v>14003</v>
      </c>
      <c r="B1227" t="s">
        <v>7156</v>
      </c>
    </row>
    <row r="1228" spans="1:3" x14ac:dyDescent="0.3">
      <c r="A1228">
        <v>14007</v>
      </c>
      <c r="B1228" t="s">
        <v>7157</v>
      </c>
    </row>
    <row r="1229" spans="1:3" x14ac:dyDescent="0.3">
      <c r="A1229">
        <v>14008</v>
      </c>
      <c r="B1229" t="s">
        <v>7158</v>
      </c>
    </row>
    <row r="1230" spans="1:3" x14ac:dyDescent="0.3">
      <c r="A1230">
        <v>36402</v>
      </c>
      <c r="B1230" t="s">
        <v>7159</v>
      </c>
      <c r="C1230" t="s">
        <v>6213</v>
      </c>
    </row>
    <row r="1231" spans="1:3" x14ac:dyDescent="0.3">
      <c r="A1231">
        <v>36603</v>
      </c>
      <c r="B1231" t="s">
        <v>7160</v>
      </c>
    </row>
    <row r="1232" spans="1:3" x14ac:dyDescent="0.3">
      <c r="A1232">
        <v>6902</v>
      </c>
      <c r="B1232" t="s">
        <v>7161</v>
      </c>
    </row>
    <row r="1233" spans="1:3" x14ac:dyDescent="0.3">
      <c r="A1233">
        <v>6906</v>
      </c>
      <c r="B1233" t="s">
        <v>7162</v>
      </c>
    </row>
    <row r="1234" spans="1:3" x14ac:dyDescent="0.3">
      <c r="A1234">
        <v>6907</v>
      </c>
      <c r="B1234" t="s">
        <v>7163</v>
      </c>
    </row>
    <row r="1235" spans="1:3" x14ac:dyDescent="0.3">
      <c r="A1235">
        <v>6908</v>
      </c>
      <c r="B1235" t="s">
        <v>7164</v>
      </c>
    </row>
    <row r="1236" spans="1:3" x14ac:dyDescent="0.3">
      <c r="A1236">
        <v>6909</v>
      </c>
      <c r="B1236" t="s">
        <v>7165</v>
      </c>
    </row>
    <row r="1237" spans="1:3" x14ac:dyDescent="0.3">
      <c r="A1237">
        <v>6910</v>
      </c>
      <c r="B1237" t="s">
        <v>7166</v>
      </c>
    </row>
    <row r="1238" spans="1:3" x14ac:dyDescent="0.3">
      <c r="A1238">
        <v>21801</v>
      </c>
      <c r="B1238" t="s">
        <v>7167</v>
      </c>
      <c r="C1238" t="s">
        <v>6213</v>
      </c>
    </row>
    <row r="1239" spans="1:3" x14ac:dyDescent="0.3">
      <c r="A1239">
        <v>34000</v>
      </c>
      <c r="B1239" t="s">
        <v>7168</v>
      </c>
      <c r="C1239" t="s">
        <v>6213</v>
      </c>
    </row>
    <row r="1240" spans="1:3" x14ac:dyDescent="0.3">
      <c r="A1240">
        <v>34002</v>
      </c>
      <c r="B1240" t="s">
        <v>6148</v>
      </c>
      <c r="C1240" t="s">
        <v>6213</v>
      </c>
    </row>
    <row r="1241" spans="1:3" x14ac:dyDescent="0.3">
      <c r="A1241">
        <v>34004</v>
      </c>
      <c r="B1241" t="s">
        <v>7169</v>
      </c>
      <c r="C1241" t="s">
        <v>6213</v>
      </c>
    </row>
    <row r="1242" spans="1:3" x14ac:dyDescent="0.3">
      <c r="A1242">
        <v>36051</v>
      </c>
      <c r="B1242" t="s">
        <v>7170</v>
      </c>
      <c r="C1242" t="s">
        <v>6213</v>
      </c>
    </row>
    <row r="1243" spans="1:3" x14ac:dyDescent="0.3">
      <c r="A1243">
        <v>36102</v>
      </c>
      <c r="B1243" t="s">
        <v>7171</v>
      </c>
      <c r="C1243" t="s">
        <v>6213</v>
      </c>
    </row>
    <row r="1244" spans="1:3" x14ac:dyDescent="0.3">
      <c r="A1244">
        <v>36200</v>
      </c>
      <c r="B1244" t="s">
        <v>7172</v>
      </c>
      <c r="C1244" t="s">
        <v>6213</v>
      </c>
    </row>
    <row r="1245" spans="1:3" x14ac:dyDescent="0.3">
      <c r="A1245">
        <v>36202</v>
      </c>
      <c r="B1245" t="s">
        <v>7173</v>
      </c>
      <c r="C1245" t="s">
        <v>6213</v>
      </c>
    </row>
    <row r="1246" spans="1:3" x14ac:dyDescent="0.3">
      <c r="A1246">
        <v>36205</v>
      </c>
      <c r="B1246" t="s">
        <v>7174</v>
      </c>
      <c r="C1246" t="s">
        <v>6213</v>
      </c>
    </row>
    <row r="1247" spans="1:3" x14ac:dyDescent="0.3">
      <c r="A1247">
        <v>36502</v>
      </c>
      <c r="B1247" t="s">
        <v>7175</v>
      </c>
      <c r="C1247" t="s">
        <v>6213</v>
      </c>
    </row>
    <row r="1248" spans="1:3" x14ac:dyDescent="0.3">
      <c r="A1248">
        <v>36503</v>
      </c>
      <c r="B1248" t="s">
        <v>7176</v>
      </c>
      <c r="C1248" t="s">
        <v>6213</v>
      </c>
    </row>
    <row r="1249" spans="1:3" x14ac:dyDescent="0.3">
      <c r="A1249">
        <v>36602</v>
      </c>
      <c r="B1249" t="s">
        <v>7177</v>
      </c>
      <c r="C1249" t="s">
        <v>6213</v>
      </c>
    </row>
    <row r="1250" spans="1:3" x14ac:dyDescent="0.3">
      <c r="A1250">
        <v>36801</v>
      </c>
      <c r="B1250" t="s">
        <v>7178</v>
      </c>
    </row>
    <row r="1251" spans="1:3" x14ac:dyDescent="0.3">
      <c r="A1251">
        <v>40003</v>
      </c>
      <c r="B1251" t="s">
        <v>7179</v>
      </c>
      <c r="C1251" t="s">
        <v>6213</v>
      </c>
    </row>
    <row r="1252" spans="1:3" x14ac:dyDescent="0.3">
      <c r="A1252">
        <v>40004</v>
      </c>
      <c r="B1252" t="s">
        <v>7180</v>
      </c>
      <c r="C1252" t="s">
        <v>6213</v>
      </c>
    </row>
    <row r="1253" spans="1:3" x14ac:dyDescent="0.3">
      <c r="A1253">
        <v>40007</v>
      </c>
      <c r="B1253" t="s">
        <v>7181</v>
      </c>
      <c r="C1253" t="s">
        <v>6213</v>
      </c>
    </row>
    <row r="1254" spans="1:3" x14ac:dyDescent="0.3">
      <c r="A1254">
        <v>40053</v>
      </c>
      <c r="B1254" t="s">
        <v>7182</v>
      </c>
      <c r="C1254" t="s">
        <v>6213</v>
      </c>
    </row>
    <row r="1255" spans="1:3" x14ac:dyDescent="0.3">
      <c r="A1255">
        <v>40056</v>
      </c>
      <c r="B1255" t="s">
        <v>7183</v>
      </c>
      <c r="C1255" t="s">
        <v>6213</v>
      </c>
    </row>
    <row r="1256" spans="1:3" x14ac:dyDescent="0.3">
      <c r="A1256">
        <v>40057</v>
      </c>
      <c r="B1256" t="s">
        <v>7184</v>
      </c>
      <c r="C1256" t="s">
        <v>6213</v>
      </c>
    </row>
    <row r="1257" spans="1:3" x14ac:dyDescent="0.3">
      <c r="A1257">
        <v>40059</v>
      </c>
      <c r="B1257" t="s">
        <v>7185</v>
      </c>
      <c r="C1257" t="s">
        <v>6213</v>
      </c>
    </row>
    <row r="1258" spans="1:3" x14ac:dyDescent="0.3">
      <c r="A1258">
        <v>40103</v>
      </c>
      <c r="B1258" t="s">
        <v>7186</v>
      </c>
      <c r="C1258" t="s">
        <v>6213</v>
      </c>
    </row>
    <row r="1259" spans="1:3" x14ac:dyDescent="0.3">
      <c r="A1259">
        <v>40105</v>
      </c>
      <c r="B1259" t="s">
        <v>7187</v>
      </c>
      <c r="C1259" t="s">
        <v>6213</v>
      </c>
    </row>
    <row r="1260" spans="1:3" x14ac:dyDescent="0.3">
      <c r="A1260">
        <v>40107</v>
      </c>
      <c r="B1260" t="s">
        <v>7188</v>
      </c>
      <c r="C1260" t="s">
        <v>6213</v>
      </c>
    </row>
    <row r="1261" spans="1:3" x14ac:dyDescent="0.3">
      <c r="A1261">
        <v>40109</v>
      </c>
      <c r="B1261" t="s">
        <v>7189</v>
      </c>
    </row>
    <row r="1262" spans="1:3" x14ac:dyDescent="0.3">
      <c r="A1262">
        <v>40113</v>
      </c>
      <c r="B1262" t="s">
        <v>7190</v>
      </c>
      <c r="C1262" t="s">
        <v>6213</v>
      </c>
    </row>
    <row r="1263" spans="1:3" x14ac:dyDescent="0.3">
      <c r="A1263">
        <v>40116</v>
      </c>
      <c r="B1263" t="s">
        <v>7191</v>
      </c>
      <c r="C1263" t="s">
        <v>6213</v>
      </c>
    </row>
    <row r="1264" spans="1:3" x14ac:dyDescent="0.3">
      <c r="A1264">
        <v>40118</v>
      </c>
      <c r="B1264" t="s">
        <v>7192</v>
      </c>
      <c r="C1264" t="s">
        <v>6213</v>
      </c>
    </row>
    <row r="1265" spans="1:3" x14ac:dyDescent="0.3">
      <c r="A1265">
        <v>40201</v>
      </c>
      <c r="B1265" t="s">
        <v>7193</v>
      </c>
      <c r="C1265" t="s">
        <v>6213</v>
      </c>
    </row>
    <row r="1266" spans="1:3" x14ac:dyDescent="0.3">
      <c r="A1266">
        <v>40203</v>
      </c>
      <c r="B1266" t="s">
        <v>6170</v>
      </c>
      <c r="C1266" t="s">
        <v>6213</v>
      </c>
    </row>
    <row r="1267" spans="1:3" x14ac:dyDescent="0.3">
      <c r="A1267">
        <v>40303</v>
      </c>
      <c r="B1267" t="s">
        <v>7194</v>
      </c>
      <c r="C1267" t="s">
        <v>6213</v>
      </c>
    </row>
    <row r="1268" spans="1:3" x14ac:dyDescent="0.3">
      <c r="A1268">
        <v>40305</v>
      </c>
      <c r="B1268" t="s">
        <v>7195</v>
      </c>
      <c r="C1268" t="s">
        <v>6213</v>
      </c>
    </row>
    <row r="1269" spans="1:3" x14ac:dyDescent="0.3">
      <c r="A1269">
        <v>40401</v>
      </c>
      <c r="B1269" t="s">
        <v>7196</v>
      </c>
    </row>
    <row r="1270" spans="1:3" x14ac:dyDescent="0.3">
      <c r="A1270">
        <v>40403</v>
      </c>
      <c r="B1270" t="s">
        <v>7197</v>
      </c>
      <c r="C1270" t="s">
        <v>6213</v>
      </c>
    </row>
    <row r="1271" spans="1:3" x14ac:dyDescent="0.3">
      <c r="A1271">
        <v>40405</v>
      </c>
      <c r="B1271" t="s">
        <v>7198</v>
      </c>
      <c r="C1271" t="s">
        <v>6213</v>
      </c>
    </row>
    <row r="1272" spans="1:3" x14ac:dyDescent="0.3">
      <c r="A1272">
        <v>40406</v>
      </c>
      <c r="B1272" t="s">
        <v>7199</v>
      </c>
      <c r="C1272" t="s">
        <v>6213</v>
      </c>
    </row>
    <row r="1273" spans="1:3" x14ac:dyDescent="0.3">
      <c r="A1273">
        <v>40408</v>
      </c>
      <c r="B1273" t="s">
        <v>7200</v>
      </c>
      <c r="C1273" t="s">
        <v>6213</v>
      </c>
    </row>
    <row r="1274" spans="1:3" x14ac:dyDescent="0.3">
      <c r="A1274">
        <v>40601</v>
      </c>
      <c r="B1274" t="s">
        <v>7201</v>
      </c>
    </row>
    <row r="1275" spans="1:3" x14ac:dyDescent="0.3">
      <c r="A1275">
        <v>40701</v>
      </c>
      <c r="B1275" t="s">
        <v>7202</v>
      </c>
    </row>
    <row r="1276" spans="1:3" x14ac:dyDescent="0.3">
      <c r="A1276">
        <v>6001</v>
      </c>
      <c r="B1276" t="s">
        <v>7203</v>
      </c>
      <c r="C1276" t="s">
        <v>6213</v>
      </c>
    </row>
    <row r="1277" spans="1:3" x14ac:dyDescent="0.3">
      <c r="A1277">
        <v>6002</v>
      </c>
      <c r="B1277" t="s">
        <v>7204</v>
      </c>
      <c r="C1277" t="s">
        <v>6213</v>
      </c>
    </row>
    <row r="1278" spans="1:3" x14ac:dyDescent="0.3">
      <c r="A1278">
        <v>6003</v>
      </c>
      <c r="B1278" t="s">
        <v>7205</v>
      </c>
    </row>
    <row r="1279" spans="1:3" x14ac:dyDescent="0.3">
      <c r="A1279">
        <v>6102</v>
      </c>
      <c r="B1279" t="s">
        <v>7206</v>
      </c>
      <c r="C1279" t="s">
        <v>6213</v>
      </c>
    </row>
    <row r="1280" spans="1:3" x14ac:dyDescent="0.3">
      <c r="A1280">
        <v>6103</v>
      </c>
      <c r="B1280" t="s">
        <v>7207</v>
      </c>
      <c r="C1280" t="s">
        <v>6213</v>
      </c>
    </row>
    <row r="1281" spans="1:3" x14ac:dyDescent="0.3">
      <c r="A1281">
        <v>6106</v>
      </c>
      <c r="B1281" t="s">
        <v>7208</v>
      </c>
    </row>
    <row r="1282" spans="1:3" x14ac:dyDescent="0.3">
      <c r="A1282">
        <v>6111</v>
      </c>
      <c r="B1282" t="s">
        <v>7209</v>
      </c>
      <c r="C1282" t="s">
        <v>6213</v>
      </c>
    </row>
    <row r="1283" spans="1:3" x14ac:dyDescent="0.3">
      <c r="A1283">
        <v>6116</v>
      </c>
      <c r="B1283" t="s">
        <v>7210</v>
      </c>
    </row>
    <row r="1284" spans="1:3" x14ac:dyDescent="0.3">
      <c r="A1284">
        <v>6122</v>
      </c>
      <c r="B1284" t="s">
        <v>7211</v>
      </c>
      <c r="C1284" t="s">
        <v>6213</v>
      </c>
    </row>
    <row r="1285" spans="1:3" x14ac:dyDescent="0.3">
      <c r="A1285">
        <v>6130</v>
      </c>
      <c r="B1285" t="s">
        <v>7212</v>
      </c>
      <c r="C1285" t="s">
        <v>6213</v>
      </c>
    </row>
    <row r="1286" spans="1:3" x14ac:dyDescent="0.3">
      <c r="A1286">
        <v>6140</v>
      </c>
      <c r="B1286" t="s">
        <v>7213</v>
      </c>
      <c r="C1286" t="s">
        <v>6213</v>
      </c>
    </row>
    <row r="1287" spans="1:3" x14ac:dyDescent="0.3">
      <c r="A1287">
        <v>6150</v>
      </c>
      <c r="B1287" t="s">
        <v>7214</v>
      </c>
      <c r="C1287" t="s">
        <v>6213</v>
      </c>
    </row>
    <row r="1288" spans="1:3" x14ac:dyDescent="0.3">
      <c r="A1288">
        <v>6160</v>
      </c>
      <c r="B1288" t="s">
        <v>7215</v>
      </c>
      <c r="C1288" t="s">
        <v>6213</v>
      </c>
    </row>
    <row r="1289" spans="1:3" x14ac:dyDescent="0.3">
      <c r="A1289">
        <v>6201</v>
      </c>
      <c r="B1289" t="s">
        <v>7216</v>
      </c>
      <c r="C1289" t="s">
        <v>6213</v>
      </c>
    </row>
    <row r="1290" spans="1:3" x14ac:dyDescent="0.3">
      <c r="A1290">
        <v>6202</v>
      </c>
      <c r="B1290" t="s">
        <v>7217</v>
      </c>
      <c r="C1290" t="s">
        <v>6213</v>
      </c>
    </row>
    <row r="1291" spans="1:3" x14ac:dyDescent="0.3">
      <c r="A1291">
        <v>6204</v>
      </c>
      <c r="B1291" t="s">
        <v>7218</v>
      </c>
      <c r="C1291" t="s">
        <v>6213</v>
      </c>
    </row>
    <row r="1292" spans="1:3" x14ac:dyDescent="0.3">
      <c r="A1292">
        <v>6206</v>
      </c>
      <c r="B1292" t="s">
        <v>7219</v>
      </c>
      <c r="C1292" t="s">
        <v>6213</v>
      </c>
    </row>
    <row r="1293" spans="1:3" x14ac:dyDescent="0.3">
      <c r="A1293">
        <v>6212</v>
      </c>
      <c r="B1293" t="s">
        <v>7220</v>
      </c>
      <c r="C1293" t="s">
        <v>6213</v>
      </c>
    </row>
    <row r="1294" spans="1:3" x14ac:dyDescent="0.3">
      <c r="A1294">
        <v>6231</v>
      </c>
      <c r="B1294" t="s">
        <v>7221</v>
      </c>
      <c r="C1294" t="s">
        <v>6213</v>
      </c>
    </row>
    <row r="1295" spans="1:3" x14ac:dyDescent="0.3">
      <c r="A1295">
        <v>6240</v>
      </c>
      <c r="B1295" t="s">
        <v>7222</v>
      </c>
    </row>
    <row r="1296" spans="1:3" x14ac:dyDescent="0.3">
      <c r="A1296">
        <v>6250</v>
      </c>
      <c r="B1296" t="s">
        <v>7223</v>
      </c>
      <c r="C1296" t="s">
        <v>6213</v>
      </c>
    </row>
    <row r="1297" spans="1:3" x14ac:dyDescent="0.3">
      <c r="A1297">
        <v>6252</v>
      </c>
      <c r="B1297" t="s">
        <v>7224</v>
      </c>
      <c r="C1297" t="s">
        <v>6213</v>
      </c>
    </row>
    <row r="1298" spans="1:3" x14ac:dyDescent="0.3">
      <c r="A1298">
        <v>6254</v>
      </c>
      <c r="B1298" t="s">
        <v>7225</v>
      </c>
      <c r="C1298" t="s">
        <v>6213</v>
      </c>
    </row>
    <row r="1299" spans="1:3" x14ac:dyDescent="0.3">
      <c r="A1299">
        <v>6256</v>
      </c>
      <c r="B1299" t="s">
        <v>7226</v>
      </c>
      <c r="C1299" t="s">
        <v>6213</v>
      </c>
    </row>
    <row r="1300" spans="1:3" x14ac:dyDescent="0.3">
      <c r="A1300">
        <v>6270</v>
      </c>
      <c r="B1300" t="s">
        <v>7227</v>
      </c>
      <c r="C1300" t="s">
        <v>6213</v>
      </c>
    </row>
    <row r="1301" spans="1:3" x14ac:dyDescent="0.3">
      <c r="A1301">
        <v>6311</v>
      </c>
      <c r="B1301" t="s">
        <v>7228</v>
      </c>
    </row>
    <row r="1302" spans="1:3" x14ac:dyDescent="0.3">
      <c r="A1302">
        <v>6510</v>
      </c>
      <c r="B1302" t="s">
        <v>7229</v>
      </c>
      <c r="C1302" t="s">
        <v>6213</v>
      </c>
    </row>
    <row r="1303" spans="1:3" x14ac:dyDescent="0.3">
      <c r="A1303">
        <v>6513</v>
      </c>
      <c r="B1303" t="s">
        <v>7230</v>
      </c>
      <c r="C1303" t="s">
        <v>6213</v>
      </c>
    </row>
    <row r="1304" spans="1:3" x14ac:dyDescent="0.3">
      <c r="A1304">
        <v>6521</v>
      </c>
      <c r="B1304" t="s">
        <v>7231</v>
      </c>
      <c r="C1304" t="s">
        <v>6213</v>
      </c>
    </row>
    <row r="1305" spans="1:3" x14ac:dyDescent="0.3">
      <c r="A1305">
        <v>6522</v>
      </c>
      <c r="B1305" t="s">
        <v>7232</v>
      </c>
      <c r="C1305" t="s">
        <v>6213</v>
      </c>
    </row>
    <row r="1306" spans="1:3" x14ac:dyDescent="0.3">
      <c r="A1306">
        <v>6530</v>
      </c>
      <c r="B1306" t="s">
        <v>7233</v>
      </c>
      <c r="C1306" t="s">
        <v>6213</v>
      </c>
    </row>
    <row r="1307" spans="1:3" x14ac:dyDescent="0.3">
      <c r="A1307">
        <v>6535</v>
      </c>
      <c r="B1307" t="s">
        <v>7234</v>
      </c>
      <c r="C1307" t="s">
        <v>6213</v>
      </c>
    </row>
    <row r="1308" spans="1:3" x14ac:dyDescent="0.3">
      <c r="A1308">
        <v>6536</v>
      </c>
      <c r="B1308" t="s">
        <v>7235</v>
      </c>
      <c r="C1308" t="s">
        <v>6213</v>
      </c>
    </row>
    <row r="1309" spans="1:3" x14ac:dyDescent="0.3">
      <c r="A1309">
        <v>6540</v>
      </c>
      <c r="B1309" t="s">
        <v>7236</v>
      </c>
      <c r="C1309" t="s">
        <v>6213</v>
      </c>
    </row>
    <row r="1310" spans="1:3" x14ac:dyDescent="0.3">
      <c r="A1310">
        <v>6550</v>
      </c>
      <c r="B1310" t="s">
        <v>7237</v>
      </c>
      <c r="C1310" t="s">
        <v>6213</v>
      </c>
    </row>
    <row r="1311" spans="1:3" x14ac:dyDescent="0.3">
      <c r="A1311">
        <v>6560</v>
      </c>
      <c r="B1311" t="s">
        <v>7238</v>
      </c>
      <c r="C1311" t="s">
        <v>6213</v>
      </c>
    </row>
    <row r="1312" spans="1:3" x14ac:dyDescent="0.3">
      <c r="A1312">
        <v>6580</v>
      </c>
      <c r="B1312" t="s">
        <v>7239</v>
      </c>
      <c r="C1312" t="s">
        <v>6213</v>
      </c>
    </row>
    <row r="1313" spans="1:3" x14ac:dyDescent="0.3">
      <c r="A1313">
        <v>6583</v>
      </c>
      <c r="B1313" t="s">
        <v>7240</v>
      </c>
      <c r="C1313" t="s">
        <v>6213</v>
      </c>
    </row>
    <row r="1314" spans="1:3" x14ac:dyDescent="0.3">
      <c r="A1314">
        <v>6590</v>
      </c>
      <c r="B1314" t="s">
        <v>7241</v>
      </c>
      <c r="C1314" t="s">
        <v>6213</v>
      </c>
    </row>
    <row r="1315" spans="1:3" x14ac:dyDescent="0.3">
      <c r="A1315">
        <v>28001</v>
      </c>
      <c r="B1315" t="s">
        <v>7242</v>
      </c>
      <c r="C1315" t="s">
        <v>6213</v>
      </c>
    </row>
    <row r="1316" spans="1:3" x14ac:dyDescent="0.3">
      <c r="A1316">
        <v>28002</v>
      </c>
      <c r="B1316" t="s">
        <v>7243</v>
      </c>
      <c r="C1316" t="s">
        <v>6213</v>
      </c>
    </row>
    <row r="1317" spans="1:3" x14ac:dyDescent="0.3">
      <c r="A1317">
        <v>28003</v>
      </c>
      <c r="B1317" t="s">
        <v>7244</v>
      </c>
      <c r="C1317" t="s">
        <v>6213</v>
      </c>
    </row>
    <row r="1318" spans="1:3" x14ac:dyDescent="0.3">
      <c r="A1318">
        <v>28004</v>
      </c>
      <c r="B1318" t="s">
        <v>7245</v>
      </c>
      <c r="C1318" t="s">
        <v>6213</v>
      </c>
    </row>
    <row r="1319" spans="1:3" x14ac:dyDescent="0.3">
      <c r="A1319">
        <v>28100</v>
      </c>
      <c r="B1319" t="s">
        <v>7246</v>
      </c>
      <c r="C1319" t="s">
        <v>6213</v>
      </c>
    </row>
    <row r="1320" spans="1:3" x14ac:dyDescent="0.3">
      <c r="A1320">
        <v>28102</v>
      </c>
      <c r="B1320" t="s">
        <v>7247</v>
      </c>
      <c r="C1320" t="s">
        <v>6213</v>
      </c>
    </row>
    <row r="1321" spans="1:3" x14ac:dyDescent="0.3">
      <c r="A1321">
        <v>28104</v>
      </c>
      <c r="B1321" t="s">
        <v>7248</v>
      </c>
      <c r="C1321" t="s">
        <v>6213</v>
      </c>
    </row>
    <row r="1322" spans="1:3" x14ac:dyDescent="0.3">
      <c r="A1322">
        <v>28201</v>
      </c>
      <c r="B1322" t="s">
        <v>7249</v>
      </c>
      <c r="C1322" t="s">
        <v>6213</v>
      </c>
    </row>
    <row r="1323" spans="1:3" x14ac:dyDescent="0.3">
      <c r="A1323">
        <v>28204</v>
      </c>
      <c r="B1323" t="s">
        <v>7250</v>
      </c>
      <c r="C1323" t="s">
        <v>6213</v>
      </c>
    </row>
    <row r="1324" spans="1:3" x14ac:dyDescent="0.3">
      <c r="A1324">
        <v>28300</v>
      </c>
      <c r="B1324" t="s">
        <v>7251</v>
      </c>
      <c r="C1324" t="s">
        <v>6213</v>
      </c>
    </row>
    <row r="1325" spans="1:3" x14ac:dyDescent="0.3">
      <c r="A1325">
        <v>28302</v>
      </c>
      <c r="B1325" t="s">
        <v>7252</v>
      </c>
      <c r="C1325" t="s">
        <v>6213</v>
      </c>
    </row>
    <row r="1326" spans="1:3" x14ac:dyDescent="0.3">
      <c r="A1326">
        <v>28400</v>
      </c>
      <c r="B1326" t="s">
        <v>7253</v>
      </c>
      <c r="C1326" t="s">
        <v>6213</v>
      </c>
    </row>
    <row r="1327" spans="1:3" x14ac:dyDescent="0.3">
      <c r="A1327">
        <v>28460</v>
      </c>
      <c r="B1327" t="s">
        <v>6077</v>
      </c>
      <c r="C1327" t="s">
        <v>6213</v>
      </c>
    </row>
    <row r="1328" spans="1:3" x14ac:dyDescent="0.3">
      <c r="A1328">
        <v>28470</v>
      </c>
      <c r="B1328" t="s">
        <v>7254</v>
      </c>
      <c r="C1328" t="s">
        <v>6213</v>
      </c>
    </row>
    <row r="1329" spans="1:3" x14ac:dyDescent="0.3">
      <c r="A1329">
        <v>28471</v>
      </c>
      <c r="B1329" t="s">
        <v>7255</v>
      </c>
      <c r="C1329" t="s">
        <v>6213</v>
      </c>
    </row>
    <row r="1330" spans="1:3" x14ac:dyDescent="0.3">
      <c r="A1330">
        <v>28472</v>
      </c>
      <c r="B1330" t="s">
        <v>7256</v>
      </c>
      <c r="C1330" t="s">
        <v>6213</v>
      </c>
    </row>
    <row r="1331" spans="1:3" x14ac:dyDescent="0.3">
      <c r="A1331">
        <v>28473</v>
      </c>
      <c r="B1331" t="s">
        <v>7257</v>
      </c>
      <c r="C1331" t="s">
        <v>6213</v>
      </c>
    </row>
    <row r="1332" spans="1:3" x14ac:dyDescent="0.3">
      <c r="A1332">
        <v>28474</v>
      </c>
      <c r="B1332" t="s">
        <v>7258</v>
      </c>
      <c r="C1332" t="s">
        <v>6213</v>
      </c>
    </row>
    <row r="1333" spans="1:3" x14ac:dyDescent="0.3">
      <c r="A1333">
        <v>28475</v>
      </c>
      <c r="B1333" t="s">
        <v>7259</v>
      </c>
      <c r="C1333" t="s">
        <v>6213</v>
      </c>
    </row>
    <row r="1334" spans="1:3" x14ac:dyDescent="0.3">
      <c r="A1334">
        <v>28476</v>
      </c>
      <c r="B1334" t="s">
        <v>7260</v>
      </c>
      <c r="C1334" t="s">
        <v>6213</v>
      </c>
    </row>
    <row r="1335" spans="1:3" x14ac:dyDescent="0.3">
      <c r="A1335">
        <v>28477</v>
      </c>
      <c r="B1335" t="s">
        <v>7261</v>
      </c>
      <c r="C1335" t="s">
        <v>6213</v>
      </c>
    </row>
    <row r="1336" spans="1:3" x14ac:dyDescent="0.3">
      <c r="A1336">
        <v>28479</v>
      </c>
      <c r="B1336" t="s">
        <v>7262</v>
      </c>
      <c r="C1336" t="s">
        <v>6213</v>
      </c>
    </row>
    <row r="1337" spans="1:3" x14ac:dyDescent="0.3">
      <c r="A1337">
        <v>28480</v>
      </c>
      <c r="B1337" t="s">
        <v>7263</v>
      </c>
      <c r="C1337" t="s">
        <v>6213</v>
      </c>
    </row>
    <row r="1338" spans="1:3" x14ac:dyDescent="0.3">
      <c r="A1338">
        <v>36002</v>
      </c>
      <c r="B1338" t="s">
        <v>7264</v>
      </c>
      <c r="C1338" t="s">
        <v>6213</v>
      </c>
    </row>
    <row r="1339" spans="1:3" x14ac:dyDescent="0.3">
      <c r="A1339">
        <v>36003</v>
      </c>
      <c r="B1339" t="s">
        <v>7265</v>
      </c>
      <c r="C1339" t="s">
        <v>6213</v>
      </c>
    </row>
    <row r="1340" spans="1:3" x14ac:dyDescent="0.3">
      <c r="A1340">
        <v>36007</v>
      </c>
      <c r="B1340" t="s">
        <v>7266</v>
      </c>
      <c r="C1340" t="s">
        <v>6213</v>
      </c>
    </row>
    <row r="1341" spans="1:3" x14ac:dyDescent="0.3">
      <c r="A1341">
        <v>36008</v>
      </c>
      <c r="B1341" t="s">
        <v>7267</v>
      </c>
      <c r="C1341" t="s">
        <v>6213</v>
      </c>
    </row>
    <row r="1342" spans="1:3" x14ac:dyDescent="0.3">
      <c r="A1342">
        <v>36016</v>
      </c>
      <c r="B1342" t="s">
        <v>7268</v>
      </c>
      <c r="C1342" t="s">
        <v>6213</v>
      </c>
    </row>
    <row r="1343" spans="1:3" x14ac:dyDescent="0.3">
      <c r="A1343">
        <v>36017</v>
      </c>
      <c r="B1343" t="s">
        <v>7269</v>
      </c>
      <c r="C1343" t="s">
        <v>6213</v>
      </c>
    </row>
    <row r="1344" spans="1:3" x14ac:dyDescent="0.3">
      <c r="A1344">
        <v>36019</v>
      </c>
      <c r="B1344" t="s">
        <v>7270</v>
      </c>
      <c r="C1344" t="s">
        <v>6213</v>
      </c>
    </row>
    <row r="1345" spans="1:3" x14ac:dyDescent="0.3">
      <c r="A1345">
        <v>36020</v>
      </c>
      <c r="B1345" t="s">
        <v>7271</v>
      </c>
      <c r="C1345" t="s">
        <v>6213</v>
      </c>
    </row>
    <row r="1346" spans="1:3" x14ac:dyDescent="0.3">
      <c r="A1346">
        <v>36022</v>
      </c>
      <c r="B1346" t="s">
        <v>7272</v>
      </c>
      <c r="C1346" t="s">
        <v>6213</v>
      </c>
    </row>
    <row r="1347" spans="1:3" x14ac:dyDescent="0.3">
      <c r="A1347">
        <v>36023</v>
      </c>
      <c r="B1347" t="s">
        <v>7273</v>
      </c>
      <c r="C1347" t="s">
        <v>6213</v>
      </c>
    </row>
    <row r="1348" spans="1:3" x14ac:dyDescent="0.3">
      <c r="A1348">
        <v>36024</v>
      </c>
      <c r="B1348" t="s">
        <v>7274</v>
      </c>
      <c r="C1348" t="s">
        <v>6213</v>
      </c>
    </row>
    <row r="1349" spans="1:3" x14ac:dyDescent="0.3">
      <c r="A1349">
        <v>36029</v>
      </c>
      <c r="B1349" t="s">
        <v>7275</v>
      </c>
      <c r="C1349" t="s">
        <v>6213</v>
      </c>
    </row>
    <row r="1350" spans="1:3" x14ac:dyDescent="0.3">
      <c r="A1350">
        <v>36037</v>
      </c>
      <c r="B1350" t="s">
        <v>7276</v>
      </c>
    </row>
    <row r="1351" spans="1:3" x14ac:dyDescent="0.3">
      <c r="A1351">
        <v>36038</v>
      </c>
      <c r="B1351" t="s">
        <v>7277</v>
      </c>
    </row>
    <row r="1352" spans="1:3" x14ac:dyDescent="0.3">
      <c r="A1352">
        <v>36039</v>
      </c>
      <c r="B1352" t="s">
        <v>7278</v>
      </c>
    </row>
    <row r="1353" spans="1:3" x14ac:dyDescent="0.3">
      <c r="A1353">
        <v>36040</v>
      </c>
      <c r="B1353" t="s">
        <v>7279</v>
      </c>
    </row>
    <row r="1354" spans="1:3" x14ac:dyDescent="0.3">
      <c r="A1354">
        <v>36300</v>
      </c>
      <c r="B1354" t="s">
        <v>7280</v>
      </c>
      <c r="C1354" t="s">
        <v>6213</v>
      </c>
    </row>
    <row r="1355" spans="1:3" x14ac:dyDescent="0.3">
      <c r="A1355">
        <v>36301</v>
      </c>
      <c r="B1355" t="s">
        <v>7281</v>
      </c>
      <c r="C1355" t="s">
        <v>6213</v>
      </c>
    </row>
    <row r="1356" spans="1:3" x14ac:dyDescent="0.3">
      <c r="A1356">
        <v>36304</v>
      </c>
      <c r="B1356" t="s">
        <v>7282</v>
      </c>
      <c r="C1356" t="s">
        <v>6213</v>
      </c>
    </row>
    <row r="1357" spans="1:3" x14ac:dyDescent="0.3">
      <c r="A1357">
        <v>36305</v>
      </c>
      <c r="B1357" t="s">
        <v>7283</v>
      </c>
      <c r="C1357" t="s">
        <v>6213</v>
      </c>
    </row>
    <row r="1358" spans="1:3" x14ac:dyDescent="0.3">
      <c r="A1358">
        <v>36307</v>
      </c>
      <c r="B1358" t="s">
        <v>7284</v>
      </c>
      <c r="C1358" t="s">
        <v>6213</v>
      </c>
    </row>
    <row r="1359" spans="1:3" x14ac:dyDescent="0.3">
      <c r="A1359">
        <v>36310</v>
      </c>
      <c r="B1359" t="s">
        <v>7285</v>
      </c>
      <c r="C1359" t="s">
        <v>6213</v>
      </c>
    </row>
    <row r="1360" spans="1:3" x14ac:dyDescent="0.3">
      <c r="A1360">
        <v>21001</v>
      </c>
      <c r="B1360" t="s">
        <v>7286</v>
      </c>
      <c r="C1360" t="s">
        <v>6213</v>
      </c>
    </row>
    <row r="1361" spans="1:3" x14ac:dyDescent="0.3">
      <c r="A1361">
        <v>21003</v>
      </c>
      <c r="B1361" t="s">
        <v>7287</v>
      </c>
      <c r="C1361" t="s">
        <v>6213</v>
      </c>
    </row>
    <row r="1362" spans="1:3" x14ac:dyDescent="0.3">
      <c r="A1362">
        <v>21004</v>
      </c>
      <c r="B1362" t="s">
        <v>7288</v>
      </c>
      <c r="C1362" t="s">
        <v>6213</v>
      </c>
    </row>
    <row r="1363" spans="1:3" x14ac:dyDescent="0.3">
      <c r="A1363">
        <v>21005</v>
      </c>
      <c r="B1363" t="s">
        <v>7289</v>
      </c>
      <c r="C1363" t="s">
        <v>6213</v>
      </c>
    </row>
    <row r="1364" spans="1:3" x14ac:dyDescent="0.3">
      <c r="A1364">
        <v>21006</v>
      </c>
      <c r="B1364" t="s">
        <v>7290</v>
      </c>
      <c r="C1364" t="s">
        <v>6213</v>
      </c>
    </row>
    <row r="1365" spans="1:3" x14ac:dyDescent="0.3">
      <c r="A1365">
        <v>21500</v>
      </c>
      <c r="B1365" t="s">
        <v>7291</v>
      </c>
      <c r="C1365" t="s">
        <v>6213</v>
      </c>
    </row>
    <row r="1366" spans="1:3" x14ac:dyDescent="0.3">
      <c r="A1366">
        <v>21502</v>
      </c>
      <c r="B1366" t="s">
        <v>7292</v>
      </c>
      <c r="C1366" t="s">
        <v>6213</v>
      </c>
    </row>
    <row r="1367" spans="1:3" x14ac:dyDescent="0.3">
      <c r="A1367">
        <v>21504</v>
      </c>
      <c r="B1367" t="s">
        <v>7293</v>
      </c>
      <c r="C1367" t="s">
        <v>6213</v>
      </c>
    </row>
    <row r="1368" spans="1:3" x14ac:dyDescent="0.3">
      <c r="A1368">
        <v>21505</v>
      </c>
      <c r="B1368" t="s">
        <v>7294</v>
      </c>
      <c r="C1368" t="s">
        <v>6213</v>
      </c>
    </row>
    <row r="1369" spans="1:3" x14ac:dyDescent="0.3">
      <c r="A1369">
        <v>21514</v>
      </c>
      <c r="B1369" t="s">
        <v>7295</v>
      </c>
      <c r="C1369" t="s">
        <v>6213</v>
      </c>
    </row>
    <row r="1370" spans="1:3" x14ac:dyDescent="0.3">
      <c r="A1370">
        <v>21515</v>
      </c>
      <c r="B1370" t="s">
        <v>7296</v>
      </c>
      <c r="C1370" t="s">
        <v>6213</v>
      </c>
    </row>
    <row r="1371" spans="1:3" x14ac:dyDescent="0.3">
      <c r="A1371">
        <v>21516</v>
      </c>
      <c r="B1371" t="s">
        <v>7297</v>
      </c>
      <c r="C1371" t="s">
        <v>6213</v>
      </c>
    </row>
    <row r="1372" spans="1:3" x14ac:dyDescent="0.3">
      <c r="A1372">
        <v>21517</v>
      </c>
      <c r="B1372" t="s">
        <v>7298</v>
      </c>
      <c r="C1372" t="s">
        <v>6213</v>
      </c>
    </row>
    <row r="1373" spans="1:3" x14ac:dyDescent="0.3">
      <c r="A1373">
        <v>21521</v>
      </c>
      <c r="B1373" t="s">
        <v>7299</v>
      </c>
    </row>
    <row r="1374" spans="1:3" x14ac:dyDescent="0.3">
      <c r="A1374">
        <v>21525</v>
      </c>
      <c r="B1374" t="s">
        <v>7300</v>
      </c>
    </row>
    <row r="1375" spans="1:3" x14ac:dyDescent="0.3">
      <c r="A1375">
        <v>14002</v>
      </c>
      <c r="B1375" t="s">
        <v>7301</v>
      </c>
    </row>
    <row r="1376" spans="1:3" x14ac:dyDescent="0.3">
      <c r="A1376">
        <v>14004</v>
      </c>
      <c r="B1376" t="s">
        <v>7302</v>
      </c>
    </row>
    <row r="1377" spans="1:3" x14ac:dyDescent="0.3">
      <c r="A1377">
        <v>14005</v>
      </c>
      <c r="B1377" t="s">
        <v>7303</v>
      </c>
    </row>
    <row r="1378" spans="1:3" x14ac:dyDescent="0.3">
      <c r="A1378">
        <v>14006</v>
      </c>
      <c r="B1378" t="s">
        <v>7304</v>
      </c>
    </row>
    <row r="1379" spans="1:3" x14ac:dyDescent="0.3">
      <c r="A1379">
        <v>36401</v>
      </c>
      <c r="B1379" t="s">
        <v>7305</v>
      </c>
    </row>
    <row r="1380" spans="1:3" x14ac:dyDescent="0.3">
      <c r="A1380">
        <v>36403</v>
      </c>
      <c r="B1380" t="s">
        <v>7306</v>
      </c>
    </row>
    <row r="1381" spans="1:3" x14ac:dyDescent="0.3">
      <c r="A1381">
        <v>6900</v>
      </c>
      <c r="B1381" t="s">
        <v>7307</v>
      </c>
    </row>
    <row r="1382" spans="1:3" x14ac:dyDescent="0.3">
      <c r="A1382">
        <v>6901</v>
      </c>
      <c r="B1382" t="s">
        <v>7308</v>
      </c>
    </row>
    <row r="1383" spans="1:3" x14ac:dyDescent="0.3">
      <c r="A1383">
        <v>6903</v>
      </c>
      <c r="B1383" t="s">
        <v>7309</v>
      </c>
    </row>
    <row r="1384" spans="1:3" x14ac:dyDescent="0.3">
      <c r="A1384">
        <v>6904</v>
      </c>
      <c r="B1384" t="s">
        <v>7310</v>
      </c>
    </row>
    <row r="1385" spans="1:3" x14ac:dyDescent="0.3">
      <c r="A1385">
        <v>6905</v>
      </c>
      <c r="B1385" t="s">
        <v>7311</v>
      </c>
    </row>
    <row r="1386" spans="1:3" x14ac:dyDescent="0.3">
      <c r="A1386">
        <v>21800</v>
      </c>
      <c r="B1386" t="s">
        <v>7312</v>
      </c>
      <c r="C1386" t="s">
        <v>6213</v>
      </c>
    </row>
    <row r="1387" spans="1:3" x14ac:dyDescent="0.3">
      <c r="A1387">
        <v>34001</v>
      </c>
      <c r="B1387" t="s">
        <v>7313</v>
      </c>
      <c r="C1387" t="s">
        <v>6213</v>
      </c>
    </row>
    <row r="1388" spans="1:3" x14ac:dyDescent="0.3">
      <c r="A1388">
        <v>34003</v>
      </c>
      <c r="B1388" t="s">
        <v>7314</v>
      </c>
      <c r="C1388" t="s">
        <v>6213</v>
      </c>
    </row>
    <row r="1389" spans="1:3" x14ac:dyDescent="0.3">
      <c r="A1389">
        <v>36000</v>
      </c>
      <c r="B1389" t="s">
        <v>7315</v>
      </c>
      <c r="C1389" t="s">
        <v>6213</v>
      </c>
    </row>
    <row r="1390" spans="1:3" x14ac:dyDescent="0.3">
      <c r="A1390">
        <v>36001</v>
      </c>
      <c r="B1390" t="s">
        <v>7316</v>
      </c>
      <c r="C1390" t="s">
        <v>6213</v>
      </c>
    </row>
    <row r="1391" spans="1:3" x14ac:dyDescent="0.3">
      <c r="A1391">
        <v>36014</v>
      </c>
      <c r="B1391" t="s">
        <v>7317</v>
      </c>
      <c r="C1391" t="s">
        <v>6213</v>
      </c>
    </row>
    <row r="1392" spans="1:3" x14ac:dyDescent="0.3">
      <c r="A1392">
        <v>36050</v>
      </c>
      <c r="B1392" t="s">
        <v>7318</v>
      </c>
      <c r="C1392" t="s">
        <v>6213</v>
      </c>
    </row>
    <row r="1393" spans="1:3" x14ac:dyDescent="0.3">
      <c r="A1393">
        <v>36100</v>
      </c>
      <c r="B1393" t="s">
        <v>7319</v>
      </c>
    </row>
    <row r="1394" spans="1:3" x14ac:dyDescent="0.3">
      <c r="A1394">
        <v>36101</v>
      </c>
      <c r="B1394" t="s">
        <v>7320</v>
      </c>
    </row>
    <row r="1395" spans="1:3" x14ac:dyDescent="0.3">
      <c r="A1395">
        <v>36201</v>
      </c>
      <c r="B1395" t="s">
        <v>7321</v>
      </c>
      <c r="C1395" t="s">
        <v>6213</v>
      </c>
    </row>
    <row r="1396" spans="1:3" x14ac:dyDescent="0.3">
      <c r="A1396">
        <v>36203</v>
      </c>
      <c r="B1396" t="s">
        <v>7322</v>
      </c>
      <c r="C1396" t="s">
        <v>6213</v>
      </c>
    </row>
    <row r="1397" spans="1:3" x14ac:dyDescent="0.3">
      <c r="A1397">
        <v>36204</v>
      </c>
      <c r="B1397" t="s">
        <v>7323</v>
      </c>
      <c r="C1397" t="s">
        <v>6213</v>
      </c>
    </row>
    <row r="1398" spans="1:3" x14ac:dyDescent="0.3">
      <c r="A1398">
        <v>36206</v>
      </c>
      <c r="B1398" t="s">
        <v>7324</v>
      </c>
      <c r="C1398" t="s">
        <v>6213</v>
      </c>
    </row>
    <row r="1399" spans="1:3" x14ac:dyDescent="0.3">
      <c r="A1399">
        <v>36500</v>
      </c>
      <c r="B1399" t="s">
        <v>7325</v>
      </c>
      <c r="C1399" t="s">
        <v>6213</v>
      </c>
    </row>
    <row r="1400" spans="1:3" x14ac:dyDescent="0.3">
      <c r="A1400">
        <v>36501</v>
      </c>
      <c r="B1400" t="s">
        <v>7326</v>
      </c>
      <c r="C1400" t="s">
        <v>6213</v>
      </c>
    </row>
    <row r="1401" spans="1:3" x14ac:dyDescent="0.3">
      <c r="A1401">
        <v>36600</v>
      </c>
      <c r="B1401" t="s">
        <v>7327</v>
      </c>
    </row>
    <row r="1402" spans="1:3" x14ac:dyDescent="0.3">
      <c r="A1402">
        <v>36700</v>
      </c>
      <c r="B1402" t="s">
        <v>7328</v>
      </c>
      <c r="C1402" t="s">
        <v>6213</v>
      </c>
    </row>
    <row r="1403" spans="1:3" x14ac:dyDescent="0.3">
      <c r="A1403">
        <v>36702</v>
      </c>
      <c r="B1403" t="s">
        <v>7329</v>
      </c>
      <c r="C1403" t="s">
        <v>6213</v>
      </c>
    </row>
    <row r="1404" spans="1:3" x14ac:dyDescent="0.3">
      <c r="A1404">
        <v>36703</v>
      </c>
      <c r="B1404" t="s">
        <v>7330</v>
      </c>
      <c r="C1404" t="s">
        <v>6213</v>
      </c>
    </row>
    <row r="1405" spans="1:3" x14ac:dyDescent="0.3">
      <c r="A1405">
        <v>36800</v>
      </c>
      <c r="B1405" t="s">
        <v>7331</v>
      </c>
    </row>
    <row r="1406" spans="1:3" x14ac:dyDescent="0.3">
      <c r="A1406">
        <v>40002</v>
      </c>
      <c r="B1406" t="s">
        <v>7332</v>
      </c>
      <c r="C1406" t="s">
        <v>6213</v>
      </c>
    </row>
    <row r="1407" spans="1:3" x14ac:dyDescent="0.3">
      <c r="A1407">
        <v>40005</v>
      </c>
      <c r="B1407" t="s">
        <v>6081</v>
      </c>
      <c r="C1407" t="s">
        <v>6213</v>
      </c>
    </row>
    <row r="1408" spans="1:3" x14ac:dyDescent="0.3">
      <c r="A1408">
        <v>40006</v>
      </c>
      <c r="B1408" t="s">
        <v>7333</v>
      </c>
      <c r="C1408" t="s">
        <v>6213</v>
      </c>
    </row>
    <row r="1409" spans="1:3" x14ac:dyDescent="0.3">
      <c r="A1409">
        <v>40052</v>
      </c>
      <c r="B1409" t="s">
        <v>7334</v>
      </c>
      <c r="C1409" t="s">
        <v>6213</v>
      </c>
    </row>
    <row r="1410" spans="1:3" x14ac:dyDescent="0.3">
      <c r="A1410">
        <v>40054</v>
      </c>
      <c r="B1410" t="s">
        <v>7335</v>
      </c>
      <c r="C1410" t="s">
        <v>6213</v>
      </c>
    </row>
    <row r="1411" spans="1:3" x14ac:dyDescent="0.3">
      <c r="A1411">
        <v>40055</v>
      </c>
      <c r="B1411" t="s">
        <v>7336</v>
      </c>
      <c r="C1411" t="s">
        <v>6213</v>
      </c>
    </row>
    <row r="1412" spans="1:3" x14ac:dyDescent="0.3">
      <c r="A1412">
        <v>40058</v>
      </c>
      <c r="B1412" t="s">
        <v>7337</v>
      </c>
      <c r="C1412" t="s">
        <v>6213</v>
      </c>
    </row>
    <row r="1413" spans="1:3" x14ac:dyDescent="0.3">
      <c r="A1413">
        <v>40060</v>
      </c>
      <c r="B1413" t="s">
        <v>7338</v>
      </c>
      <c r="C1413" t="s">
        <v>6213</v>
      </c>
    </row>
    <row r="1414" spans="1:3" x14ac:dyDescent="0.3">
      <c r="A1414">
        <v>40062</v>
      </c>
      <c r="B1414" t="s">
        <v>7339</v>
      </c>
      <c r="C1414" t="s">
        <v>6213</v>
      </c>
    </row>
    <row r="1415" spans="1:3" x14ac:dyDescent="0.3">
      <c r="A1415">
        <v>40102</v>
      </c>
      <c r="B1415" t="s">
        <v>7340</v>
      </c>
      <c r="C1415" t="s">
        <v>6213</v>
      </c>
    </row>
    <row r="1416" spans="1:3" x14ac:dyDescent="0.3">
      <c r="A1416">
        <v>40104</v>
      </c>
      <c r="B1416" t="s">
        <v>7341</v>
      </c>
      <c r="C1416" t="s">
        <v>6213</v>
      </c>
    </row>
    <row r="1417" spans="1:3" x14ac:dyDescent="0.3">
      <c r="A1417">
        <v>40106</v>
      </c>
      <c r="B1417" t="s">
        <v>7342</v>
      </c>
      <c r="C1417" t="s">
        <v>6213</v>
      </c>
    </row>
    <row r="1418" spans="1:3" x14ac:dyDescent="0.3">
      <c r="A1418">
        <v>40108</v>
      </c>
      <c r="B1418" t="s">
        <v>6073</v>
      </c>
      <c r="C1418" t="s">
        <v>6213</v>
      </c>
    </row>
    <row r="1419" spans="1:3" x14ac:dyDescent="0.3">
      <c r="A1419">
        <v>40110</v>
      </c>
      <c r="B1419" t="s">
        <v>7343</v>
      </c>
      <c r="C1419" t="s">
        <v>6213</v>
      </c>
    </row>
    <row r="1420" spans="1:3" x14ac:dyDescent="0.3">
      <c r="A1420">
        <v>40111</v>
      </c>
      <c r="B1420" t="s">
        <v>7344</v>
      </c>
      <c r="C1420" t="s">
        <v>6213</v>
      </c>
    </row>
    <row r="1421" spans="1:3" x14ac:dyDescent="0.3">
      <c r="A1421">
        <v>40115</v>
      </c>
      <c r="B1421" t="s">
        <v>7345</v>
      </c>
      <c r="C1421" t="s">
        <v>6213</v>
      </c>
    </row>
    <row r="1422" spans="1:3" x14ac:dyDescent="0.3">
      <c r="A1422">
        <v>40119</v>
      </c>
      <c r="B1422" t="s">
        <v>6069</v>
      </c>
      <c r="C1422" t="s">
        <v>6213</v>
      </c>
    </row>
    <row r="1423" spans="1:3" x14ac:dyDescent="0.3">
      <c r="A1423">
        <v>40120</v>
      </c>
      <c r="B1423" t="s">
        <v>7346</v>
      </c>
      <c r="C1423" t="s">
        <v>6213</v>
      </c>
    </row>
    <row r="1424" spans="1:3" x14ac:dyDescent="0.3">
      <c r="A1424">
        <v>40121</v>
      </c>
      <c r="B1424" t="s">
        <v>7347</v>
      </c>
      <c r="C1424" t="s">
        <v>6213</v>
      </c>
    </row>
    <row r="1425" spans="1:3" x14ac:dyDescent="0.3">
      <c r="A1425">
        <v>40202</v>
      </c>
      <c r="B1425" t="s">
        <v>7348</v>
      </c>
      <c r="C1425" t="s">
        <v>6213</v>
      </c>
    </row>
    <row r="1426" spans="1:3" x14ac:dyDescent="0.3">
      <c r="A1426">
        <v>40204</v>
      </c>
      <c r="B1426" t="s">
        <v>7349</v>
      </c>
      <c r="C1426" t="s">
        <v>6213</v>
      </c>
    </row>
    <row r="1427" spans="1:3" x14ac:dyDescent="0.3">
      <c r="A1427">
        <v>40205</v>
      </c>
      <c r="B1427" t="s">
        <v>7350</v>
      </c>
      <c r="C1427" t="s">
        <v>6213</v>
      </c>
    </row>
    <row r="1428" spans="1:3" x14ac:dyDescent="0.3">
      <c r="A1428">
        <v>40207</v>
      </c>
      <c r="B1428" t="s">
        <v>7351</v>
      </c>
    </row>
    <row r="1429" spans="1:3" x14ac:dyDescent="0.3">
      <c r="A1429">
        <v>40302</v>
      </c>
      <c r="B1429" t="s">
        <v>7352</v>
      </c>
      <c r="C1429" t="s">
        <v>6213</v>
      </c>
    </row>
    <row r="1430" spans="1:3" x14ac:dyDescent="0.3">
      <c r="A1430">
        <v>40304</v>
      </c>
      <c r="B1430" t="s">
        <v>7353</v>
      </c>
      <c r="C1430" t="s">
        <v>6213</v>
      </c>
    </row>
    <row r="1431" spans="1:3" x14ac:dyDescent="0.3">
      <c r="A1431">
        <v>40402</v>
      </c>
      <c r="B1431" t="s">
        <v>7354</v>
      </c>
      <c r="C1431" t="s">
        <v>6213</v>
      </c>
    </row>
    <row r="1432" spans="1:3" x14ac:dyDescent="0.3">
      <c r="A1432">
        <v>40404</v>
      </c>
      <c r="B1432" t="s">
        <v>7355</v>
      </c>
      <c r="C1432" t="s">
        <v>6213</v>
      </c>
    </row>
    <row r="1433" spans="1:3" x14ac:dyDescent="0.3">
      <c r="A1433">
        <v>40407</v>
      </c>
      <c r="B1433" t="s">
        <v>7356</v>
      </c>
      <c r="C1433" t="s">
        <v>6213</v>
      </c>
    </row>
    <row r="1434" spans="1:3" x14ac:dyDescent="0.3">
      <c r="A1434">
        <v>40409</v>
      </c>
      <c r="B1434" t="s">
        <v>7357</v>
      </c>
      <c r="C1434" t="s">
        <v>6213</v>
      </c>
    </row>
    <row r="1435" spans="1:3" x14ac:dyDescent="0.3">
      <c r="A1435">
        <v>40502</v>
      </c>
      <c r="B1435" t="s">
        <v>7358</v>
      </c>
      <c r="C1435" t="s">
        <v>6213</v>
      </c>
    </row>
    <row r="1436" spans="1:3" x14ac:dyDescent="0.3">
      <c r="A1436">
        <v>40600</v>
      </c>
      <c r="B1436" t="s">
        <v>7359</v>
      </c>
      <c r="C1436" t="s">
        <v>6213</v>
      </c>
    </row>
    <row r="1437" spans="1:3" x14ac:dyDescent="0.3">
      <c r="A1437">
        <v>40700</v>
      </c>
      <c r="B1437" t="s">
        <v>7360</v>
      </c>
      <c r="C1437" t="s">
        <v>6213</v>
      </c>
    </row>
    <row r="1438" spans="1:3" x14ac:dyDescent="0.3">
      <c r="A1438">
        <v>30900</v>
      </c>
      <c r="B1438" t="s">
        <v>7361</v>
      </c>
    </row>
    <row r="1439" spans="1:3" x14ac:dyDescent="0.3">
      <c r="A1439">
        <v>8429</v>
      </c>
      <c r="B1439" t="s">
        <v>7362</v>
      </c>
    </row>
    <row r="1440" spans="1:3" x14ac:dyDescent="0.3">
      <c r="A1440">
        <v>28700</v>
      </c>
      <c r="B1440" t="s">
        <v>7363</v>
      </c>
      <c r="C1440" t="s">
        <v>6213</v>
      </c>
    </row>
    <row r="1441" spans="1:3" x14ac:dyDescent="0.3">
      <c r="A1441">
        <v>28727</v>
      </c>
      <c r="B1441" t="s">
        <v>7364</v>
      </c>
      <c r="C1441" t="s">
        <v>6213</v>
      </c>
    </row>
    <row r="1442" spans="1:3" x14ac:dyDescent="0.3">
      <c r="A1442">
        <v>28803</v>
      </c>
      <c r="B1442" t="s">
        <v>7365</v>
      </c>
      <c r="C1442" t="s">
        <v>6213</v>
      </c>
    </row>
    <row r="1443" spans="1:3" x14ac:dyDescent="0.3">
      <c r="A1443">
        <v>28900</v>
      </c>
      <c r="B1443" t="s">
        <v>7366</v>
      </c>
      <c r="C1443" t="s">
        <v>6213</v>
      </c>
    </row>
    <row r="1444" spans="1:3" x14ac:dyDescent="0.3">
      <c r="A1444">
        <v>28901</v>
      </c>
      <c r="B1444" t="s">
        <v>7367</v>
      </c>
      <c r="C1444" t="s">
        <v>6213</v>
      </c>
    </row>
    <row r="1445" spans="1:3" x14ac:dyDescent="0.3">
      <c r="A1445">
        <v>28902</v>
      </c>
      <c r="B1445" t="s">
        <v>7368</v>
      </c>
      <c r="C1445" t="s">
        <v>6213</v>
      </c>
    </row>
    <row r="1446" spans="1:3" x14ac:dyDescent="0.3">
      <c r="A1446">
        <v>28905</v>
      </c>
      <c r="B1446" t="s">
        <v>7369</v>
      </c>
      <c r="C1446" t="s">
        <v>6213</v>
      </c>
    </row>
    <row r="1447" spans="1:3" x14ac:dyDescent="0.3">
      <c r="A1447">
        <v>28906</v>
      </c>
      <c r="B1447" t="s">
        <v>7370</v>
      </c>
      <c r="C1447" t="s">
        <v>6213</v>
      </c>
    </row>
    <row r="1448" spans="1:3" x14ac:dyDescent="0.3">
      <c r="A1448">
        <v>28907</v>
      </c>
      <c r="B1448" t="s">
        <v>7371</v>
      </c>
      <c r="C1448" t="s">
        <v>6213</v>
      </c>
    </row>
    <row r="1449" spans="1:3" x14ac:dyDescent="0.3">
      <c r="A1449">
        <v>28910</v>
      </c>
      <c r="B1449" t="s">
        <v>7372</v>
      </c>
      <c r="C1449" t="s">
        <v>6213</v>
      </c>
    </row>
    <row r="1450" spans="1:3" x14ac:dyDescent="0.3">
      <c r="A1450">
        <v>28911</v>
      </c>
      <c r="B1450" t="s">
        <v>7373</v>
      </c>
      <c r="C1450" t="s">
        <v>6213</v>
      </c>
    </row>
    <row r="1451" spans="1:3" x14ac:dyDescent="0.3">
      <c r="A1451">
        <v>28912</v>
      </c>
      <c r="B1451" t="s">
        <v>7374</v>
      </c>
      <c r="C1451" t="s">
        <v>6213</v>
      </c>
    </row>
    <row r="1452" spans="1:3" x14ac:dyDescent="0.3">
      <c r="A1452">
        <v>28913</v>
      </c>
      <c r="B1452" t="s">
        <v>7375</v>
      </c>
      <c r="C1452" t="s">
        <v>6213</v>
      </c>
    </row>
    <row r="1453" spans="1:3" x14ac:dyDescent="0.3">
      <c r="A1453">
        <v>28917</v>
      </c>
      <c r="B1453" t="s">
        <v>7376</v>
      </c>
      <c r="C1453" t="s">
        <v>6213</v>
      </c>
    </row>
    <row r="1454" spans="1:3" x14ac:dyDescent="0.3">
      <c r="A1454">
        <v>28922</v>
      </c>
      <c r="B1454" t="s">
        <v>7377</v>
      </c>
      <c r="C1454" t="s">
        <v>6213</v>
      </c>
    </row>
    <row r="1455" spans="1:3" x14ac:dyDescent="0.3">
      <c r="A1455">
        <v>28924</v>
      </c>
      <c r="B1455" t="s">
        <v>7378</v>
      </c>
      <c r="C1455" t="s">
        <v>6213</v>
      </c>
    </row>
    <row r="1456" spans="1:3" x14ac:dyDescent="0.3">
      <c r="A1456">
        <v>28925</v>
      </c>
      <c r="B1456" t="s">
        <v>7379</v>
      </c>
      <c r="C1456" t="s">
        <v>6213</v>
      </c>
    </row>
    <row r="1457" spans="1:3" x14ac:dyDescent="0.3">
      <c r="A1457">
        <v>28929</v>
      </c>
      <c r="B1457" t="s">
        <v>7380</v>
      </c>
      <c r="C1457" t="s">
        <v>6213</v>
      </c>
    </row>
    <row r="1458" spans="1:3" x14ac:dyDescent="0.3">
      <c r="A1458">
        <v>28960</v>
      </c>
      <c r="B1458" t="s">
        <v>7381</v>
      </c>
      <c r="C1458" t="s">
        <v>6213</v>
      </c>
    </row>
    <row r="1459" spans="1:3" x14ac:dyDescent="0.3">
      <c r="A1459">
        <v>28963</v>
      </c>
      <c r="B1459" t="s">
        <v>7382</v>
      </c>
      <c r="C1459" t="s">
        <v>6213</v>
      </c>
    </row>
    <row r="1460" spans="1:3" x14ac:dyDescent="0.3">
      <c r="A1460">
        <v>28964</v>
      </c>
      <c r="B1460" t="s">
        <v>7383</v>
      </c>
      <c r="C1460" t="s">
        <v>6213</v>
      </c>
    </row>
    <row r="1461" spans="1:3" x14ac:dyDescent="0.3">
      <c r="A1461">
        <v>28800</v>
      </c>
      <c r="B1461" t="s">
        <v>7384</v>
      </c>
      <c r="C1461" t="s">
        <v>6213</v>
      </c>
    </row>
    <row r="1462" spans="1:3" x14ac:dyDescent="0.3">
      <c r="A1462">
        <v>28801</v>
      </c>
      <c r="B1462" t="s">
        <v>7385</v>
      </c>
      <c r="C1462" t="s">
        <v>6213</v>
      </c>
    </row>
    <row r="1463" spans="1:3" x14ac:dyDescent="0.3">
      <c r="A1463">
        <v>28802</v>
      </c>
      <c r="B1463" t="s">
        <v>7386</v>
      </c>
      <c r="C1463" t="s">
        <v>6213</v>
      </c>
    </row>
    <row r="1464" spans="1:3" x14ac:dyDescent="0.3">
      <c r="A1464">
        <v>28804</v>
      </c>
      <c r="B1464" t="s">
        <v>7387</v>
      </c>
      <c r="C1464" t="s">
        <v>6213</v>
      </c>
    </row>
    <row r="1465" spans="1:3" x14ac:dyDescent="0.3">
      <c r="A1465">
        <v>28811</v>
      </c>
      <c r="B1465" t="s">
        <v>7388</v>
      </c>
      <c r="C1465" t="s">
        <v>6213</v>
      </c>
    </row>
    <row r="1466" spans="1:3" x14ac:dyDescent="0.3">
      <c r="A1466">
        <v>28812</v>
      </c>
      <c r="B1466" t="s">
        <v>7389</v>
      </c>
      <c r="C1466" t="s">
        <v>6213</v>
      </c>
    </row>
    <row r="1467" spans="1:3" x14ac:dyDescent="0.3">
      <c r="A1467">
        <v>28844</v>
      </c>
      <c r="B1467" t="s">
        <v>7390</v>
      </c>
      <c r="C1467" t="s">
        <v>6213</v>
      </c>
    </row>
    <row r="1468" spans="1:3" x14ac:dyDescent="0.3">
      <c r="A1468">
        <v>28845</v>
      </c>
      <c r="B1468" t="s">
        <v>7391</v>
      </c>
      <c r="C1468" t="s">
        <v>6213</v>
      </c>
    </row>
    <row r="1469" spans="1:3" x14ac:dyDescent="0.3">
      <c r="A1469">
        <v>28850</v>
      </c>
      <c r="B1469" t="s">
        <v>7392</v>
      </c>
      <c r="C1469" t="s">
        <v>6213</v>
      </c>
    </row>
    <row r="1470" spans="1:3" x14ac:dyDescent="0.3">
      <c r="A1470">
        <v>28858</v>
      </c>
      <c r="B1470" t="s">
        <v>7393</v>
      </c>
      <c r="C1470" t="s">
        <v>6213</v>
      </c>
    </row>
    <row r="1471" spans="1:3" x14ac:dyDescent="0.3">
      <c r="A1471">
        <v>30300</v>
      </c>
      <c r="B1471" t="s">
        <v>6188</v>
      </c>
      <c r="C1471" t="s">
        <v>6213</v>
      </c>
    </row>
    <row r="1472" spans="1:3" x14ac:dyDescent="0.3">
      <c r="A1472">
        <v>30301</v>
      </c>
      <c r="B1472" t="s">
        <v>7394</v>
      </c>
      <c r="C1472" t="s">
        <v>6213</v>
      </c>
    </row>
    <row r="1473" spans="1:3" x14ac:dyDescent="0.3">
      <c r="A1473">
        <v>30302</v>
      </c>
      <c r="B1473" t="s">
        <v>7395</v>
      </c>
      <c r="C1473" t="s">
        <v>6213</v>
      </c>
    </row>
    <row r="1474" spans="1:3" x14ac:dyDescent="0.3">
      <c r="A1474">
        <v>30304</v>
      </c>
      <c r="B1474" t="s">
        <v>7396</v>
      </c>
      <c r="C1474" t="s">
        <v>6213</v>
      </c>
    </row>
    <row r="1475" spans="1:3" x14ac:dyDescent="0.3">
      <c r="A1475">
        <v>30309</v>
      </c>
      <c r="B1475" t="s">
        <v>7397</v>
      </c>
      <c r="C1475" t="s">
        <v>6213</v>
      </c>
    </row>
    <row r="1476" spans="1:3" x14ac:dyDescent="0.3">
      <c r="A1476">
        <v>30311</v>
      </c>
      <c r="B1476" t="s">
        <v>7398</v>
      </c>
      <c r="C1476" t="s">
        <v>6213</v>
      </c>
    </row>
    <row r="1477" spans="1:3" x14ac:dyDescent="0.3">
      <c r="A1477">
        <v>30005</v>
      </c>
      <c r="B1477" t="s">
        <v>7399</v>
      </c>
      <c r="C1477" t="s">
        <v>6213</v>
      </c>
    </row>
    <row r="1478" spans="1:3" x14ac:dyDescent="0.3">
      <c r="A1478">
        <v>30011</v>
      </c>
      <c r="B1478" t="s">
        <v>5658</v>
      </c>
      <c r="C1478" t="s">
        <v>6213</v>
      </c>
    </row>
    <row r="1479" spans="1:3" x14ac:dyDescent="0.3">
      <c r="A1479">
        <v>30050</v>
      </c>
      <c r="B1479" t="s">
        <v>5103</v>
      </c>
      <c r="C1479" t="s">
        <v>6213</v>
      </c>
    </row>
    <row r="1480" spans="1:3" x14ac:dyDescent="0.3">
      <c r="A1480">
        <v>30051</v>
      </c>
      <c r="B1480" t="s">
        <v>7400</v>
      </c>
      <c r="C1480" t="s">
        <v>6213</v>
      </c>
    </row>
    <row r="1481" spans="1:3" x14ac:dyDescent="0.3">
      <c r="A1481">
        <v>30052</v>
      </c>
      <c r="B1481" t="s">
        <v>7401</v>
      </c>
      <c r="C1481" t="s">
        <v>6213</v>
      </c>
    </row>
    <row r="1482" spans="1:3" x14ac:dyDescent="0.3">
      <c r="A1482">
        <v>30102</v>
      </c>
      <c r="B1482" t="s">
        <v>7402</v>
      </c>
    </row>
    <row r="1483" spans="1:3" x14ac:dyDescent="0.3">
      <c r="A1483">
        <v>30104</v>
      </c>
      <c r="B1483" t="s">
        <v>4193</v>
      </c>
      <c r="C1483" t="s">
        <v>6213</v>
      </c>
    </row>
    <row r="1484" spans="1:3" x14ac:dyDescent="0.3">
      <c r="A1484">
        <v>30105</v>
      </c>
      <c r="B1484" t="s">
        <v>4175</v>
      </c>
      <c r="C1484" t="s">
        <v>6213</v>
      </c>
    </row>
    <row r="1485" spans="1:3" x14ac:dyDescent="0.3">
      <c r="A1485">
        <v>30108</v>
      </c>
      <c r="B1485" t="s">
        <v>4190</v>
      </c>
      <c r="C1485" t="s">
        <v>6213</v>
      </c>
    </row>
    <row r="1486" spans="1:3" x14ac:dyDescent="0.3">
      <c r="A1486">
        <v>30110</v>
      </c>
      <c r="B1486" t="s">
        <v>5662</v>
      </c>
      <c r="C1486" t="s">
        <v>6213</v>
      </c>
    </row>
    <row r="1487" spans="1:3" x14ac:dyDescent="0.3">
      <c r="A1487">
        <v>30115</v>
      </c>
      <c r="B1487" t="s">
        <v>7403</v>
      </c>
      <c r="C1487" t="s">
        <v>6213</v>
      </c>
    </row>
    <row r="1488" spans="1:3" x14ac:dyDescent="0.3">
      <c r="A1488">
        <v>30125</v>
      </c>
      <c r="B1488" t="s">
        <v>5223</v>
      </c>
      <c r="C1488" t="s">
        <v>6213</v>
      </c>
    </row>
    <row r="1489" spans="1:3" x14ac:dyDescent="0.3">
      <c r="A1489">
        <v>30130</v>
      </c>
      <c r="B1489" t="s">
        <v>4621</v>
      </c>
      <c r="C1489" t="s">
        <v>6213</v>
      </c>
    </row>
    <row r="1490" spans="1:3" x14ac:dyDescent="0.3">
      <c r="A1490">
        <v>30131</v>
      </c>
      <c r="B1490" t="s">
        <v>4625</v>
      </c>
      <c r="C1490" t="s">
        <v>6213</v>
      </c>
    </row>
    <row r="1491" spans="1:3" x14ac:dyDescent="0.3">
      <c r="A1491">
        <v>30134</v>
      </c>
      <c r="B1491" t="s">
        <v>7404</v>
      </c>
      <c r="C1491" t="s">
        <v>6213</v>
      </c>
    </row>
    <row r="1492" spans="1:3" x14ac:dyDescent="0.3">
      <c r="A1492">
        <v>30150</v>
      </c>
      <c r="B1492" t="s">
        <v>4032</v>
      </c>
      <c r="C1492" t="s">
        <v>6213</v>
      </c>
    </row>
    <row r="1493" spans="1:3" x14ac:dyDescent="0.3">
      <c r="A1493">
        <v>30152</v>
      </c>
      <c r="B1493" t="s">
        <v>7405</v>
      </c>
      <c r="C1493" t="s">
        <v>6213</v>
      </c>
    </row>
    <row r="1494" spans="1:3" x14ac:dyDescent="0.3">
      <c r="A1494">
        <v>30153</v>
      </c>
      <c r="B1494" t="s">
        <v>7406</v>
      </c>
      <c r="C1494" t="s">
        <v>6213</v>
      </c>
    </row>
    <row r="1495" spans="1:3" x14ac:dyDescent="0.3">
      <c r="A1495">
        <v>30154</v>
      </c>
      <c r="B1495" t="s">
        <v>7407</v>
      </c>
      <c r="C1495" t="s">
        <v>6213</v>
      </c>
    </row>
    <row r="1496" spans="1:3" x14ac:dyDescent="0.3">
      <c r="A1496">
        <v>30155</v>
      </c>
      <c r="B1496" t="s">
        <v>4013</v>
      </c>
      <c r="C1496" t="s">
        <v>6213</v>
      </c>
    </row>
    <row r="1497" spans="1:3" x14ac:dyDescent="0.3">
      <c r="A1497">
        <v>30156</v>
      </c>
      <c r="B1497" t="s">
        <v>4019</v>
      </c>
      <c r="C1497" t="s">
        <v>6213</v>
      </c>
    </row>
    <row r="1498" spans="1:3" x14ac:dyDescent="0.3">
      <c r="A1498">
        <v>30176</v>
      </c>
      <c r="B1498" t="s">
        <v>3911</v>
      </c>
      <c r="C1498" t="s">
        <v>6213</v>
      </c>
    </row>
    <row r="1499" spans="1:3" x14ac:dyDescent="0.3">
      <c r="A1499">
        <v>30177</v>
      </c>
      <c r="B1499" t="s">
        <v>7408</v>
      </c>
      <c r="C1499" t="s">
        <v>6213</v>
      </c>
    </row>
    <row r="1500" spans="1:3" x14ac:dyDescent="0.3">
      <c r="A1500">
        <v>30742</v>
      </c>
      <c r="B1500" t="s">
        <v>5482</v>
      </c>
      <c r="C1500" t="s">
        <v>6213</v>
      </c>
    </row>
    <row r="1501" spans="1:3" x14ac:dyDescent="0.3">
      <c r="A1501">
        <v>30746</v>
      </c>
      <c r="B1501" t="s">
        <v>2814</v>
      </c>
      <c r="C1501" t="s">
        <v>6213</v>
      </c>
    </row>
    <row r="1502" spans="1:3" x14ac:dyDescent="0.3">
      <c r="A1502">
        <v>30750</v>
      </c>
      <c r="B1502" t="s">
        <v>5836</v>
      </c>
      <c r="C1502" t="s">
        <v>6213</v>
      </c>
    </row>
    <row r="1503" spans="1:3" x14ac:dyDescent="0.3">
      <c r="A1503">
        <v>30764</v>
      </c>
      <c r="B1503" t="s">
        <v>7409</v>
      </c>
      <c r="C1503" t="s">
        <v>6213</v>
      </c>
    </row>
    <row r="1504" spans="1:3" x14ac:dyDescent="0.3">
      <c r="A1504">
        <v>30766</v>
      </c>
      <c r="B1504" t="s">
        <v>7410</v>
      </c>
      <c r="C1504" t="s">
        <v>6213</v>
      </c>
    </row>
    <row r="1505" spans="1:3" x14ac:dyDescent="0.3">
      <c r="A1505">
        <v>30778</v>
      </c>
      <c r="B1505" t="s">
        <v>7411</v>
      </c>
    </row>
    <row r="1506" spans="1:3" x14ac:dyDescent="0.3">
      <c r="A1506">
        <v>30780</v>
      </c>
      <c r="B1506" t="s">
        <v>7412</v>
      </c>
    </row>
    <row r="1507" spans="1:3" x14ac:dyDescent="0.3">
      <c r="A1507">
        <v>8120</v>
      </c>
      <c r="B1507" t="s">
        <v>6067</v>
      </c>
      <c r="C1507" t="s">
        <v>6213</v>
      </c>
    </row>
    <row r="1508" spans="1:3" x14ac:dyDescent="0.3">
      <c r="A1508">
        <v>8125</v>
      </c>
      <c r="B1508" t="s">
        <v>6071</v>
      </c>
      <c r="C1508" t="s">
        <v>6213</v>
      </c>
    </row>
    <row r="1509" spans="1:3" x14ac:dyDescent="0.3">
      <c r="A1509">
        <v>8201</v>
      </c>
      <c r="B1509" t="s">
        <v>4364</v>
      </c>
      <c r="C1509" t="s">
        <v>6213</v>
      </c>
    </row>
    <row r="1510" spans="1:3" x14ac:dyDescent="0.3">
      <c r="A1510">
        <v>8206</v>
      </c>
      <c r="B1510" t="s">
        <v>7413</v>
      </c>
    </row>
    <row r="1511" spans="1:3" x14ac:dyDescent="0.3">
      <c r="A1511">
        <v>8211</v>
      </c>
      <c r="B1511" t="s">
        <v>2894</v>
      </c>
      <c r="C1511" t="s">
        <v>6213</v>
      </c>
    </row>
    <row r="1512" spans="1:3" x14ac:dyDescent="0.3">
      <c r="A1512">
        <v>8214</v>
      </c>
      <c r="B1512" t="s">
        <v>2412</v>
      </c>
      <c r="C1512" t="s">
        <v>6213</v>
      </c>
    </row>
    <row r="1513" spans="1:3" x14ac:dyDescent="0.3">
      <c r="A1513">
        <v>8232</v>
      </c>
      <c r="B1513" t="s">
        <v>3231</v>
      </c>
      <c r="C1513" t="s">
        <v>6213</v>
      </c>
    </row>
    <row r="1514" spans="1:3" x14ac:dyDescent="0.3">
      <c r="A1514">
        <v>8240</v>
      </c>
      <c r="B1514" t="s">
        <v>4751</v>
      </c>
      <c r="C1514" t="s">
        <v>6213</v>
      </c>
    </row>
    <row r="1515" spans="1:3" x14ac:dyDescent="0.3">
      <c r="A1515">
        <v>8242</v>
      </c>
      <c r="B1515" t="s">
        <v>4755</v>
      </c>
      <c r="C1515" t="s">
        <v>6213</v>
      </c>
    </row>
    <row r="1516" spans="1:3" x14ac:dyDescent="0.3">
      <c r="A1516">
        <v>8245</v>
      </c>
      <c r="B1516" t="s">
        <v>3600</v>
      </c>
      <c r="C1516" t="s">
        <v>6213</v>
      </c>
    </row>
    <row r="1517" spans="1:3" x14ac:dyDescent="0.3">
      <c r="A1517">
        <v>8250</v>
      </c>
      <c r="B1517" t="s">
        <v>2898</v>
      </c>
      <c r="C1517" t="s">
        <v>6213</v>
      </c>
    </row>
    <row r="1518" spans="1:3" x14ac:dyDescent="0.3">
      <c r="A1518">
        <v>8300</v>
      </c>
      <c r="B1518" t="s">
        <v>4563</v>
      </c>
      <c r="C1518" t="s">
        <v>6213</v>
      </c>
    </row>
    <row r="1519" spans="1:3" x14ac:dyDescent="0.3">
      <c r="A1519">
        <v>8305</v>
      </c>
      <c r="B1519" t="s">
        <v>4559</v>
      </c>
      <c r="C1519" t="s">
        <v>6213</v>
      </c>
    </row>
    <row r="1520" spans="1:3" x14ac:dyDescent="0.3">
      <c r="A1520">
        <v>8312</v>
      </c>
      <c r="B1520" t="s">
        <v>4555</v>
      </c>
      <c r="C1520" t="s">
        <v>6213</v>
      </c>
    </row>
    <row r="1521" spans="1:3" x14ac:dyDescent="0.3">
      <c r="A1521">
        <v>8313</v>
      </c>
      <c r="B1521" t="s">
        <v>4551</v>
      </c>
      <c r="C1521" t="s">
        <v>6213</v>
      </c>
    </row>
    <row r="1522" spans="1:3" x14ac:dyDescent="0.3">
      <c r="A1522">
        <v>8315</v>
      </c>
      <c r="B1522" t="s">
        <v>3227</v>
      </c>
      <c r="C1522" t="s">
        <v>6213</v>
      </c>
    </row>
    <row r="1523" spans="1:3" x14ac:dyDescent="0.3">
      <c r="A1523">
        <v>8316</v>
      </c>
      <c r="B1523" t="s">
        <v>4602</v>
      </c>
      <c r="C1523" t="s">
        <v>6213</v>
      </c>
    </row>
    <row r="1524" spans="1:3" x14ac:dyDescent="0.3">
      <c r="A1524">
        <v>8326</v>
      </c>
      <c r="B1524" t="s">
        <v>3658</v>
      </c>
      <c r="C1524" t="s">
        <v>6213</v>
      </c>
    </row>
    <row r="1525" spans="1:3" x14ac:dyDescent="0.3">
      <c r="A1525">
        <v>8332</v>
      </c>
      <c r="B1525" t="s">
        <v>7414</v>
      </c>
    </row>
    <row r="1526" spans="1:3" x14ac:dyDescent="0.3">
      <c r="A1526">
        <v>8391</v>
      </c>
      <c r="B1526" t="s">
        <v>4360</v>
      </c>
      <c r="C1526" t="s">
        <v>6213</v>
      </c>
    </row>
    <row r="1527" spans="1:3" x14ac:dyDescent="0.3">
      <c r="A1527">
        <v>8000</v>
      </c>
      <c r="B1527" t="s">
        <v>4833</v>
      </c>
      <c r="C1527" t="s">
        <v>6213</v>
      </c>
    </row>
    <row r="1528" spans="1:3" x14ac:dyDescent="0.3">
      <c r="A1528">
        <v>8001</v>
      </c>
      <c r="B1528" t="s">
        <v>4846</v>
      </c>
      <c r="C1528" t="s">
        <v>6213</v>
      </c>
    </row>
    <row r="1529" spans="1:3" x14ac:dyDescent="0.3">
      <c r="A1529">
        <v>8010</v>
      </c>
      <c r="B1529" t="s">
        <v>4816</v>
      </c>
      <c r="C1529" t="s">
        <v>6213</v>
      </c>
    </row>
    <row r="1530" spans="1:3" x14ac:dyDescent="0.3">
      <c r="A1530">
        <v>8015</v>
      </c>
      <c r="B1530" t="s">
        <v>4812</v>
      </c>
      <c r="C1530" t="s">
        <v>6213</v>
      </c>
    </row>
    <row r="1531" spans="1:3" x14ac:dyDescent="0.3">
      <c r="A1531">
        <v>8025</v>
      </c>
      <c r="B1531" t="s">
        <v>4841</v>
      </c>
      <c r="C1531" t="s">
        <v>6213</v>
      </c>
    </row>
    <row r="1532" spans="1:3" x14ac:dyDescent="0.3">
      <c r="A1532">
        <v>8026</v>
      </c>
      <c r="B1532" t="s">
        <v>4820</v>
      </c>
      <c r="C1532" t="s">
        <v>6213</v>
      </c>
    </row>
    <row r="1533" spans="1:3" x14ac:dyDescent="0.3">
      <c r="A1533">
        <v>8030</v>
      </c>
      <c r="B1533" t="s">
        <v>4825</v>
      </c>
      <c r="C1533" t="s">
        <v>6213</v>
      </c>
    </row>
    <row r="1534" spans="1:3" x14ac:dyDescent="0.3">
      <c r="A1534">
        <v>8040</v>
      </c>
      <c r="B1534" t="s">
        <v>4837</v>
      </c>
      <c r="C1534" t="s">
        <v>6213</v>
      </c>
    </row>
    <row r="1535" spans="1:3" x14ac:dyDescent="0.3">
      <c r="A1535">
        <v>8903</v>
      </c>
      <c r="B1535" t="s">
        <v>5683</v>
      </c>
      <c r="C1535" t="s">
        <v>6213</v>
      </c>
    </row>
    <row r="1536" spans="1:3" x14ac:dyDescent="0.3">
      <c r="A1536">
        <v>8910</v>
      </c>
      <c r="B1536" t="s">
        <v>4617</v>
      </c>
      <c r="C1536" t="s">
        <v>6213</v>
      </c>
    </row>
    <row r="1537" spans="1:3" x14ac:dyDescent="0.3">
      <c r="A1537">
        <v>8912</v>
      </c>
      <c r="B1537" t="s">
        <v>4613</v>
      </c>
      <c r="C1537" t="s">
        <v>6213</v>
      </c>
    </row>
    <row r="1538" spans="1:3" x14ac:dyDescent="0.3">
      <c r="A1538">
        <v>8932</v>
      </c>
      <c r="B1538" t="s">
        <v>3349</v>
      </c>
      <c r="C1538" t="s">
        <v>6213</v>
      </c>
    </row>
    <row r="1539" spans="1:3" x14ac:dyDescent="0.3">
      <c r="A1539">
        <v>8933</v>
      </c>
      <c r="B1539" t="s">
        <v>3353</v>
      </c>
      <c r="C1539" t="s">
        <v>6213</v>
      </c>
    </row>
    <row r="1540" spans="1:3" x14ac:dyDescent="0.3">
      <c r="A1540">
        <v>8934</v>
      </c>
      <c r="B1540" t="s">
        <v>7415</v>
      </c>
    </row>
    <row r="1541" spans="1:3" x14ac:dyDescent="0.3">
      <c r="A1541">
        <v>8937</v>
      </c>
      <c r="B1541" t="s">
        <v>4743</v>
      </c>
      <c r="C1541" t="s">
        <v>6213</v>
      </c>
    </row>
    <row r="1542" spans="1:3" x14ac:dyDescent="0.3">
      <c r="A1542">
        <v>8109</v>
      </c>
      <c r="B1542" t="s">
        <v>3218</v>
      </c>
      <c r="C1542" t="s">
        <v>6213</v>
      </c>
    </row>
    <row r="1543" spans="1:3" x14ac:dyDescent="0.3">
      <c r="A1543">
        <v>8110</v>
      </c>
      <c r="B1543" t="s">
        <v>3223</v>
      </c>
      <c r="C1543" t="s">
        <v>6213</v>
      </c>
    </row>
    <row r="1544" spans="1:3" x14ac:dyDescent="0.3">
      <c r="A1544">
        <v>8111</v>
      </c>
      <c r="B1544" t="s">
        <v>5225</v>
      </c>
      <c r="C1544" t="s">
        <v>6213</v>
      </c>
    </row>
    <row r="1545" spans="1:3" x14ac:dyDescent="0.3">
      <c r="A1545">
        <v>8321</v>
      </c>
      <c r="B1545" t="s">
        <v>7416</v>
      </c>
      <c r="C1545" t="s">
        <v>6213</v>
      </c>
    </row>
    <row r="1546" spans="1:3" x14ac:dyDescent="0.3">
      <c r="A1546">
        <v>8323</v>
      </c>
      <c r="B1546" t="s">
        <v>7417</v>
      </c>
    </row>
    <row r="1547" spans="1:3" x14ac:dyDescent="0.3">
      <c r="A1547">
        <v>8324</v>
      </c>
      <c r="B1547" t="s">
        <v>7418</v>
      </c>
    </row>
    <row r="1548" spans="1:3" x14ac:dyDescent="0.3">
      <c r="A1548">
        <v>8325</v>
      </c>
      <c r="B1548" t="s">
        <v>7419</v>
      </c>
    </row>
    <row r="1549" spans="1:3" x14ac:dyDescent="0.3">
      <c r="A1549">
        <v>8328</v>
      </c>
      <c r="B1549" t="s">
        <v>7420</v>
      </c>
    </row>
    <row r="1550" spans="1:3" x14ac:dyDescent="0.3">
      <c r="A1550">
        <v>8331</v>
      </c>
      <c r="B1550" t="s">
        <v>7421</v>
      </c>
      <c r="C1550" t="s">
        <v>6213</v>
      </c>
    </row>
    <row r="1551" spans="1:3" x14ac:dyDescent="0.3">
      <c r="A1551">
        <v>8350</v>
      </c>
      <c r="B1551" t="s">
        <v>7422</v>
      </c>
    </row>
    <row r="1552" spans="1:3" x14ac:dyDescent="0.3">
      <c r="A1552">
        <v>8373</v>
      </c>
      <c r="B1552" t="s">
        <v>6075</v>
      </c>
      <c r="C1552" t="s">
        <v>6213</v>
      </c>
    </row>
    <row r="1553" spans="1:3" x14ac:dyDescent="0.3">
      <c r="A1553">
        <v>8380</v>
      </c>
      <c r="B1553" t="s">
        <v>7423</v>
      </c>
    </row>
    <row r="1554" spans="1:3" x14ac:dyDescent="0.3">
      <c r="A1554">
        <v>8395</v>
      </c>
      <c r="B1554" t="s">
        <v>3702</v>
      </c>
      <c r="C1554" t="s">
        <v>6213</v>
      </c>
    </row>
    <row r="1555" spans="1:3" x14ac:dyDescent="0.3">
      <c r="A1555">
        <v>8400</v>
      </c>
      <c r="B1555" t="s">
        <v>3721</v>
      </c>
      <c r="C1555" t="s">
        <v>6213</v>
      </c>
    </row>
    <row r="1556" spans="1:3" x14ac:dyDescent="0.3">
      <c r="A1556">
        <v>8406</v>
      </c>
      <c r="B1556" t="s">
        <v>6079</v>
      </c>
      <c r="C1556" t="s">
        <v>6213</v>
      </c>
    </row>
    <row r="1557" spans="1:3" x14ac:dyDescent="0.3">
      <c r="A1557">
        <v>8450</v>
      </c>
      <c r="B1557" t="s">
        <v>7424</v>
      </c>
    </row>
    <row r="1558" spans="1:3" x14ac:dyDescent="0.3">
      <c r="A1558">
        <v>8500</v>
      </c>
      <c r="B1558" t="s">
        <v>2700</v>
      </c>
      <c r="C1558" t="s">
        <v>6213</v>
      </c>
    </row>
    <row r="1559" spans="1:3" x14ac:dyDescent="0.3">
      <c r="A1559">
        <v>8501</v>
      </c>
      <c r="B1559" t="s">
        <v>2686</v>
      </c>
      <c r="C1559" t="s">
        <v>6213</v>
      </c>
    </row>
    <row r="1560" spans="1:3" x14ac:dyDescent="0.3">
      <c r="A1560">
        <v>8504</v>
      </c>
      <c r="B1560" t="s">
        <v>2697</v>
      </c>
      <c r="C1560" t="s">
        <v>6213</v>
      </c>
    </row>
    <row r="1561" spans="1:3" x14ac:dyDescent="0.3">
      <c r="A1561">
        <v>8512</v>
      </c>
      <c r="B1561" t="s">
        <v>2694</v>
      </c>
      <c r="C1561" t="s">
        <v>6213</v>
      </c>
    </row>
    <row r="1562" spans="1:3" x14ac:dyDescent="0.3">
      <c r="A1562">
        <v>8550</v>
      </c>
      <c r="B1562" t="s">
        <v>7425</v>
      </c>
      <c r="C1562" t="s">
        <v>6213</v>
      </c>
    </row>
    <row r="1563" spans="1:3" x14ac:dyDescent="0.3">
      <c r="A1563">
        <v>8551</v>
      </c>
      <c r="B1563" t="s">
        <v>2706</v>
      </c>
      <c r="C1563" t="s">
        <v>6213</v>
      </c>
    </row>
    <row r="1564" spans="1:3" x14ac:dyDescent="0.3">
      <c r="A1564">
        <v>8552</v>
      </c>
      <c r="B1564" t="s">
        <v>7426</v>
      </c>
      <c r="C1564" t="s">
        <v>6213</v>
      </c>
    </row>
    <row r="1565" spans="1:3" x14ac:dyDescent="0.3">
      <c r="A1565">
        <v>8703</v>
      </c>
      <c r="B1565" t="s">
        <v>7427</v>
      </c>
      <c r="C1565" t="s">
        <v>6213</v>
      </c>
    </row>
    <row r="1566" spans="1:3" x14ac:dyDescent="0.3">
      <c r="A1566">
        <v>8704</v>
      </c>
      <c r="B1566" t="s">
        <v>2246</v>
      </c>
      <c r="C1566" t="s">
        <v>6213</v>
      </c>
    </row>
    <row r="1567" spans="1:3" x14ac:dyDescent="0.3">
      <c r="A1567">
        <v>8705</v>
      </c>
      <c r="B1567" t="s">
        <v>7428</v>
      </c>
    </row>
    <row r="1568" spans="1:3" x14ac:dyDescent="0.3">
      <c r="A1568">
        <v>8742</v>
      </c>
      <c r="B1568" t="s">
        <v>7429</v>
      </c>
    </row>
    <row r="1569" spans="1:3" x14ac:dyDescent="0.3">
      <c r="A1569">
        <v>8800</v>
      </c>
      <c r="B1569" t="s">
        <v>7430</v>
      </c>
    </row>
    <row r="1570" spans="1:3" x14ac:dyDescent="0.3">
      <c r="A1570">
        <v>8801</v>
      </c>
      <c r="B1570" t="s">
        <v>7431</v>
      </c>
    </row>
    <row r="1571" spans="1:3" x14ac:dyDescent="0.3">
      <c r="A1571">
        <v>8803</v>
      </c>
      <c r="B1571" t="s">
        <v>7432</v>
      </c>
      <c r="C1571" t="s">
        <v>6213</v>
      </c>
    </row>
    <row r="1572" spans="1:3" x14ac:dyDescent="0.3">
      <c r="A1572">
        <v>25610</v>
      </c>
      <c r="B1572" t="s">
        <v>6168</v>
      </c>
      <c r="C1572" t="s">
        <v>6213</v>
      </c>
    </row>
    <row r="1573" spans="1:3" x14ac:dyDescent="0.3">
      <c r="A1573">
        <v>28501</v>
      </c>
      <c r="B1573" t="s">
        <v>7433</v>
      </c>
      <c r="C1573" t="s">
        <v>6213</v>
      </c>
    </row>
    <row r="1574" spans="1:3" x14ac:dyDescent="0.3">
      <c r="A1574">
        <v>28502</v>
      </c>
      <c r="B1574" t="s">
        <v>7434</v>
      </c>
      <c r="C1574" t="s">
        <v>6213</v>
      </c>
    </row>
    <row r="1575" spans="1:3" x14ac:dyDescent="0.3">
      <c r="A1575">
        <v>28503</v>
      </c>
      <c r="B1575" t="s">
        <v>7435</v>
      </c>
      <c r="C1575" t="s">
        <v>6213</v>
      </c>
    </row>
    <row r="1576" spans="1:3" x14ac:dyDescent="0.3">
      <c r="A1576">
        <v>28504</v>
      </c>
      <c r="B1576" t="s">
        <v>7436</v>
      </c>
      <c r="C1576" t="s">
        <v>6213</v>
      </c>
    </row>
    <row r="1577" spans="1:3" x14ac:dyDescent="0.3">
      <c r="A1577">
        <v>28505</v>
      </c>
      <c r="B1577" t="s">
        <v>7437</v>
      </c>
    </row>
    <row r="1578" spans="1:3" x14ac:dyDescent="0.3">
      <c r="A1578">
        <v>28530</v>
      </c>
      <c r="B1578" t="s">
        <v>7438</v>
      </c>
      <c r="C1578" t="s">
        <v>6213</v>
      </c>
    </row>
    <row r="1579" spans="1:3" x14ac:dyDescent="0.3">
      <c r="A1579">
        <v>28540</v>
      </c>
      <c r="B1579" t="s">
        <v>7439</v>
      </c>
      <c r="C1579" t="s">
        <v>6213</v>
      </c>
    </row>
    <row r="1580" spans="1:3" x14ac:dyDescent="0.3">
      <c r="A1580">
        <v>28550</v>
      </c>
      <c r="B1580" t="s">
        <v>7440</v>
      </c>
      <c r="C1580" t="s">
        <v>6213</v>
      </c>
    </row>
    <row r="1581" spans="1:3" x14ac:dyDescent="0.3">
      <c r="A1581">
        <v>28720</v>
      </c>
      <c r="B1581" t="s">
        <v>7441</v>
      </c>
      <c r="C1581" t="s">
        <v>6213</v>
      </c>
    </row>
    <row r="1582" spans="1:3" x14ac:dyDescent="0.3">
      <c r="A1582">
        <v>28725</v>
      </c>
      <c r="B1582" t="s">
        <v>7442</v>
      </c>
      <c r="C1582" t="s">
        <v>6213</v>
      </c>
    </row>
    <row r="1583" spans="1:3" x14ac:dyDescent="0.3">
      <c r="A1583">
        <v>28860</v>
      </c>
      <c r="B1583" t="s">
        <v>7443</v>
      </c>
    </row>
    <row r="1584" spans="1:3" x14ac:dyDescent="0.3">
      <c r="A1584">
        <v>28927</v>
      </c>
      <c r="B1584" t="s">
        <v>7444</v>
      </c>
      <c r="C1584" t="s">
        <v>6213</v>
      </c>
    </row>
    <row r="1585" spans="1:3" x14ac:dyDescent="0.3">
      <c r="A1585">
        <v>28976</v>
      </c>
      <c r="B1585" t="s">
        <v>7445</v>
      </c>
      <c r="C1585" t="s">
        <v>6213</v>
      </c>
    </row>
    <row r="1586" spans="1:3" x14ac:dyDescent="0.3">
      <c r="A1586">
        <v>30315</v>
      </c>
      <c r="B1586" t="s">
        <v>7446</v>
      </c>
      <c r="C1586" t="s">
        <v>6213</v>
      </c>
    </row>
    <row r="1587" spans="1:3" x14ac:dyDescent="0.3">
      <c r="A1587">
        <v>30316</v>
      </c>
      <c r="B1587" t="s">
        <v>7447</v>
      </c>
      <c r="C1587" t="s">
        <v>6213</v>
      </c>
    </row>
    <row r="1588" spans="1:3" x14ac:dyDescent="0.3">
      <c r="A1588">
        <v>30317</v>
      </c>
      <c r="B1588" t="s">
        <v>7448</v>
      </c>
      <c r="C1588" t="s">
        <v>6213</v>
      </c>
    </row>
    <row r="1589" spans="1:3" x14ac:dyDescent="0.3">
      <c r="A1589">
        <v>30350</v>
      </c>
      <c r="B1589" t="s">
        <v>7449</v>
      </c>
      <c r="C1589" t="s">
        <v>6213</v>
      </c>
    </row>
    <row r="1590" spans="1:3" x14ac:dyDescent="0.3">
      <c r="A1590">
        <v>30351</v>
      </c>
      <c r="B1590" t="s">
        <v>7450</v>
      </c>
      <c r="C1590" t="s">
        <v>6213</v>
      </c>
    </row>
    <row r="1591" spans="1:3" x14ac:dyDescent="0.3">
      <c r="A1591">
        <v>30352</v>
      </c>
      <c r="B1591" t="s">
        <v>6186</v>
      </c>
      <c r="C1591" t="s">
        <v>6213</v>
      </c>
    </row>
    <row r="1592" spans="1:3" x14ac:dyDescent="0.3">
      <c r="A1592">
        <v>30366</v>
      </c>
      <c r="B1592" t="s">
        <v>7451</v>
      </c>
      <c r="C1592" t="s">
        <v>6213</v>
      </c>
    </row>
    <row r="1593" spans="1:3" x14ac:dyDescent="0.3">
      <c r="A1593">
        <v>30700</v>
      </c>
      <c r="B1593" t="s">
        <v>3618</v>
      </c>
      <c r="C1593" t="s">
        <v>6213</v>
      </c>
    </row>
    <row r="1594" spans="1:3" x14ac:dyDescent="0.3">
      <c r="A1594">
        <v>30701</v>
      </c>
      <c r="B1594" t="s">
        <v>7452</v>
      </c>
      <c r="C1594" t="s">
        <v>6213</v>
      </c>
    </row>
    <row r="1595" spans="1:3" x14ac:dyDescent="0.3">
      <c r="A1595">
        <v>30705</v>
      </c>
      <c r="B1595" t="s">
        <v>7453</v>
      </c>
      <c r="C1595" t="s">
        <v>6213</v>
      </c>
    </row>
    <row r="1596" spans="1:3" x14ac:dyDescent="0.3">
      <c r="A1596">
        <v>30706</v>
      </c>
      <c r="B1596" t="s">
        <v>7454</v>
      </c>
      <c r="C1596" t="s">
        <v>6213</v>
      </c>
    </row>
    <row r="1597" spans="1:3" x14ac:dyDescent="0.3">
      <c r="A1597">
        <v>30707</v>
      </c>
      <c r="B1597" t="s">
        <v>5099</v>
      </c>
      <c r="C1597" t="s">
        <v>6213</v>
      </c>
    </row>
    <row r="1598" spans="1:3" x14ac:dyDescent="0.3">
      <c r="A1598">
        <v>30730</v>
      </c>
      <c r="B1598" t="s">
        <v>6192</v>
      </c>
      <c r="C1598" t="s">
        <v>6213</v>
      </c>
    </row>
    <row r="1599" spans="1:3" x14ac:dyDescent="0.3">
      <c r="A1599">
        <v>30731</v>
      </c>
      <c r="B1599" t="s">
        <v>6190</v>
      </c>
      <c r="C1599" t="s">
        <v>6213</v>
      </c>
    </row>
    <row r="1600" spans="1:3" x14ac:dyDescent="0.3">
      <c r="A1600">
        <v>30732</v>
      </c>
      <c r="B1600" t="s">
        <v>6194</v>
      </c>
      <c r="C1600" t="s">
        <v>6213</v>
      </c>
    </row>
    <row r="1601" spans="1:3" x14ac:dyDescent="0.3">
      <c r="A1601">
        <v>30789</v>
      </c>
      <c r="B1601" t="s">
        <v>4182</v>
      </c>
      <c r="C1601" t="s">
        <v>6213</v>
      </c>
    </row>
    <row r="1602" spans="1:3" x14ac:dyDescent="0.3">
      <c r="A1602">
        <v>30790</v>
      </c>
      <c r="B1602" t="s">
        <v>4186</v>
      </c>
      <c r="C1602" t="s">
        <v>6213</v>
      </c>
    </row>
    <row r="1603" spans="1:3" x14ac:dyDescent="0.3">
      <c r="A1603">
        <v>30791</v>
      </c>
      <c r="B1603" t="s">
        <v>4547</v>
      </c>
      <c r="C1603" t="s">
        <v>6213</v>
      </c>
    </row>
    <row r="1604" spans="1:3" x14ac:dyDescent="0.3">
      <c r="A1604">
        <v>30797</v>
      </c>
      <c r="B1604" t="s">
        <v>4178</v>
      </c>
      <c r="C1604" t="s">
        <v>6213</v>
      </c>
    </row>
    <row r="1605" spans="1:3" x14ac:dyDescent="0.3">
      <c r="A1605">
        <v>30801</v>
      </c>
      <c r="B1605" t="s">
        <v>7455</v>
      </c>
    </row>
    <row r="1606" spans="1:3" x14ac:dyDescent="0.3">
      <c r="A1606">
        <v>1030</v>
      </c>
      <c r="B1606" t="s">
        <v>4491</v>
      </c>
      <c r="C1606" t="s">
        <v>6213</v>
      </c>
    </row>
    <row r="1607" spans="1:3" x14ac:dyDescent="0.3">
      <c r="A1607">
        <v>1031</v>
      </c>
      <c r="B1607" t="s">
        <v>4495</v>
      </c>
      <c r="C1607" t="s">
        <v>6213</v>
      </c>
    </row>
    <row r="1608" spans="1:3" x14ac:dyDescent="0.3">
      <c r="A1608">
        <v>20337</v>
      </c>
      <c r="B1608" t="s">
        <v>4526</v>
      </c>
      <c r="C1608" t="s">
        <v>6213</v>
      </c>
    </row>
    <row r="1609" spans="1:3" x14ac:dyDescent="0.3">
      <c r="A1609">
        <v>20338</v>
      </c>
      <c r="B1609" t="s">
        <v>4522</v>
      </c>
      <c r="C1609" t="s">
        <v>6213</v>
      </c>
    </row>
    <row r="1610" spans="1:3" x14ac:dyDescent="0.3">
      <c r="A1610">
        <v>25232</v>
      </c>
      <c r="B1610" t="s">
        <v>4531</v>
      </c>
      <c r="C1610" t="s">
        <v>6213</v>
      </c>
    </row>
    <row r="1611" spans="1:3" x14ac:dyDescent="0.3">
      <c r="A1611">
        <v>6260</v>
      </c>
      <c r="B1611" t="s">
        <v>7456</v>
      </c>
      <c r="C1611" t="s">
        <v>6213</v>
      </c>
    </row>
    <row r="1612" spans="1:3" x14ac:dyDescent="0.3">
      <c r="A1612">
        <v>25089</v>
      </c>
      <c r="B1612" t="s">
        <v>7457</v>
      </c>
      <c r="C1612" t="s">
        <v>6213</v>
      </c>
    </row>
    <row r="1613" spans="1:3" x14ac:dyDescent="0.3">
      <c r="A1613">
        <v>25163</v>
      </c>
      <c r="B1613" t="s">
        <v>2101</v>
      </c>
      <c r="C1613" t="s">
        <v>6213</v>
      </c>
    </row>
    <row r="1614" spans="1:3" x14ac:dyDescent="0.3">
      <c r="A1614">
        <v>25173</v>
      </c>
      <c r="B1614" t="s">
        <v>5691</v>
      </c>
      <c r="C1614" t="s">
        <v>6213</v>
      </c>
    </row>
    <row r="1615" spans="1:3" x14ac:dyDescent="0.3">
      <c r="A1615">
        <v>25186</v>
      </c>
      <c r="B1615" t="s">
        <v>7458</v>
      </c>
    </row>
    <row r="1616" spans="1:3" x14ac:dyDescent="0.3">
      <c r="A1616">
        <v>25194</v>
      </c>
      <c r="B1616" t="s">
        <v>7459</v>
      </c>
    </row>
    <row r="1617" spans="1:3" x14ac:dyDescent="0.3">
      <c r="A1617">
        <v>25504</v>
      </c>
      <c r="B1617" t="s">
        <v>7460</v>
      </c>
      <c r="C1617" t="s">
        <v>6213</v>
      </c>
    </row>
    <row r="1618" spans="1:3" x14ac:dyDescent="0.3">
      <c r="A1618">
        <v>25505</v>
      </c>
      <c r="B1618" t="s">
        <v>7461</v>
      </c>
      <c r="C1618" t="s">
        <v>6213</v>
      </c>
    </row>
    <row r="1619" spans="1:3" x14ac:dyDescent="0.3">
      <c r="A1619">
        <v>25506</v>
      </c>
      <c r="B1619" t="s">
        <v>4145</v>
      </c>
      <c r="C1619" t="s">
        <v>6213</v>
      </c>
    </row>
    <row r="1620" spans="1:3" x14ac:dyDescent="0.3">
      <c r="A1620">
        <v>25512</v>
      </c>
      <c r="B1620" t="s">
        <v>4606</v>
      </c>
      <c r="C1620" t="s">
        <v>6213</v>
      </c>
    </row>
    <row r="1621" spans="1:3" x14ac:dyDescent="0.3">
      <c r="A1621">
        <v>25541</v>
      </c>
      <c r="B1621" t="s">
        <v>7462</v>
      </c>
      <c r="C1621" t="s">
        <v>6213</v>
      </c>
    </row>
    <row r="1622" spans="1:3" x14ac:dyDescent="0.3">
      <c r="A1622">
        <v>25566</v>
      </c>
      <c r="B1622" t="s">
        <v>4567</v>
      </c>
      <c r="C1622" t="s">
        <v>6213</v>
      </c>
    </row>
    <row r="1623" spans="1:3" x14ac:dyDescent="0.3">
      <c r="A1623">
        <v>36027</v>
      </c>
      <c r="B1623" t="s">
        <v>2670</v>
      </c>
      <c r="C1623" t="s">
        <v>6213</v>
      </c>
    </row>
    <row r="1624" spans="1:3" x14ac:dyDescent="0.3">
      <c r="A1624">
        <v>36035</v>
      </c>
      <c r="B1624" t="s">
        <v>6199</v>
      </c>
      <c r="C1624" t="s">
        <v>6213</v>
      </c>
    </row>
    <row r="1625" spans="1:3" x14ac:dyDescent="0.3">
      <c r="A1625">
        <v>36036</v>
      </c>
      <c r="B1625" t="s">
        <v>5664</v>
      </c>
      <c r="C1625" t="s">
        <v>6213</v>
      </c>
    </row>
    <row r="1626" spans="1:3" x14ac:dyDescent="0.3">
      <c r="A1626">
        <v>36318</v>
      </c>
      <c r="B1626" t="s">
        <v>4038</v>
      </c>
      <c r="C1626" t="s">
        <v>6213</v>
      </c>
    </row>
    <row r="1627" spans="1:3" x14ac:dyDescent="0.3">
      <c r="A1627">
        <v>25996</v>
      </c>
      <c r="B1627" t="s">
        <v>7463</v>
      </c>
    </row>
    <row r="1628" spans="1:3" x14ac:dyDescent="0.3">
      <c r="A1628">
        <v>25997</v>
      </c>
      <c r="B1628" t="s">
        <v>7464</v>
      </c>
    </row>
    <row r="1629" spans="1:3" x14ac:dyDescent="0.3">
      <c r="A1629">
        <v>25998</v>
      </c>
      <c r="B1629" t="s">
        <v>7465</v>
      </c>
      <c r="C1629" t="s">
        <v>6213</v>
      </c>
    </row>
    <row r="1630" spans="1:3" x14ac:dyDescent="0.3">
      <c r="A1630">
        <v>26003</v>
      </c>
      <c r="B1630" t="s">
        <v>7466</v>
      </c>
      <c r="C1630" t="s">
        <v>6213</v>
      </c>
    </row>
    <row r="1631" spans="1:3" x14ac:dyDescent="0.3">
      <c r="A1631">
        <v>26008</v>
      </c>
      <c r="B1631" t="s">
        <v>7467</v>
      </c>
      <c r="C1631" t="s">
        <v>6213</v>
      </c>
    </row>
    <row r="1632" spans="1:3" x14ac:dyDescent="0.3">
      <c r="A1632">
        <v>26012</v>
      </c>
      <c r="B1632" t="s">
        <v>7468</v>
      </c>
      <c r="C1632" t="s">
        <v>6213</v>
      </c>
    </row>
    <row r="1633" spans="1:3" x14ac:dyDescent="0.3">
      <c r="A1633">
        <v>26013</v>
      </c>
      <c r="B1633" t="s">
        <v>7469</v>
      </c>
      <c r="C1633" t="s">
        <v>6213</v>
      </c>
    </row>
    <row r="1634" spans="1:3" x14ac:dyDescent="0.3">
      <c r="A1634">
        <v>26014</v>
      </c>
      <c r="B1634" t="s">
        <v>7470</v>
      </c>
      <c r="C1634" t="s">
        <v>6213</v>
      </c>
    </row>
    <row r="1635" spans="1:3" x14ac:dyDescent="0.3">
      <c r="A1635">
        <v>26015</v>
      </c>
      <c r="B1635" t="s">
        <v>7471</v>
      </c>
      <c r="C1635" t="s">
        <v>6213</v>
      </c>
    </row>
    <row r="1636" spans="1:3" x14ac:dyDescent="0.3">
      <c r="A1636">
        <v>26017</v>
      </c>
      <c r="B1636" t="s">
        <v>7472</v>
      </c>
      <c r="C1636" t="s">
        <v>6213</v>
      </c>
    </row>
    <row r="1637" spans="1:3" x14ac:dyDescent="0.3">
      <c r="A1637">
        <v>26019</v>
      </c>
      <c r="B1637" t="s">
        <v>7473</v>
      </c>
      <c r="C1637" t="s">
        <v>6213</v>
      </c>
    </row>
    <row r="1638" spans="1:3" x14ac:dyDescent="0.3">
      <c r="A1638">
        <v>26020</v>
      </c>
      <c r="B1638" t="s">
        <v>7474</v>
      </c>
      <c r="C1638" t="s">
        <v>6213</v>
      </c>
    </row>
    <row r="1639" spans="1:3" x14ac:dyDescent="0.3">
      <c r="A1639">
        <v>26021</v>
      </c>
      <c r="B1639" t="s">
        <v>7475</v>
      </c>
      <c r="C1639" t="s">
        <v>6213</v>
      </c>
    </row>
    <row r="1640" spans="1:3" x14ac:dyDescent="0.3">
      <c r="A1640">
        <v>26022</v>
      </c>
      <c r="B1640" t="s">
        <v>7476</v>
      </c>
      <c r="C1640" t="s">
        <v>6213</v>
      </c>
    </row>
    <row r="1641" spans="1:3" x14ac:dyDescent="0.3">
      <c r="A1641">
        <v>26023</v>
      </c>
      <c r="B1641" t="s">
        <v>7477</v>
      </c>
      <c r="C1641" t="s">
        <v>6213</v>
      </c>
    </row>
    <row r="1642" spans="1:3" x14ac:dyDescent="0.3">
      <c r="A1642">
        <v>26024</v>
      </c>
      <c r="B1642" t="s">
        <v>7478</v>
      </c>
      <c r="C1642" t="s">
        <v>6213</v>
      </c>
    </row>
    <row r="1643" spans="1:3" x14ac:dyDescent="0.3">
      <c r="A1643">
        <v>26025</v>
      </c>
      <c r="B1643" t="s">
        <v>7479</v>
      </c>
      <c r="C1643" t="s">
        <v>6213</v>
      </c>
    </row>
    <row r="1644" spans="1:3" x14ac:dyDescent="0.3">
      <c r="A1644">
        <v>26026</v>
      </c>
      <c r="B1644" t="s">
        <v>7480</v>
      </c>
      <c r="C1644" t="s">
        <v>6213</v>
      </c>
    </row>
    <row r="1645" spans="1:3" x14ac:dyDescent="0.3">
      <c r="A1645">
        <v>26031</v>
      </c>
      <c r="B1645" t="s">
        <v>7481</v>
      </c>
      <c r="C1645" t="s">
        <v>6213</v>
      </c>
    </row>
    <row r="1646" spans="1:3" x14ac:dyDescent="0.3">
      <c r="A1646">
        <v>26033</v>
      </c>
      <c r="B1646" t="s">
        <v>7482</v>
      </c>
      <c r="C1646" t="s">
        <v>6213</v>
      </c>
    </row>
    <row r="1647" spans="1:3" x14ac:dyDescent="0.3">
      <c r="A1647">
        <v>26037</v>
      </c>
      <c r="B1647" t="s">
        <v>7483</v>
      </c>
      <c r="C1647" t="s">
        <v>6213</v>
      </c>
    </row>
    <row r="1648" spans="1:3" x14ac:dyDescent="0.3">
      <c r="A1648">
        <v>26038</v>
      </c>
      <c r="B1648" t="s">
        <v>6152</v>
      </c>
      <c r="C1648" t="s">
        <v>6213</v>
      </c>
    </row>
    <row r="1649" spans="1:3" x14ac:dyDescent="0.3">
      <c r="A1649">
        <v>26041</v>
      </c>
      <c r="B1649" t="s">
        <v>7484</v>
      </c>
      <c r="C1649" t="s">
        <v>6213</v>
      </c>
    </row>
    <row r="1650" spans="1:3" x14ac:dyDescent="0.3">
      <c r="A1650">
        <v>26059</v>
      </c>
      <c r="B1650" t="s">
        <v>7485</v>
      </c>
      <c r="C1650" t="s">
        <v>6213</v>
      </c>
    </row>
    <row r="1651" spans="1:3" x14ac:dyDescent="0.3">
      <c r="A1651">
        <v>26060</v>
      </c>
      <c r="B1651" t="s">
        <v>7486</v>
      </c>
      <c r="C1651" t="s">
        <v>6213</v>
      </c>
    </row>
    <row r="1652" spans="1:3" x14ac:dyDescent="0.3">
      <c r="A1652">
        <v>26061</v>
      </c>
      <c r="B1652" t="s">
        <v>7487</v>
      </c>
      <c r="C1652" t="s">
        <v>6213</v>
      </c>
    </row>
    <row r="1653" spans="1:3" x14ac:dyDescent="0.3">
      <c r="A1653">
        <v>26062</v>
      </c>
      <c r="B1653" t="s">
        <v>7488</v>
      </c>
      <c r="C1653" t="s">
        <v>6213</v>
      </c>
    </row>
    <row r="1654" spans="1:3" x14ac:dyDescent="0.3">
      <c r="A1654">
        <v>26073</v>
      </c>
      <c r="B1654" t="s">
        <v>7489</v>
      </c>
      <c r="C1654" t="s">
        <v>6213</v>
      </c>
    </row>
    <row r="1655" spans="1:3" x14ac:dyDescent="0.3">
      <c r="A1655">
        <v>26081</v>
      </c>
      <c r="B1655" t="s">
        <v>7490</v>
      </c>
      <c r="C1655" t="s">
        <v>6213</v>
      </c>
    </row>
    <row r="1656" spans="1:3" x14ac:dyDescent="0.3">
      <c r="A1656">
        <v>26087</v>
      </c>
      <c r="B1656" t="s">
        <v>7491</v>
      </c>
      <c r="C1656" t="s">
        <v>6213</v>
      </c>
    </row>
    <row r="1657" spans="1:3" x14ac:dyDescent="0.3">
      <c r="A1657">
        <v>26090</v>
      </c>
      <c r="B1657" t="s">
        <v>7492</v>
      </c>
      <c r="C1657" t="s">
        <v>6213</v>
      </c>
    </row>
    <row r="1658" spans="1:3" x14ac:dyDescent="0.3">
      <c r="A1658">
        <v>26093</v>
      </c>
      <c r="B1658" t="s">
        <v>7493</v>
      </c>
      <c r="C1658" t="s">
        <v>6213</v>
      </c>
    </row>
    <row r="1659" spans="1:3" x14ac:dyDescent="0.3">
      <c r="A1659">
        <v>26094</v>
      </c>
      <c r="B1659" t="s">
        <v>7494</v>
      </c>
      <c r="C1659" t="s">
        <v>6213</v>
      </c>
    </row>
    <row r="1660" spans="1:3" x14ac:dyDescent="0.3">
      <c r="A1660">
        <v>26120</v>
      </c>
      <c r="B1660" t="s">
        <v>7495</v>
      </c>
      <c r="C1660" t="s">
        <v>6213</v>
      </c>
    </row>
    <row r="1661" spans="1:3" x14ac:dyDescent="0.3">
      <c r="A1661">
        <v>26126</v>
      </c>
      <c r="B1661" t="s">
        <v>7496</v>
      </c>
      <c r="C1661" t="s">
        <v>6213</v>
      </c>
    </row>
    <row r="1662" spans="1:3" x14ac:dyDescent="0.3">
      <c r="A1662">
        <v>26136</v>
      </c>
      <c r="B1662" t="s">
        <v>7497</v>
      </c>
      <c r="C1662" t="s">
        <v>6213</v>
      </c>
    </row>
    <row r="1663" spans="1:3" x14ac:dyDescent="0.3">
      <c r="A1663">
        <v>26147</v>
      </c>
      <c r="B1663" t="s">
        <v>7498</v>
      </c>
      <c r="C1663" t="s">
        <v>6213</v>
      </c>
    </row>
    <row r="1664" spans="1:3" x14ac:dyDescent="0.3">
      <c r="A1664">
        <v>26148</v>
      </c>
      <c r="B1664" t="s">
        <v>7499</v>
      </c>
      <c r="C1664" t="s">
        <v>6213</v>
      </c>
    </row>
    <row r="1665" spans="1:3" x14ac:dyDescent="0.3">
      <c r="A1665">
        <v>26152</v>
      </c>
      <c r="B1665" t="s">
        <v>7500</v>
      </c>
      <c r="C1665" t="s">
        <v>6213</v>
      </c>
    </row>
    <row r="1666" spans="1:3" x14ac:dyDescent="0.3">
      <c r="A1666">
        <v>26192</v>
      </c>
      <c r="B1666" t="s">
        <v>7501</v>
      </c>
    </row>
    <row r="1667" spans="1:3" x14ac:dyDescent="0.3">
      <c r="A1667">
        <v>26211</v>
      </c>
      <c r="B1667" t="s">
        <v>7502</v>
      </c>
      <c r="C1667" t="s">
        <v>6213</v>
      </c>
    </row>
    <row r="1668" spans="1:3" x14ac:dyDescent="0.3">
      <c r="A1668">
        <v>26217</v>
      </c>
      <c r="B1668" t="s">
        <v>7503</v>
      </c>
      <c r="C1668" t="s">
        <v>6213</v>
      </c>
    </row>
    <row r="1669" spans="1:3" x14ac:dyDescent="0.3">
      <c r="A1669">
        <v>26222</v>
      </c>
      <c r="B1669" t="s">
        <v>7504</v>
      </c>
      <c r="C1669" t="s">
        <v>6213</v>
      </c>
    </row>
    <row r="1670" spans="1:3" x14ac:dyDescent="0.3">
      <c r="A1670">
        <v>26229</v>
      </c>
      <c r="B1670" t="s">
        <v>7505</v>
      </c>
      <c r="C1670" t="s">
        <v>6213</v>
      </c>
    </row>
    <row r="1671" spans="1:3" x14ac:dyDescent="0.3">
      <c r="A1671">
        <v>26230</v>
      </c>
      <c r="B1671" t="s">
        <v>7506</v>
      </c>
      <c r="C1671" t="s">
        <v>6213</v>
      </c>
    </row>
    <row r="1672" spans="1:3" x14ac:dyDescent="0.3">
      <c r="A1672">
        <v>26232</v>
      </c>
      <c r="B1672" t="s">
        <v>1475</v>
      </c>
      <c r="C1672" t="s">
        <v>6213</v>
      </c>
    </row>
    <row r="1673" spans="1:3" x14ac:dyDescent="0.3">
      <c r="A1673">
        <v>26234</v>
      </c>
      <c r="B1673" t="s">
        <v>7507</v>
      </c>
      <c r="C1673" t="s">
        <v>6213</v>
      </c>
    </row>
    <row r="1674" spans="1:3" x14ac:dyDescent="0.3">
      <c r="A1674">
        <v>26247</v>
      </c>
      <c r="B1674" t="s">
        <v>7508</v>
      </c>
      <c r="C1674" t="s">
        <v>6213</v>
      </c>
    </row>
    <row r="1675" spans="1:3" x14ac:dyDescent="0.3">
      <c r="A1675">
        <v>26248</v>
      </c>
      <c r="B1675" t="s">
        <v>7509</v>
      </c>
      <c r="C1675" t="s">
        <v>6213</v>
      </c>
    </row>
    <row r="1676" spans="1:3" x14ac:dyDescent="0.3">
      <c r="A1676">
        <v>26999</v>
      </c>
      <c r="B1676" t="s">
        <v>7510</v>
      </c>
    </row>
    <row r="1677" spans="1:3" x14ac:dyDescent="0.3">
      <c r="A1677">
        <v>27000</v>
      </c>
      <c r="B1677" t="s">
        <v>7511</v>
      </c>
    </row>
    <row r="1678" spans="1:3" x14ac:dyDescent="0.3">
      <c r="A1678">
        <v>27001</v>
      </c>
      <c r="B1678" t="s">
        <v>7512</v>
      </c>
    </row>
    <row r="1679" spans="1:3" x14ac:dyDescent="0.3">
      <c r="A1679">
        <v>27002</v>
      </c>
      <c r="B1679" t="s">
        <v>7513</v>
      </c>
    </row>
    <row r="1680" spans="1:3" x14ac:dyDescent="0.3">
      <c r="A1680">
        <v>27004</v>
      </c>
      <c r="B1680" t="s">
        <v>7514</v>
      </c>
      <c r="C1680" t="s">
        <v>6213</v>
      </c>
    </row>
    <row r="1681" spans="1:3" x14ac:dyDescent="0.3">
      <c r="A1681">
        <v>27005</v>
      </c>
      <c r="B1681" t="s">
        <v>7515</v>
      </c>
      <c r="C1681" t="s">
        <v>6213</v>
      </c>
    </row>
    <row r="1682" spans="1:3" x14ac:dyDescent="0.3">
      <c r="A1682">
        <v>27006</v>
      </c>
      <c r="B1682" t="s">
        <v>7516</v>
      </c>
      <c r="C1682" t="s">
        <v>6213</v>
      </c>
    </row>
    <row r="1683" spans="1:3" x14ac:dyDescent="0.3">
      <c r="A1683">
        <v>27007</v>
      </c>
      <c r="B1683" t="s">
        <v>7517</v>
      </c>
      <c r="C1683" t="s">
        <v>6213</v>
      </c>
    </row>
    <row r="1684" spans="1:3" x14ac:dyDescent="0.3">
      <c r="A1684">
        <v>27014</v>
      </c>
      <c r="B1684" t="s">
        <v>7518</v>
      </c>
      <c r="C1684" t="s">
        <v>6213</v>
      </c>
    </row>
    <row r="1685" spans="1:3" x14ac:dyDescent="0.3">
      <c r="A1685">
        <v>27015</v>
      </c>
      <c r="B1685" t="s">
        <v>7519</v>
      </c>
      <c r="C1685" t="s">
        <v>6213</v>
      </c>
    </row>
    <row r="1686" spans="1:3" x14ac:dyDescent="0.3">
      <c r="A1686">
        <v>27018</v>
      </c>
      <c r="B1686" t="s">
        <v>1578</v>
      </c>
      <c r="C1686" t="s">
        <v>6213</v>
      </c>
    </row>
    <row r="1687" spans="1:3" x14ac:dyDescent="0.3">
      <c r="A1687">
        <v>27029</v>
      </c>
      <c r="B1687" t="s">
        <v>7520</v>
      </c>
      <c r="C1687" t="s">
        <v>6213</v>
      </c>
    </row>
    <row r="1688" spans="1:3" x14ac:dyDescent="0.3">
      <c r="A1688">
        <v>27030</v>
      </c>
      <c r="B1688" t="s">
        <v>7521</v>
      </c>
      <c r="C1688" t="s">
        <v>6213</v>
      </c>
    </row>
    <row r="1689" spans="1:3" x14ac:dyDescent="0.3">
      <c r="A1689">
        <v>27031</v>
      </c>
      <c r="B1689" t="s">
        <v>7522</v>
      </c>
    </row>
    <row r="1690" spans="1:3" x14ac:dyDescent="0.3">
      <c r="A1690">
        <v>26001</v>
      </c>
      <c r="B1690" t="s">
        <v>7523</v>
      </c>
      <c r="C1690" t="s">
        <v>6213</v>
      </c>
    </row>
    <row r="1691" spans="1:3" x14ac:dyDescent="0.3">
      <c r="A1691">
        <v>26006</v>
      </c>
      <c r="B1691" t="s">
        <v>7524</v>
      </c>
      <c r="C1691" t="s">
        <v>6213</v>
      </c>
    </row>
    <row r="1692" spans="1:3" x14ac:dyDescent="0.3">
      <c r="A1692">
        <v>26009</v>
      </c>
      <c r="B1692" t="s">
        <v>7525</v>
      </c>
      <c r="C1692" t="s">
        <v>6213</v>
      </c>
    </row>
    <row r="1693" spans="1:3" x14ac:dyDescent="0.3">
      <c r="A1693">
        <v>26011</v>
      </c>
      <c r="B1693" t="s">
        <v>7526</v>
      </c>
      <c r="C1693" t="s">
        <v>6213</v>
      </c>
    </row>
    <row r="1694" spans="1:3" x14ac:dyDescent="0.3">
      <c r="A1694">
        <v>26018</v>
      </c>
      <c r="B1694" t="s">
        <v>7527</v>
      </c>
      <c r="C1694" t="s">
        <v>6213</v>
      </c>
    </row>
    <row r="1695" spans="1:3" x14ac:dyDescent="0.3">
      <c r="A1695">
        <v>26036</v>
      </c>
      <c r="B1695" t="s">
        <v>6165</v>
      </c>
      <c r="C1695" t="s">
        <v>6213</v>
      </c>
    </row>
    <row r="1696" spans="1:3" x14ac:dyDescent="0.3">
      <c r="A1696">
        <v>26042</v>
      </c>
      <c r="B1696" t="s">
        <v>7528</v>
      </c>
      <c r="C1696" t="s">
        <v>6213</v>
      </c>
    </row>
    <row r="1697" spans="1:3" x14ac:dyDescent="0.3">
      <c r="A1697">
        <v>26043</v>
      </c>
      <c r="B1697" t="s">
        <v>7529</v>
      </c>
      <c r="C1697" t="s">
        <v>6213</v>
      </c>
    </row>
    <row r="1698" spans="1:3" x14ac:dyDescent="0.3">
      <c r="A1698">
        <v>26044</v>
      </c>
      <c r="B1698" t="s">
        <v>7530</v>
      </c>
      <c r="C1698" t="s">
        <v>6213</v>
      </c>
    </row>
    <row r="1699" spans="1:3" x14ac:dyDescent="0.3">
      <c r="A1699">
        <v>26047</v>
      </c>
      <c r="B1699" t="s">
        <v>7531</v>
      </c>
      <c r="C1699" t="s">
        <v>6213</v>
      </c>
    </row>
    <row r="1700" spans="1:3" x14ac:dyDescent="0.3">
      <c r="A1700">
        <v>26048</v>
      </c>
      <c r="B1700" t="s">
        <v>7532</v>
      </c>
      <c r="C1700" t="s">
        <v>6213</v>
      </c>
    </row>
    <row r="1701" spans="1:3" x14ac:dyDescent="0.3">
      <c r="A1701">
        <v>26051</v>
      </c>
      <c r="B1701" t="s">
        <v>7533</v>
      </c>
      <c r="C1701" t="s">
        <v>6213</v>
      </c>
    </row>
    <row r="1702" spans="1:3" x14ac:dyDescent="0.3">
      <c r="A1702">
        <v>26052</v>
      </c>
      <c r="B1702" t="s">
        <v>7534</v>
      </c>
      <c r="C1702" t="s">
        <v>6213</v>
      </c>
    </row>
    <row r="1703" spans="1:3" x14ac:dyDescent="0.3">
      <c r="A1703">
        <v>26053</v>
      </c>
      <c r="B1703" t="s">
        <v>7535</v>
      </c>
      <c r="C1703" t="s">
        <v>6213</v>
      </c>
    </row>
    <row r="1704" spans="1:3" x14ac:dyDescent="0.3">
      <c r="A1704">
        <v>26055</v>
      </c>
      <c r="B1704" t="s">
        <v>7536</v>
      </c>
      <c r="C1704" t="s">
        <v>6213</v>
      </c>
    </row>
    <row r="1705" spans="1:3" x14ac:dyDescent="0.3">
      <c r="A1705">
        <v>26057</v>
      </c>
      <c r="B1705" t="s">
        <v>7537</v>
      </c>
      <c r="C1705" t="s">
        <v>6213</v>
      </c>
    </row>
    <row r="1706" spans="1:3" x14ac:dyDescent="0.3">
      <c r="A1706">
        <v>26058</v>
      </c>
      <c r="B1706" t="s">
        <v>7538</v>
      </c>
      <c r="C1706" t="s">
        <v>6213</v>
      </c>
    </row>
    <row r="1707" spans="1:3" x14ac:dyDescent="0.3">
      <c r="A1707">
        <v>26063</v>
      </c>
      <c r="B1707" t="s">
        <v>7539</v>
      </c>
      <c r="C1707" t="s">
        <v>6213</v>
      </c>
    </row>
    <row r="1708" spans="1:3" x14ac:dyDescent="0.3">
      <c r="A1708">
        <v>26064</v>
      </c>
      <c r="B1708" t="s">
        <v>7540</v>
      </c>
      <c r="C1708" t="s">
        <v>6213</v>
      </c>
    </row>
    <row r="1709" spans="1:3" x14ac:dyDescent="0.3">
      <c r="A1709">
        <v>26065</v>
      </c>
      <c r="B1709" t="s">
        <v>7541</v>
      </c>
      <c r="C1709" t="s">
        <v>6213</v>
      </c>
    </row>
    <row r="1710" spans="1:3" x14ac:dyDescent="0.3">
      <c r="A1710">
        <v>26068</v>
      </c>
      <c r="B1710" t="s">
        <v>7542</v>
      </c>
      <c r="C1710" t="s">
        <v>6213</v>
      </c>
    </row>
    <row r="1711" spans="1:3" x14ac:dyDescent="0.3">
      <c r="A1711">
        <v>26069</v>
      </c>
      <c r="B1711" t="s">
        <v>1648</v>
      </c>
    </row>
    <row r="1712" spans="1:3" x14ac:dyDescent="0.3">
      <c r="A1712">
        <v>26072</v>
      </c>
      <c r="B1712" t="s">
        <v>7543</v>
      </c>
      <c r="C1712" t="s">
        <v>6213</v>
      </c>
    </row>
    <row r="1713" spans="1:3" x14ac:dyDescent="0.3">
      <c r="A1713">
        <v>26074</v>
      </c>
      <c r="B1713" t="s">
        <v>7544</v>
      </c>
      <c r="C1713" t="s">
        <v>6213</v>
      </c>
    </row>
    <row r="1714" spans="1:3" x14ac:dyDescent="0.3">
      <c r="A1714">
        <v>26075</v>
      </c>
      <c r="B1714" t="s">
        <v>7545</v>
      </c>
      <c r="C1714" t="s">
        <v>6213</v>
      </c>
    </row>
    <row r="1715" spans="1:3" x14ac:dyDescent="0.3">
      <c r="A1715">
        <v>26076</v>
      </c>
      <c r="B1715" t="s">
        <v>7546</v>
      </c>
      <c r="C1715" t="s">
        <v>6213</v>
      </c>
    </row>
    <row r="1716" spans="1:3" x14ac:dyDescent="0.3">
      <c r="A1716">
        <v>26079</v>
      </c>
      <c r="B1716" t="s">
        <v>7547</v>
      </c>
      <c r="C1716" t="s">
        <v>6213</v>
      </c>
    </row>
    <row r="1717" spans="1:3" x14ac:dyDescent="0.3">
      <c r="A1717">
        <v>26080</v>
      </c>
      <c r="B1717" t="s">
        <v>7548</v>
      </c>
      <c r="C1717" t="s">
        <v>6213</v>
      </c>
    </row>
    <row r="1718" spans="1:3" x14ac:dyDescent="0.3">
      <c r="A1718">
        <v>26082</v>
      </c>
      <c r="B1718" t="s">
        <v>7549</v>
      </c>
      <c r="C1718" t="s">
        <v>6213</v>
      </c>
    </row>
    <row r="1719" spans="1:3" x14ac:dyDescent="0.3">
      <c r="A1719">
        <v>26083</v>
      </c>
      <c r="B1719" t="s">
        <v>7550</v>
      </c>
      <c r="C1719" t="s">
        <v>6213</v>
      </c>
    </row>
    <row r="1720" spans="1:3" x14ac:dyDescent="0.3">
      <c r="A1720">
        <v>26084</v>
      </c>
      <c r="B1720" t="s">
        <v>7551</v>
      </c>
      <c r="C1720" t="s">
        <v>6213</v>
      </c>
    </row>
    <row r="1721" spans="1:3" x14ac:dyDescent="0.3">
      <c r="A1721">
        <v>26085</v>
      </c>
      <c r="B1721" t="s">
        <v>7552</v>
      </c>
      <c r="C1721" t="s">
        <v>6213</v>
      </c>
    </row>
    <row r="1722" spans="1:3" x14ac:dyDescent="0.3">
      <c r="A1722">
        <v>26088</v>
      </c>
      <c r="B1722" t="s">
        <v>7553</v>
      </c>
      <c r="C1722" t="s">
        <v>6213</v>
      </c>
    </row>
    <row r="1723" spans="1:3" x14ac:dyDescent="0.3">
      <c r="A1723">
        <v>26091</v>
      </c>
      <c r="B1723" t="s">
        <v>7554</v>
      </c>
      <c r="C1723" t="s">
        <v>6213</v>
      </c>
    </row>
    <row r="1724" spans="1:3" x14ac:dyDescent="0.3">
      <c r="A1724">
        <v>26092</v>
      </c>
      <c r="B1724" t="s">
        <v>7555</v>
      </c>
      <c r="C1724" t="s">
        <v>6213</v>
      </c>
    </row>
    <row r="1725" spans="1:3" x14ac:dyDescent="0.3">
      <c r="A1725">
        <v>26095</v>
      </c>
      <c r="B1725" t="s">
        <v>7556</v>
      </c>
      <c r="C1725" t="s">
        <v>6213</v>
      </c>
    </row>
    <row r="1726" spans="1:3" x14ac:dyDescent="0.3">
      <c r="A1726">
        <v>26098</v>
      </c>
      <c r="B1726" t="s">
        <v>7557</v>
      </c>
      <c r="C1726" t="s">
        <v>6213</v>
      </c>
    </row>
    <row r="1727" spans="1:3" x14ac:dyDescent="0.3">
      <c r="A1727">
        <v>26099</v>
      </c>
      <c r="B1727" t="s">
        <v>7558</v>
      </c>
      <c r="C1727" t="s">
        <v>6213</v>
      </c>
    </row>
    <row r="1728" spans="1:3" x14ac:dyDescent="0.3">
      <c r="A1728">
        <v>26100</v>
      </c>
      <c r="B1728" t="s">
        <v>7559</v>
      </c>
      <c r="C1728" t="s">
        <v>6213</v>
      </c>
    </row>
    <row r="1729" spans="1:3" x14ac:dyDescent="0.3">
      <c r="A1729">
        <v>26101</v>
      </c>
      <c r="B1729" t="s">
        <v>7560</v>
      </c>
      <c r="C1729" t="s">
        <v>6213</v>
      </c>
    </row>
    <row r="1730" spans="1:3" x14ac:dyDescent="0.3">
      <c r="A1730">
        <v>26102</v>
      </c>
      <c r="B1730" t="s">
        <v>7561</v>
      </c>
      <c r="C1730" t="s">
        <v>6213</v>
      </c>
    </row>
    <row r="1731" spans="1:3" x14ac:dyDescent="0.3">
      <c r="A1731">
        <v>26103</v>
      </c>
      <c r="B1731" t="s">
        <v>7562</v>
      </c>
      <c r="C1731" t="s">
        <v>6213</v>
      </c>
    </row>
    <row r="1732" spans="1:3" x14ac:dyDescent="0.3">
      <c r="A1732">
        <v>26104</v>
      </c>
      <c r="B1732" t="s">
        <v>7563</v>
      </c>
      <c r="C1732" t="s">
        <v>6213</v>
      </c>
    </row>
    <row r="1733" spans="1:3" x14ac:dyDescent="0.3">
      <c r="A1733">
        <v>26106</v>
      </c>
      <c r="B1733" t="s">
        <v>7564</v>
      </c>
      <c r="C1733" t="s">
        <v>6213</v>
      </c>
    </row>
    <row r="1734" spans="1:3" x14ac:dyDescent="0.3">
      <c r="A1734">
        <v>26107</v>
      </c>
      <c r="B1734" t="s">
        <v>7565</v>
      </c>
      <c r="C1734" t="s">
        <v>6213</v>
      </c>
    </row>
    <row r="1735" spans="1:3" x14ac:dyDescent="0.3">
      <c r="A1735">
        <v>26108</v>
      </c>
      <c r="B1735" t="s">
        <v>7566</v>
      </c>
      <c r="C1735" t="s">
        <v>6213</v>
      </c>
    </row>
    <row r="1736" spans="1:3" x14ac:dyDescent="0.3">
      <c r="A1736">
        <v>26109</v>
      </c>
      <c r="B1736" t="s">
        <v>7567</v>
      </c>
      <c r="C1736" t="s">
        <v>6213</v>
      </c>
    </row>
    <row r="1737" spans="1:3" x14ac:dyDescent="0.3">
      <c r="A1737">
        <v>26110</v>
      </c>
      <c r="B1737" t="s">
        <v>7568</v>
      </c>
      <c r="C1737" t="s">
        <v>6213</v>
      </c>
    </row>
    <row r="1738" spans="1:3" x14ac:dyDescent="0.3">
      <c r="A1738">
        <v>26111</v>
      </c>
      <c r="B1738" t="s">
        <v>7569</v>
      </c>
      <c r="C1738" t="s">
        <v>6213</v>
      </c>
    </row>
    <row r="1739" spans="1:3" x14ac:dyDescent="0.3">
      <c r="A1739">
        <v>26113</v>
      </c>
      <c r="B1739" t="s">
        <v>7570</v>
      </c>
      <c r="C1739" t="s">
        <v>6213</v>
      </c>
    </row>
    <row r="1740" spans="1:3" x14ac:dyDescent="0.3">
      <c r="A1740">
        <v>26122</v>
      </c>
      <c r="B1740" t="s">
        <v>7571</v>
      </c>
      <c r="C1740" t="s">
        <v>6213</v>
      </c>
    </row>
    <row r="1741" spans="1:3" x14ac:dyDescent="0.3">
      <c r="A1741">
        <v>26127</v>
      </c>
      <c r="B1741" t="s">
        <v>7572</v>
      </c>
      <c r="C1741" t="s">
        <v>6213</v>
      </c>
    </row>
    <row r="1742" spans="1:3" x14ac:dyDescent="0.3">
      <c r="A1742">
        <v>26128</v>
      </c>
      <c r="B1742" t="s">
        <v>7573</v>
      </c>
      <c r="C1742" t="s">
        <v>6213</v>
      </c>
    </row>
    <row r="1743" spans="1:3" x14ac:dyDescent="0.3">
      <c r="A1743">
        <v>26129</v>
      </c>
      <c r="B1743" t="s">
        <v>7574</v>
      </c>
      <c r="C1743" t="s">
        <v>6213</v>
      </c>
    </row>
    <row r="1744" spans="1:3" x14ac:dyDescent="0.3">
      <c r="A1744">
        <v>26130</v>
      </c>
      <c r="B1744" t="s">
        <v>7575</v>
      </c>
      <c r="C1744" t="s">
        <v>6213</v>
      </c>
    </row>
    <row r="1745" spans="1:3" x14ac:dyDescent="0.3">
      <c r="A1745">
        <v>26133</v>
      </c>
      <c r="B1745" t="s">
        <v>7576</v>
      </c>
      <c r="C1745" t="s">
        <v>6213</v>
      </c>
    </row>
    <row r="1746" spans="1:3" x14ac:dyDescent="0.3">
      <c r="A1746">
        <v>26134</v>
      </c>
      <c r="B1746" t="s">
        <v>7577</v>
      </c>
      <c r="C1746" t="s">
        <v>6213</v>
      </c>
    </row>
    <row r="1747" spans="1:3" x14ac:dyDescent="0.3">
      <c r="A1747">
        <v>26135</v>
      </c>
      <c r="B1747" t="s">
        <v>7578</v>
      </c>
      <c r="C1747" t="s">
        <v>6213</v>
      </c>
    </row>
    <row r="1748" spans="1:3" x14ac:dyDescent="0.3">
      <c r="A1748">
        <v>26141</v>
      </c>
      <c r="B1748" t="s">
        <v>7579</v>
      </c>
    </row>
    <row r="1749" spans="1:3" x14ac:dyDescent="0.3">
      <c r="A1749">
        <v>26146</v>
      </c>
      <c r="B1749" t="s">
        <v>7580</v>
      </c>
      <c r="C1749" t="s">
        <v>6213</v>
      </c>
    </row>
    <row r="1750" spans="1:3" x14ac:dyDescent="0.3">
      <c r="A1750">
        <v>26153</v>
      </c>
      <c r="B1750" t="s">
        <v>7581</v>
      </c>
      <c r="C1750" t="s">
        <v>6213</v>
      </c>
    </row>
    <row r="1751" spans="1:3" x14ac:dyDescent="0.3">
      <c r="A1751">
        <v>26154</v>
      </c>
      <c r="B1751" t="s">
        <v>7582</v>
      </c>
      <c r="C1751" t="s">
        <v>6213</v>
      </c>
    </row>
    <row r="1752" spans="1:3" x14ac:dyDescent="0.3">
      <c r="A1752">
        <v>26157</v>
      </c>
      <c r="B1752" t="s">
        <v>7583</v>
      </c>
      <c r="C1752" t="s">
        <v>6213</v>
      </c>
    </row>
    <row r="1753" spans="1:3" x14ac:dyDescent="0.3">
      <c r="A1753">
        <v>26159</v>
      </c>
      <c r="B1753" t="s">
        <v>7584</v>
      </c>
      <c r="C1753" t="s">
        <v>6213</v>
      </c>
    </row>
    <row r="1754" spans="1:3" x14ac:dyDescent="0.3">
      <c r="A1754">
        <v>26161</v>
      </c>
      <c r="B1754" t="s">
        <v>7585</v>
      </c>
    </row>
    <row r="1755" spans="1:3" x14ac:dyDescent="0.3">
      <c r="A1755">
        <v>26162</v>
      </c>
      <c r="B1755" t="s">
        <v>7586</v>
      </c>
      <c r="C1755" t="s">
        <v>6213</v>
      </c>
    </row>
    <row r="1756" spans="1:3" x14ac:dyDescent="0.3">
      <c r="A1756">
        <v>26166</v>
      </c>
      <c r="B1756" t="s">
        <v>7587</v>
      </c>
      <c r="C1756" t="s">
        <v>6213</v>
      </c>
    </row>
    <row r="1757" spans="1:3" x14ac:dyDescent="0.3">
      <c r="A1757">
        <v>26168</v>
      </c>
      <c r="B1757" t="s">
        <v>7588</v>
      </c>
    </row>
    <row r="1758" spans="1:3" x14ac:dyDescent="0.3">
      <c r="A1758">
        <v>26170</v>
      </c>
      <c r="B1758" t="s">
        <v>7589</v>
      </c>
      <c r="C1758" t="s">
        <v>6213</v>
      </c>
    </row>
    <row r="1759" spans="1:3" x14ac:dyDescent="0.3">
      <c r="A1759">
        <v>26171</v>
      </c>
      <c r="B1759" t="s">
        <v>7590</v>
      </c>
      <c r="C1759" t="s">
        <v>6213</v>
      </c>
    </row>
    <row r="1760" spans="1:3" x14ac:dyDescent="0.3">
      <c r="A1760">
        <v>26172</v>
      </c>
      <c r="B1760" t="s">
        <v>7591</v>
      </c>
      <c r="C1760" t="s">
        <v>6213</v>
      </c>
    </row>
    <row r="1761" spans="1:3" x14ac:dyDescent="0.3">
      <c r="A1761">
        <v>26173</v>
      </c>
      <c r="B1761" t="s">
        <v>7592</v>
      </c>
      <c r="C1761" t="s">
        <v>6213</v>
      </c>
    </row>
    <row r="1762" spans="1:3" x14ac:dyDescent="0.3">
      <c r="A1762">
        <v>26174</v>
      </c>
      <c r="B1762" t="s">
        <v>7593</v>
      </c>
      <c r="C1762" t="s">
        <v>6213</v>
      </c>
    </row>
    <row r="1763" spans="1:3" x14ac:dyDescent="0.3">
      <c r="A1763">
        <v>26175</v>
      </c>
      <c r="B1763" t="s">
        <v>7594</v>
      </c>
    </row>
    <row r="1764" spans="1:3" x14ac:dyDescent="0.3">
      <c r="A1764">
        <v>26178</v>
      </c>
      <c r="B1764" t="s">
        <v>7595</v>
      </c>
      <c r="C1764" t="s">
        <v>6213</v>
      </c>
    </row>
    <row r="1765" spans="1:3" x14ac:dyDescent="0.3">
      <c r="A1765">
        <v>26194</v>
      </c>
      <c r="B1765" t="s">
        <v>7596</v>
      </c>
      <c r="C1765" t="s">
        <v>6213</v>
      </c>
    </row>
    <row r="1766" spans="1:3" x14ac:dyDescent="0.3">
      <c r="A1766">
        <v>26200</v>
      </c>
      <c r="B1766" t="s">
        <v>7597</v>
      </c>
      <c r="C1766" t="s">
        <v>6213</v>
      </c>
    </row>
    <row r="1767" spans="1:3" x14ac:dyDescent="0.3">
      <c r="A1767">
        <v>26201</v>
      </c>
      <c r="B1767" t="s">
        <v>7598</v>
      </c>
      <c r="C1767" t="s">
        <v>6213</v>
      </c>
    </row>
    <row r="1768" spans="1:3" x14ac:dyDescent="0.3">
      <c r="A1768">
        <v>26205</v>
      </c>
      <c r="B1768" t="s">
        <v>7599</v>
      </c>
      <c r="C1768" t="s">
        <v>6213</v>
      </c>
    </row>
    <row r="1769" spans="1:3" x14ac:dyDescent="0.3">
      <c r="A1769">
        <v>26206</v>
      </c>
      <c r="B1769" t="s">
        <v>7600</v>
      </c>
      <c r="C1769" t="s">
        <v>6213</v>
      </c>
    </row>
    <row r="1770" spans="1:3" x14ac:dyDescent="0.3">
      <c r="A1770">
        <v>26208</v>
      </c>
      <c r="B1770" t="s">
        <v>7601</v>
      </c>
    </row>
    <row r="1771" spans="1:3" x14ac:dyDescent="0.3">
      <c r="A1771">
        <v>26210</v>
      </c>
      <c r="B1771" t="s">
        <v>7602</v>
      </c>
      <c r="C1771" t="s">
        <v>6213</v>
      </c>
    </row>
    <row r="1772" spans="1:3" x14ac:dyDescent="0.3">
      <c r="A1772">
        <v>26213</v>
      </c>
      <c r="B1772" t="s">
        <v>7603</v>
      </c>
      <c r="C1772" t="s">
        <v>6213</v>
      </c>
    </row>
    <row r="1773" spans="1:3" x14ac:dyDescent="0.3">
      <c r="A1773">
        <v>26214</v>
      </c>
      <c r="B1773" t="s">
        <v>7604</v>
      </c>
      <c r="C1773" t="s">
        <v>6213</v>
      </c>
    </row>
    <row r="1774" spans="1:3" x14ac:dyDescent="0.3">
      <c r="A1774">
        <v>26219</v>
      </c>
      <c r="B1774" t="s">
        <v>7605</v>
      </c>
      <c r="C1774" t="s">
        <v>6213</v>
      </c>
    </row>
    <row r="1775" spans="1:3" x14ac:dyDescent="0.3">
      <c r="A1775">
        <v>26233</v>
      </c>
      <c r="B1775" t="s">
        <v>7606</v>
      </c>
      <c r="C1775" t="s">
        <v>6213</v>
      </c>
    </row>
    <row r="1776" spans="1:3" x14ac:dyDescent="0.3">
      <c r="A1776">
        <v>26235</v>
      </c>
      <c r="B1776" t="s">
        <v>7607</v>
      </c>
      <c r="C1776" t="s">
        <v>6213</v>
      </c>
    </row>
    <row r="1777" spans="1:3" x14ac:dyDescent="0.3">
      <c r="A1777">
        <v>26236</v>
      </c>
      <c r="B1777" t="s">
        <v>7608</v>
      </c>
      <c r="C1777" t="s">
        <v>6213</v>
      </c>
    </row>
    <row r="1778" spans="1:3" x14ac:dyDescent="0.3">
      <c r="A1778">
        <v>26237</v>
      </c>
      <c r="B1778" t="s">
        <v>7609</v>
      </c>
      <c r="C1778" t="s">
        <v>6213</v>
      </c>
    </row>
    <row r="1779" spans="1:3" x14ac:dyDescent="0.3">
      <c r="A1779">
        <v>26238</v>
      </c>
      <c r="B1779" t="s">
        <v>7610</v>
      </c>
      <c r="C1779" t="s">
        <v>6213</v>
      </c>
    </row>
    <row r="1780" spans="1:3" x14ac:dyDescent="0.3">
      <c r="A1780">
        <v>26240</v>
      </c>
      <c r="B1780" t="s">
        <v>7611</v>
      </c>
      <c r="C1780" t="s">
        <v>6213</v>
      </c>
    </row>
    <row r="1781" spans="1:3" x14ac:dyDescent="0.3">
      <c r="A1781">
        <v>26241</v>
      </c>
      <c r="B1781" t="s">
        <v>7612</v>
      </c>
      <c r="C1781" t="s">
        <v>6213</v>
      </c>
    </row>
    <row r="1782" spans="1:3" x14ac:dyDescent="0.3">
      <c r="A1782">
        <v>26244</v>
      </c>
      <c r="B1782" t="s">
        <v>7613</v>
      </c>
      <c r="C1782" t="s">
        <v>6213</v>
      </c>
    </row>
    <row r="1783" spans="1:3" x14ac:dyDescent="0.3">
      <c r="A1783">
        <v>27003</v>
      </c>
      <c r="B1783" t="s">
        <v>7614</v>
      </c>
      <c r="C1783" t="s">
        <v>6213</v>
      </c>
    </row>
    <row r="1784" spans="1:3" x14ac:dyDescent="0.3">
      <c r="A1784">
        <v>27008</v>
      </c>
      <c r="B1784" t="s">
        <v>7615</v>
      </c>
      <c r="C1784" t="s">
        <v>6213</v>
      </c>
    </row>
    <row r="1785" spans="1:3" x14ac:dyDescent="0.3">
      <c r="A1785">
        <v>27009</v>
      </c>
      <c r="B1785" t="s">
        <v>7616</v>
      </c>
      <c r="C1785" t="s">
        <v>6213</v>
      </c>
    </row>
    <row r="1786" spans="1:3" x14ac:dyDescent="0.3">
      <c r="A1786">
        <v>27010</v>
      </c>
      <c r="B1786" t="s">
        <v>7617</v>
      </c>
      <c r="C1786" t="s">
        <v>6213</v>
      </c>
    </row>
    <row r="1787" spans="1:3" x14ac:dyDescent="0.3">
      <c r="A1787">
        <v>27011</v>
      </c>
      <c r="B1787" t="s">
        <v>7618</v>
      </c>
    </row>
    <row r="1788" spans="1:3" x14ac:dyDescent="0.3">
      <c r="A1788">
        <v>27012</v>
      </c>
      <c r="B1788" t="s">
        <v>7619</v>
      </c>
    </row>
    <row r="1789" spans="1:3" x14ac:dyDescent="0.3">
      <c r="A1789">
        <v>27016</v>
      </c>
      <c r="B1789" t="s">
        <v>7620</v>
      </c>
    </row>
    <row r="1790" spans="1:3" x14ac:dyDescent="0.3">
      <c r="A1790">
        <v>27017</v>
      </c>
      <c r="B1790" t="s">
        <v>7621</v>
      </c>
      <c r="C1790" t="s">
        <v>6213</v>
      </c>
    </row>
    <row r="1791" spans="1:3" x14ac:dyDescent="0.3">
      <c r="A1791">
        <v>27019</v>
      </c>
      <c r="B1791" t="s">
        <v>7622</v>
      </c>
    </row>
    <row r="1792" spans="1:3" x14ac:dyDescent="0.3">
      <c r="A1792">
        <v>27021</v>
      </c>
      <c r="B1792" t="s">
        <v>7623</v>
      </c>
      <c r="C1792" t="s">
        <v>6213</v>
      </c>
    </row>
    <row r="1793" spans="1:3" x14ac:dyDescent="0.3">
      <c r="A1793">
        <v>27023</v>
      </c>
      <c r="B1793" t="s">
        <v>7624</v>
      </c>
    </row>
    <row r="1794" spans="1:3" x14ac:dyDescent="0.3">
      <c r="A1794">
        <v>27024</v>
      </c>
      <c r="B1794" t="s">
        <v>7625</v>
      </c>
    </row>
    <row r="1795" spans="1:3" x14ac:dyDescent="0.3">
      <c r="A1795">
        <v>27025</v>
      </c>
      <c r="B1795" t="s">
        <v>7626</v>
      </c>
      <c r="C1795" t="s">
        <v>6213</v>
      </c>
    </row>
    <row r="1796" spans="1:3" x14ac:dyDescent="0.3">
      <c r="A1796">
        <v>10000</v>
      </c>
      <c r="B1796" t="s">
        <v>7627</v>
      </c>
    </row>
    <row r="1797" spans="1:3" x14ac:dyDescent="0.3">
      <c r="A1797">
        <v>10004</v>
      </c>
      <c r="B1797" t="s">
        <v>7628</v>
      </c>
      <c r="C1797" t="s">
        <v>6213</v>
      </c>
    </row>
    <row r="1798" spans="1:3" x14ac:dyDescent="0.3">
      <c r="A1798">
        <v>10006</v>
      </c>
      <c r="B1798" t="s">
        <v>7629</v>
      </c>
    </row>
    <row r="1799" spans="1:3" x14ac:dyDescent="0.3">
      <c r="A1799">
        <v>10007</v>
      </c>
      <c r="B1799" t="s">
        <v>7630</v>
      </c>
      <c r="C1799" t="s">
        <v>6213</v>
      </c>
    </row>
    <row r="1800" spans="1:3" x14ac:dyDescent="0.3">
      <c r="A1800">
        <v>10009</v>
      </c>
      <c r="B1800" t="s">
        <v>7631</v>
      </c>
      <c r="C1800" t="s">
        <v>6213</v>
      </c>
    </row>
    <row r="1801" spans="1:3" x14ac:dyDescent="0.3">
      <c r="A1801">
        <v>10013</v>
      </c>
      <c r="B1801" t="s">
        <v>7632</v>
      </c>
      <c r="C1801" t="s">
        <v>6213</v>
      </c>
    </row>
    <row r="1802" spans="1:3" x14ac:dyDescent="0.3">
      <c r="A1802">
        <v>10020</v>
      </c>
      <c r="B1802" t="s">
        <v>7633</v>
      </c>
    </row>
    <row r="1803" spans="1:3" x14ac:dyDescent="0.3">
      <c r="A1803">
        <v>10022</v>
      </c>
      <c r="B1803" t="s">
        <v>7634</v>
      </c>
    </row>
    <row r="1804" spans="1:3" x14ac:dyDescent="0.3">
      <c r="A1804">
        <v>10025</v>
      </c>
      <c r="B1804" t="s">
        <v>7635</v>
      </c>
      <c r="C1804" t="s">
        <v>6213</v>
      </c>
    </row>
    <row r="1805" spans="1:3" x14ac:dyDescent="0.3">
      <c r="A1805">
        <v>10027</v>
      </c>
      <c r="B1805" t="s">
        <v>7636</v>
      </c>
    </row>
    <row r="1806" spans="1:3" x14ac:dyDescent="0.3">
      <c r="A1806">
        <v>10031</v>
      </c>
      <c r="B1806" t="s">
        <v>7637</v>
      </c>
    </row>
    <row r="1807" spans="1:3" x14ac:dyDescent="0.3">
      <c r="A1807">
        <v>10033</v>
      </c>
      <c r="B1807" t="s">
        <v>7638</v>
      </c>
    </row>
    <row r="1808" spans="1:3" x14ac:dyDescent="0.3">
      <c r="A1808">
        <v>10037</v>
      </c>
      <c r="B1808" t="s">
        <v>7639</v>
      </c>
      <c r="C1808" t="s">
        <v>6213</v>
      </c>
    </row>
    <row r="1809" spans="1:3" x14ac:dyDescent="0.3">
      <c r="A1809">
        <v>10043</v>
      </c>
      <c r="B1809" t="s">
        <v>7640</v>
      </c>
    </row>
    <row r="1810" spans="1:3" x14ac:dyDescent="0.3">
      <c r="A1810">
        <v>10044</v>
      </c>
      <c r="B1810" t="s">
        <v>7641</v>
      </c>
    </row>
    <row r="1811" spans="1:3" x14ac:dyDescent="0.3">
      <c r="A1811">
        <v>10057</v>
      </c>
      <c r="B1811" t="s">
        <v>7642</v>
      </c>
    </row>
    <row r="1812" spans="1:3" x14ac:dyDescent="0.3">
      <c r="A1812">
        <v>10061</v>
      </c>
      <c r="B1812" t="s">
        <v>7643</v>
      </c>
    </row>
    <row r="1813" spans="1:3" x14ac:dyDescent="0.3">
      <c r="A1813">
        <v>10062</v>
      </c>
      <c r="B1813" t="s">
        <v>7644</v>
      </c>
    </row>
    <row r="1814" spans="1:3" x14ac:dyDescent="0.3">
      <c r="A1814">
        <v>10064</v>
      </c>
      <c r="B1814" t="s">
        <v>7645</v>
      </c>
    </row>
    <row r="1815" spans="1:3" x14ac:dyDescent="0.3">
      <c r="A1815">
        <v>10079</v>
      </c>
      <c r="B1815" t="s">
        <v>7646</v>
      </c>
    </row>
    <row r="1816" spans="1:3" x14ac:dyDescent="0.3">
      <c r="A1816">
        <v>10080</v>
      </c>
      <c r="B1816" t="s">
        <v>7647</v>
      </c>
    </row>
    <row r="1817" spans="1:3" x14ac:dyDescent="0.3">
      <c r="A1817">
        <v>10084</v>
      </c>
      <c r="B1817" t="s">
        <v>6087</v>
      </c>
      <c r="C1817" t="s">
        <v>6213</v>
      </c>
    </row>
    <row r="1818" spans="1:3" x14ac:dyDescent="0.3">
      <c r="A1818">
        <v>10099</v>
      </c>
      <c r="B1818" t="s">
        <v>7648</v>
      </c>
    </row>
    <row r="1819" spans="1:3" x14ac:dyDescent="0.3">
      <c r="A1819">
        <v>34501</v>
      </c>
      <c r="B1819" t="s">
        <v>7649</v>
      </c>
    </row>
    <row r="1820" spans="1:3" x14ac:dyDescent="0.3">
      <c r="A1820">
        <v>10001</v>
      </c>
      <c r="B1820" t="s">
        <v>7650</v>
      </c>
      <c r="C1820" t="s">
        <v>6213</v>
      </c>
    </row>
    <row r="1821" spans="1:3" x14ac:dyDescent="0.3">
      <c r="A1821">
        <v>10003</v>
      </c>
      <c r="B1821" t="s">
        <v>7651</v>
      </c>
      <c r="C1821" t="s">
        <v>6213</v>
      </c>
    </row>
    <row r="1822" spans="1:3" x14ac:dyDescent="0.3">
      <c r="A1822">
        <v>10008</v>
      </c>
      <c r="B1822" t="s">
        <v>7652</v>
      </c>
    </row>
    <row r="1823" spans="1:3" x14ac:dyDescent="0.3">
      <c r="A1823">
        <v>10010</v>
      </c>
      <c r="B1823" t="s">
        <v>7653</v>
      </c>
    </row>
    <row r="1824" spans="1:3" x14ac:dyDescent="0.3">
      <c r="A1824">
        <v>10011</v>
      </c>
      <c r="B1824" t="s">
        <v>7654</v>
      </c>
      <c r="C1824" t="s">
        <v>6213</v>
      </c>
    </row>
    <row r="1825" spans="1:3" x14ac:dyDescent="0.3">
      <c r="A1825">
        <v>10014</v>
      </c>
      <c r="B1825" t="s">
        <v>7655</v>
      </c>
      <c r="C1825" t="s">
        <v>6213</v>
      </c>
    </row>
    <row r="1826" spans="1:3" x14ac:dyDescent="0.3">
      <c r="A1826">
        <v>10015</v>
      </c>
      <c r="B1826" t="s">
        <v>7656</v>
      </c>
    </row>
    <row r="1827" spans="1:3" x14ac:dyDescent="0.3">
      <c r="A1827">
        <v>10016</v>
      </c>
      <c r="B1827" t="s">
        <v>7657</v>
      </c>
    </row>
    <row r="1828" spans="1:3" x14ac:dyDescent="0.3">
      <c r="A1828">
        <v>10017</v>
      </c>
      <c r="B1828" t="s">
        <v>7658</v>
      </c>
    </row>
    <row r="1829" spans="1:3" x14ac:dyDescent="0.3">
      <c r="A1829">
        <v>10018</v>
      </c>
      <c r="B1829" t="s">
        <v>7659</v>
      </c>
    </row>
    <row r="1830" spans="1:3" x14ac:dyDescent="0.3">
      <c r="A1830">
        <v>10019</v>
      </c>
      <c r="B1830" t="s">
        <v>7660</v>
      </c>
    </row>
    <row r="1831" spans="1:3" x14ac:dyDescent="0.3">
      <c r="A1831">
        <v>10021</v>
      </c>
      <c r="B1831" t="s">
        <v>7661</v>
      </c>
      <c r="C1831" t="s">
        <v>6213</v>
      </c>
    </row>
    <row r="1832" spans="1:3" x14ac:dyDescent="0.3">
      <c r="A1832">
        <v>10024</v>
      </c>
      <c r="B1832" t="s">
        <v>7662</v>
      </c>
      <c r="C1832" t="s">
        <v>6213</v>
      </c>
    </row>
    <row r="1833" spans="1:3" x14ac:dyDescent="0.3">
      <c r="A1833">
        <v>10026</v>
      </c>
      <c r="B1833" t="s">
        <v>7663</v>
      </c>
      <c r="C1833" t="s">
        <v>6213</v>
      </c>
    </row>
    <row r="1834" spans="1:3" x14ac:dyDescent="0.3">
      <c r="A1834">
        <v>10030</v>
      </c>
      <c r="B1834" t="s">
        <v>7664</v>
      </c>
    </row>
    <row r="1835" spans="1:3" x14ac:dyDescent="0.3">
      <c r="A1835">
        <v>10035</v>
      </c>
      <c r="B1835" t="s">
        <v>7665</v>
      </c>
      <c r="C1835" t="s">
        <v>6213</v>
      </c>
    </row>
    <row r="1836" spans="1:3" x14ac:dyDescent="0.3">
      <c r="A1836">
        <v>10036</v>
      </c>
      <c r="B1836" t="s">
        <v>7666</v>
      </c>
      <c r="C1836" t="s">
        <v>6213</v>
      </c>
    </row>
    <row r="1837" spans="1:3" x14ac:dyDescent="0.3">
      <c r="A1837">
        <v>10038</v>
      </c>
      <c r="B1837" t="s">
        <v>7667</v>
      </c>
      <c r="C1837" t="s">
        <v>6213</v>
      </c>
    </row>
    <row r="1838" spans="1:3" x14ac:dyDescent="0.3">
      <c r="A1838">
        <v>10039</v>
      </c>
      <c r="B1838" t="s">
        <v>7668</v>
      </c>
    </row>
    <row r="1839" spans="1:3" x14ac:dyDescent="0.3">
      <c r="A1839">
        <v>10041</v>
      </c>
      <c r="B1839" t="s">
        <v>7669</v>
      </c>
    </row>
    <row r="1840" spans="1:3" x14ac:dyDescent="0.3">
      <c r="A1840">
        <v>10045</v>
      </c>
      <c r="B1840" t="s">
        <v>7670</v>
      </c>
      <c r="C1840" t="s">
        <v>6213</v>
      </c>
    </row>
    <row r="1841" spans="1:3" x14ac:dyDescent="0.3">
      <c r="A1841">
        <v>10048</v>
      </c>
      <c r="B1841" t="s">
        <v>1478</v>
      </c>
      <c r="C1841" t="s">
        <v>6213</v>
      </c>
    </row>
    <row r="1842" spans="1:3" x14ac:dyDescent="0.3">
      <c r="A1842">
        <v>10049</v>
      </c>
      <c r="B1842" t="s">
        <v>7671</v>
      </c>
      <c r="C1842" t="s">
        <v>6213</v>
      </c>
    </row>
    <row r="1843" spans="1:3" x14ac:dyDescent="0.3">
      <c r="A1843">
        <v>10059</v>
      </c>
      <c r="B1843" t="s">
        <v>7672</v>
      </c>
      <c r="C1843" t="s">
        <v>6213</v>
      </c>
    </row>
    <row r="1844" spans="1:3" x14ac:dyDescent="0.3">
      <c r="A1844">
        <v>34500</v>
      </c>
      <c r="B1844" t="s">
        <v>7673</v>
      </c>
    </row>
    <row r="1845" spans="1:3" x14ac:dyDescent="0.3">
      <c r="A1845">
        <v>8059</v>
      </c>
      <c r="B1845" t="s">
        <v>7674</v>
      </c>
    </row>
    <row r="1846" spans="1:3" x14ac:dyDescent="0.3">
      <c r="A1846">
        <v>8080</v>
      </c>
      <c r="B1846" t="s">
        <v>7675</v>
      </c>
      <c r="C1846" t="s">
        <v>6213</v>
      </c>
    </row>
    <row r="1847" spans="1:3" x14ac:dyDescent="0.3">
      <c r="A1847">
        <v>8081</v>
      </c>
      <c r="B1847" t="s">
        <v>7676</v>
      </c>
      <c r="C1847" t="s">
        <v>6213</v>
      </c>
    </row>
    <row r="1848" spans="1:3" x14ac:dyDescent="0.3">
      <c r="A1848">
        <v>8082</v>
      </c>
      <c r="B1848" t="s">
        <v>7677</v>
      </c>
      <c r="C1848" t="s">
        <v>6213</v>
      </c>
    </row>
    <row r="1849" spans="1:3" x14ac:dyDescent="0.3">
      <c r="A1849">
        <v>8083</v>
      </c>
      <c r="B1849" t="s">
        <v>7678</v>
      </c>
      <c r="C1849" t="s">
        <v>6213</v>
      </c>
    </row>
    <row r="1850" spans="1:3" x14ac:dyDescent="0.3">
      <c r="A1850">
        <v>8291</v>
      </c>
      <c r="B1850" t="s">
        <v>7679</v>
      </c>
      <c r="C1850" t="s">
        <v>6213</v>
      </c>
    </row>
    <row r="1851" spans="1:3" x14ac:dyDescent="0.3">
      <c r="A1851">
        <v>8292</v>
      </c>
      <c r="B1851" t="s">
        <v>7680</v>
      </c>
      <c r="C1851" t="s">
        <v>6213</v>
      </c>
    </row>
    <row r="1852" spans="1:3" x14ac:dyDescent="0.3">
      <c r="A1852">
        <v>8293</v>
      </c>
      <c r="B1852" t="s">
        <v>5566</v>
      </c>
      <c r="C1852" t="s">
        <v>6213</v>
      </c>
    </row>
    <row r="1853" spans="1:3" x14ac:dyDescent="0.3">
      <c r="A1853">
        <v>10002</v>
      </c>
      <c r="B1853" t="s">
        <v>6085</v>
      </c>
      <c r="C1853" t="s">
        <v>6213</v>
      </c>
    </row>
    <row r="1854" spans="1:3" x14ac:dyDescent="0.3">
      <c r="A1854">
        <v>10005</v>
      </c>
      <c r="B1854" t="s">
        <v>7681</v>
      </c>
    </row>
    <row r="1855" spans="1:3" x14ac:dyDescent="0.3">
      <c r="A1855">
        <v>10012</v>
      </c>
      <c r="B1855" t="s">
        <v>7682</v>
      </c>
    </row>
    <row r="1856" spans="1:3" x14ac:dyDescent="0.3">
      <c r="A1856">
        <v>10023</v>
      </c>
      <c r="B1856" t="s">
        <v>5215</v>
      </c>
      <c r="C1856" t="s">
        <v>6213</v>
      </c>
    </row>
    <row r="1857" spans="1:3" x14ac:dyDescent="0.3">
      <c r="A1857">
        <v>10028</v>
      </c>
      <c r="B1857" t="s">
        <v>7683</v>
      </c>
      <c r="C1857" t="s">
        <v>6213</v>
      </c>
    </row>
    <row r="1858" spans="1:3" x14ac:dyDescent="0.3">
      <c r="A1858">
        <v>10042</v>
      </c>
      <c r="B1858" t="s">
        <v>7684</v>
      </c>
      <c r="C1858" t="s">
        <v>6213</v>
      </c>
    </row>
    <row r="1859" spans="1:3" x14ac:dyDescent="0.3">
      <c r="A1859">
        <v>10081</v>
      </c>
      <c r="B1859" t="s">
        <v>4248</v>
      </c>
      <c r="C1859" t="s">
        <v>6213</v>
      </c>
    </row>
    <row r="1860" spans="1:3" x14ac:dyDescent="0.3">
      <c r="A1860">
        <v>25433</v>
      </c>
      <c r="B1860" t="s">
        <v>2568</v>
      </c>
      <c r="C1860" t="s">
        <v>6213</v>
      </c>
    </row>
    <row r="1861" spans="1:3" x14ac:dyDescent="0.3">
      <c r="A1861">
        <v>25537</v>
      </c>
      <c r="B1861" t="s">
        <v>6163</v>
      </c>
      <c r="C1861" t="s">
        <v>6213</v>
      </c>
    </row>
    <row r="1862" spans="1:3" x14ac:dyDescent="0.3">
      <c r="A1862">
        <v>25995</v>
      </c>
      <c r="B1862" t="s">
        <v>7685</v>
      </c>
    </row>
    <row r="1863" spans="1:3" x14ac:dyDescent="0.3">
      <c r="A1863">
        <v>25999</v>
      </c>
      <c r="B1863" t="s">
        <v>1931</v>
      </c>
      <c r="C1863" t="s">
        <v>6213</v>
      </c>
    </row>
    <row r="1864" spans="1:3" x14ac:dyDescent="0.3">
      <c r="A1864">
        <v>26000</v>
      </c>
      <c r="B1864" t="s">
        <v>1925</v>
      </c>
      <c r="C1864" t="s">
        <v>6213</v>
      </c>
    </row>
    <row r="1865" spans="1:3" x14ac:dyDescent="0.3">
      <c r="A1865">
        <v>26002</v>
      </c>
      <c r="B1865" t="s">
        <v>7686</v>
      </c>
      <c r="C1865" t="s">
        <v>6213</v>
      </c>
    </row>
    <row r="1866" spans="1:3" x14ac:dyDescent="0.3">
      <c r="A1866">
        <v>26004</v>
      </c>
      <c r="B1866" t="s">
        <v>7687</v>
      </c>
    </row>
    <row r="1867" spans="1:3" x14ac:dyDescent="0.3">
      <c r="A1867">
        <v>26005</v>
      </c>
      <c r="B1867" t="s">
        <v>7688</v>
      </c>
    </row>
    <row r="1868" spans="1:3" x14ac:dyDescent="0.3">
      <c r="A1868">
        <v>26010</v>
      </c>
      <c r="B1868" t="s">
        <v>7689</v>
      </c>
      <c r="C1868" t="s">
        <v>6213</v>
      </c>
    </row>
    <row r="1869" spans="1:3" x14ac:dyDescent="0.3">
      <c r="A1869">
        <v>26016</v>
      </c>
      <c r="B1869" t="s">
        <v>7690</v>
      </c>
      <c r="C1869" t="s">
        <v>6213</v>
      </c>
    </row>
    <row r="1870" spans="1:3" x14ac:dyDescent="0.3">
      <c r="A1870">
        <v>26027</v>
      </c>
      <c r="B1870" t="s">
        <v>4389</v>
      </c>
      <c r="C1870" t="s">
        <v>6213</v>
      </c>
    </row>
    <row r="1871" spans="1:3" x14ac:dyDescent="0.3">
      <c r="A1871">
        <v>26028</v>
      </c>
      <c r="B1871" t="s">
        <v>3375</v>
      </c>
      <c r="C1871" t="s">
        <v>6213</v>
      </c>
    </row>
    <row r="1872" spans="1:3" x14ac:dyDescent="0.3">
      <c r="A1872">
        <v>26029</v>
      </c>
      <c r="B1872" t="s">
        <v>3370</v>
      </c>
      <c r="C1872" t="s">
        <v>6213</v>
      </c>
    </row>
    <row r="1873" spans="1:3" x14ac:dyDescent="0.3">
      <c r="A1873">
        <v>26030</v>
      </c>
      <c r="B1873" t="s">
        <v>3366</v>
      </c>
      <c r="C1873" t="s">
        <v>6213</v>
      </c>
    </row>
    <row r="1874" spans="1:3" x14ac:dyDescent="0.3">
      <c r="A1874">
        <v>26034</v>
      </c>
      <c r="B1874" t="s">
        <v>3302</v>
      </c>
      <c r="C1874" t="s">
        <v>6213</v>
      </c>
    </row>
    <row r="1875" spans="1:3" x14ac:dyDescent="0.3">
      <c r="A1875">
        <v>26035</v>
      </c>
      <c r="B1875" t="s">
        <v>3309</v>
      </c>
      <c r="C1875" t="s">
        <v>6213</v>
      </c>
    </row>
    <row r="1876" spans="1:3" x14ac:dyDescent="0.3">
      <c r="A1876">
        <v>26039</v>
      </c>
      <c r="B1876" t="s">
        <v>7691</v>
      </c>
      <c r="C1876" t="s">
        <v>6213</v>
      </c>
    </row>
    <row r="1877" spans="1:3" x14ac:dyDescent="0.3">
      <c r="A1877">
        <v>26040</v>
      </c>
      <c r="B1877" t="s">
        <v>1527</v>
      </c>
      <c r="C1877" t="s">
        <v>6213</v>
      </c>
    </row>
    <row r="1878" spans="1:3" x14ac:dyDescent="0.3">
      <c r="A1878">
        <v>26046</v>
      </c>
      <c r="B1878" t="s">
        <v>5523</v>
      </c>
      <c r="C1878" t="s">
        <v>6213</v>
      </c>
    </row>
    <row r="1879" spans="1:3" x14ac:dyDescent="0.3">
      <c r="A1879">
        <v>26056</v>
      </c>
      <c r="B1879" t="s">
        <v>7692</v>
      </c>
    </row>
    <row r="1880" spans="1:3" x14ac:dyDescent="0.3">
      <c r="A1880">
        <v>26077</v>
      </c>
      <c r="B1880" t="s">
        <v>7693</v>
      </c>
      <c r="C1880" t="s">
        <v>6213</v>
      </c>
    </row>
    <row r="1881" spans="1:3" x14ac:dyDescent="0.3">
      <c r="A1881">
        <v>26086</v>
      </c>
      <c r="B1881" t="s">
        <v>6176</v>
      </c>
      <c r="C1881" t="s">
        <v>6213</v>
      </c>
    </row>
    <row r="1882" spans="1:3" x14ac:dyDescent="0.3">
      <c r="A1882">
        <v>26096</v>
      </c>
      <c r="B1882" t="s">
        <v>6181</v>
      </c>
      <c r="C1882" t="s">
        <v>6213</v>
      </c>
    </row>
    <row r="1883" spans="1:3" x14ac:dyDescent="0.3">
      <c r="A1883">
        <v>26097</v>
      </c>
      <c r="B1883" t="s">
        <v>3923</v>
      </c>
      <c r="C1883" t="s">
        <v>6213</v>
      </c>
    </row>
    <row r="1884" spans="1:3" x14ac:dyDescent="0.3">
      <c r="A1884">
        <v>26119</v>
      </c>
      <c r="B1884" t="s">
        <v>7694</v>
      </c>
      <c r="C1884" t="s">
        <v>6213</v>
      </c>
    </row>
    <row r="1885" spans="1:3" x14ac:dyDescent="0.3">
      <c r="A1885">
        <v>26123</v>
      </c>
      <c r="B1885" t="s">
        <v>6179</v>
      </c>
      <c r="C1885" t="s">
        <v>6213</v>
      </c>
    </row>
    <row r="1886" spans="1:3" x14ac:dyDescent="0.3">
      <c r="A1886">
        <v>26124</v>
      </c>
      <c r="B1886" t="s">
        <v>7695</v>
      </c>
      <c r="C1886" t="s">
        <v>6213</v>
      </c>
    </row>
    <row r="1887" spans="1:3" x14ac:dyDescent="0.3">
      <c r="A1887">
        <v>26142</v>
      </c>
      <c r="B1887" t="s">
        <v>7696</v>
      </c>
    </row>
    <row r="1888" spans="1:3" x14ac:dyDescent="0.3">
      <c r="A1888">
        <v>26151</v>
      </c>
      <c r="B1888" t="s">
        <v>7697</v>
      </c>
    </row>
    <row r="1889" spans="1:3" x14ac:dyDescent="0.3">
      <c r="A1889">
        <v>26177</v>
      </c>
      <c r="B1889" t="s">
        <v>7698</v>
      </c>
      <c r="C1889" t="s">
        <v>6213</v>
      </c>
    </row>
    <row r="1890" spans="1:3" x14ac:dyDescent="0.3">
      <c r="A1890">
        <v>26179</v>
      </c>
      <c r="B1890" t="s">
        <v>7699</v>
      </c>
      <c r="C1890" t="s">
        <v>6213</v>
      </c>
    </row>
    <row r="1891" spans="1:3" x14ac:dyDescent="0.3">
      <c r="A1891">
        <v>26180</v>
      </c>
      <c r="B1891" t="s">
        <v>7700</v>
      </c>
      <c r="C1891" t="s">
        <v>6213</v>
      </c>
    </row>
    <row r="1892" spans="1:3" x14ac:dyDescent="0.3">
      <c r="A1892">
        <v>26181</v>
      </c>
      <c r="B1892" t="s">
        <v>7701</v>
      </c>
      <c r="C1892" t="s">
        <v>6213</v>
      </c>
    </row>
    <row r="1893" spans="1:3" x14ac:dyDescent="0.3">
      <c r="A1893">
        <v>26186</v>
      </c>
      <c r="B1893" t="s">
        <v>7702</v>
      </c>
      <c r="C1893" t="s">
        <v>6213</v>
      </c>
    </row>
    <row r="1894" spans="1:3" x14ac:dyDescent="0.3">
      <c r="A1894">
        <v>26187</v>
      </c>
      <c r="B1894" t="s">
        <v>7703</v>
      </c>
      <c r="C1894" t="s">
        <v>6213</v>
      </c>
    </row>
    <row r="1895" spans="1:3" x14ac:dyDescent="0.3">
      <c r="A1895">
        <v>26231</v>
      </c>
      <c r="B1895" t="s">
        <v>3297</v>
      </c>
      <c r="C1895" t="s">
        <v>6213</v>
      </c>
    </row>
    <row r="1896" spans="1:3" x14ac:dyDescent="0.3">
      <c r="A1896">
        <v>26239</v>
      </c>
      <c r="B1896" t="s">
        <v>5518</v>
      </c>
      <c r="C1896" t="s">
        <v>6213</v>
      </c>
    </row>
    <row r="1897" spans="1:3" x14ac:dyDescent="0.3">
      <c r="A1897">
        <v>26242</v>
      </c>
      <c r="B1897" t="s">
        <v>7704</v>
      </c>
      <c r="C1897" t="s">
        <v>6213</v>
      </c>
    </row>
    <row r="1898" spans="1:3" x14ac:dyDescent="0.3">
      <c r="A1898">
        <v>26243</v>
      </c>
      <c r="B1898" t="s">
        <v>6183</v>
      </c>
      <c r="C1898" t="s">
        <v>6213</v>
      </c>
    </row>
    <row r="1899" spans="1:3" x14ac:dyDescent="0.3">
      <c r="A1899">
        <v>26245</v>
      </c>
      <c r="B1899" t="s">
        <v>7705</v>
      </c>
      <c r="C1899" t="s">
        <v>6213</v>
      </c>
    </row>
    <row r="1900" spans="1:3" x14ac:dyDescent="0.3">
      <c r="A1900">
        <v>26275</v>
      </c>
      <c r="B1900" t="s">
        <v>7706</v>
      </c>
    </row>
    <row r="1901" spans="1:3" x14ac:dyDescent="0.3">
      <c r="A1901">
        <v>22008</v>
      </c>
      <c r="B1901" t="s">
        <v>7707</v>
      </c>
      <c r="C1901" t="s">
        <v>6213</v>
      </c>
    </row>
    <row r="1902" spans="1:3" x14ac:dyDescent="0.3">
      <c r="A1902">
        <v>22009</v>
      </c>
      <c r="B1902" t="s">
        <v>7708</v>
      </c>
      <c r="C1902" t="s">
        <v>6213</v>
      </c>
    </row>
    <row r="1903" spans="1:3" x14ac:dyDescent="0.3">
      <c r="A1903">
        <v>22010</v>
      </c>
      <c r="B1903" t="s">
        <v>7709</v>
      </c>
      <c r="C1903" t="s">
        <v>6213</v>
      </c>
    </row>
    <row r="1904" spans="1:3" x14ac:dyDescent="0.3">
      <c r="A1904">
        <v>22011</v>
      </c>
      <c r="B1904" t="s">
        <v>7710</v>
      </c>
      <c r="C1904" t="s">
        <v>6213</v>
      </c>
    </row>
    <row r="1905" spans="1:3" x14ac:dyDescent="0.3">
      <c r="A1905">
        <v>22014</v>
      </c>
      <c r="B1905" t="s">
        <v>7711</v>
      </c>
      <c r="C1905" t="s">
        <v>6213</v>
      </c>
    </row>
    <row r="1906" spans="1:3" x14ac:dyDescent="0.3">
      <c r="A1906">
        <v>22501</v>
      </c>
      <c r="B1906" t="s">
        <v>7712</v>
      </c>
    </row>
    <row r="1907" spans="1:3" x14ac:dyDescent="0.3">
      <c r="A1907">
        <v>22502</v>
      </c>
      <c r="B1907" t="s">
        <v>3267</v>
      </c>
      <c r="C1907" t="s">
        <v>6213</v>
      </c>
    </row>
    <row r="1908" spans="1:3" x14ac:dyDescent="0.3">
      <c r="A1908">
        <v>22505</v>
      </c>
      <c r="B1908" t="s">
        <v>7713</v>
      </c>
      <c r="C1908" t="s">
        <v>6213</v>
      </c>
    </row>
    <row r="1909" spans="1:3" x14ac:dyDescent="0.3">
      <c r="A1909">
        <v>22000</v>
      </c>
      <c r="B1909" t="s">
        <v>7714</v>
      </c>
      <c r="C1909" t="s">
        <v>6213</v>
      </c>
    </row>
    <row r="1910" spans="1:3" x14ac:dyDescent="0.3">
      <c r="A1910">
        <v>22001</v>
      </c>
      <c r="B1910" t="s">
        <v>7715</v>
      </c>
      <c r="C1910" t="s">
        <v>6213</v>
      </c>
    </row>
    <row r="1911" spans="1:3" x14ac:dyDescent="0.3">
      <c r="A1911">
        <v>22002</v>
      </c>
      <c r="B1911" t="s">
        <v>7716</v>
      </c>
      <c r="C1911" t="s">
        <v>6213</v>
      </c>
    </row>
    <row r="1912" spans="1:3" x14ac:dyDescent="0.3">
      <c r="A1912">
        <v>22050</v>
      </c>
      <c r="B1912" t="s">
        <v>7717</v>
      </c>
    </row>
    <row r="1913" spans="1:3" x14ac:dyDescent="0.3">
      <c r="A1913">
        <v>22060</v>
      </c>
      <c r="B1913" t="s">
        <v>7718</v>
      </c>
      <c r="C1913" t="s">
        <v>6213</v>
      </c>
    </row>
    <row r="1914" spans="1:3" x14ac:dyDescent="0.3">
      <c r="A1914">
        <v>22070</v>
      </c>
      <c r="B1914" t="s">
        <v>7719</v>
      </c>
      <c r="C1914" t="s">
        <v>6213</v>
      </c>
    </row>
    <row r="1915" spans="1:3" x14ac:dyDescent="0.3">
      <c r="A1915">
        <v>22080</v>
      </c>
      <c r="B1915" t="s">
        <v>7720</v>
      </c>
      <c r="C1915" t="s">
        <v>6213</v>
      </c>
    </row>
    <row r="1916" spans="1:3" x14ac:dyDescent="0.3">
      <c r="A1916">
        <v>22003</v>
      </c>
      <c r="B1916" t="s">
        <v>7721</v>
      </c>
      <c r="C1916" t="s">
        <v>6213</v>
      </c>
    </row>
    <row r="1917" spans="1:3" x14ac:dyDescent="0.3">
      <c r="A1917">
        <v>22004</v>
      </c>
      <c r="B1917" t="s">
        <v>7722</v>
      </c>
      <c r="C1917" t="s">
        <v>6213</v>
      </c>
    </row>
    <row r="1918" spans="1:3" x14ac:dyDescent="0.3">
      <c r="A1918">
        <v>22013</v>
      </c>
      <c r="B1918" t="s">
        <v>7723</v>
      </c>
      <c r="C1918" t="s">
        <v>6213</v>
      </c>
    </row>
    <row r="1919" spans="1:3" x14ac:dyDescent="0.3">
      <c r="A1919">
        <v>22506</v>
      </c>
      <c r="B1919" t="s">
        <v>4292</v>
      </c>
      <c r="C1919" t="s">
        <v>6213</v>
      </c>
    </row>
    <row r="1920" spans="1:3" x14ac:dyDescent="0.3">
      <c r="A1920">
        <v>22507</v>
      </c>
      <c r="B1920" t="s">
        <v>4300</v>
      </c>
      <c r="C1920" t="s">
        <v>6213</v>
      </c>
    </row>
    <row r="1921" spans="1:3" x14ac:dyDescent="0.3">
      <c r="A1921">
        <v>22508</v>
      </c>
      <c r="B1921" t="s">
        <v>4304</v>
      </c>
      <c r="C1921" t="s">
        <v>6213</v>
      </c>
    </row>
    <row r="1922" spans="1:3" x14ac:dyDescent="0.3">
      <c r="A1922">
        <v>22509</v>
      </c>
      <c r="B1922" t="s">
        <v>4296</v>
      </c>
      <c r="C1922" t="s">
        <v>6213</v>
      </c>
    </row>
    <row r="1923" spans="1:3" x14ac:dyDescent="0.3">
      <c r="A1923">
        <v>22510</v>
      </c>
      <c r="B1923" t="s">
        <v>7724</v>
      </c>
      <c r="C1923" t="s">
        <v>6213</v>
      </c>
    </row>
    <row r="1924" spans="1:3" x14ac:dyDescent="0.3">
      <c r="A1924">
        <v>22511</v>
      </c>
      <c r="B1924" t="s">
        <v>7725</v>
      </c>
    </row>
    <row r="1925" spans="1:3" x14ac:dyDescent="0.3">
      <c r="A1925">
        <v>20591</v>
      </c>
      <c r="B1925" t="s">
        <v>7726</v>
      </c>
      <c r="C1925" t="s">
        <v>6213</v>
      </c>
    </row>
    <row r="1926" spans="1:3" x14ac:dyDescent="0.3">
      <c r="A1926">
        <v>20904</v>
      </c>
      <c r="B1926" t="s">
        <v>7727</v>
      </c>
      <c r="C1926" t="s">
        <v>6213</v>
      </c>
    </row>
    <row r="1927" spans="1:3" x14ac:dyDescent="0.3">
      <c r="A1927">
        <v>20912</v>
      </c>
      <c r="B1927" t="s">
        <v>5614</v>
      </c>
      <c r="C1927" t="s">
        <v>6213</v>
      </c>
    </row>
    <row r="1928" spans="1:3" x14ac:dyDescent="0.3">
      <c r="A1928">
        <v>25223</v>
      </c>
      <c r="B1928" t="s">
        <v>7728</v>
      </c>
    </row>
    <row r="1929" spans="1:3" x14ac:dyDescent="0.3">
      <c r="A1929">
        <v>25224</v>
      </c>
      <c r="B1929" t="s">
        <v>7729</v>
      </c>
      <c r="C1929" t="s">
        <v>6213</v>
      </c>
    </row>
    <row r="1930" spans="1:3" x14ac:dyDescent="0.3">
      <c r="A1930">
        <v>25598</v>
      </c>
      <c r="B1930" t="s">
        <v>5135</v>
      </c>
      <c r="C1930" t="s">
        <v>6213</v>
      </c>
    </row>
    <row r="1931" spans="1:3" x14ac:dyDescent="0.3">
      <c r="A1931">
        <v>19023</v>
      </c>
      <c r="B1931" t="s">
        <v>7730</v>
      </c>
      <c r="C1931" t="s">
        <v>6213</v>
      </c>
    </row>
    <row r="1932" spans="1:3" x14ac:dyDescent="0.3">
      <c r="A1932">
        <v>19024</v>
      </c>
      <c r="B1932" t="s">
        <v>7731</v>
      </c>
      <c r="C1932" t="s">
        <v>6213</v>
      </c>
    </row>
    <row r="1933" spans="1:3" x14ac:dyDescent="0.3">
      <c r="A1933">
        <v>19037</v>
      </c>
      <c r="B1933" t="s">
        <v>7732</v>
      </c>
      <c r="C1933" t="s">
        <v>6213</v>
      </c>
    </row>
    <row r="1934" spans="1:3" x14ac:dyDescent="0.3">
      <c r="A1934">
        <v>19038</v>
      </c>
      <c r="B1934" t="s">
        <v>7733</v>
      </c>
    </row>
    <row r="1935" spans="1:3" x14ac:dyDescent="0.3">
      <c r="A1935">
        <v>19039</v>
      </c>
      <c r="B1935" t="s">
        <v>7734</v>
      </c>
    </row>
    <row r="1936" spans="1:3" x14ac:dyDescent="0.3">
      <c r="A1936">
        <v>19041</v>
      </c>
      <c r="B1936" t="s">
        <v>6127</v>
      </c>
      <c r="C1936" t="s">
        <v>6213</v>
      </c>
    </row>
    <row r="1937" spans="1:3" x14ac:dyDescent="0.3">
      <c r="A1937">
        <v>19042</v>
      </c>
      <c r="B1937" t="s">
        <v>7735</v>
      </c>
      <c r="C1937" t="s">
        <v>6213</v>
      </c>
    </row>
    <row r="1938" spans="1:3" x14ac:dyDescent="0.3">
      <c r="A1938">
        <v>19050</v>
      </c>
      <c r="B1938" t="s">
        <v>7736</v>
      </c>
      <c r="C1938" t="s">
        <v>6213</v>
      </c>
    </row>
    <row r="1939" spans="1:3" x14ac:dyDescent="0.3">
      <c r="A1939">
        <v>19051</v>
      </c>
      <c r="B1939" t="s">
        <v>7737</v>
      </c>
      <c r="C1939" t="s">
        <v>6213</v>
      </c>
    </row>
    <row r="1940" spans="1:3" x14ac:dyDescent="0.3">
      <c r="A1940">
        <v>19060</v>
      </c>
      <c r="B1940" t="s">
        <v>7738</v>
      </c>
      <c r="C1940" t="s">
        <v>6213</v>
      </c>
    </row>
    <row r="1941" spans="1:3" x14ac:dyDescent="0.3">
      <c r="A1941">
        <v>19200</v>
      </c>
      <c r="B1941" t="s">
        <v>7739</v>
      </c>
      <c r="C1941" t="s">
        <v>6213</v>
      </c>
    </row>
    <row r="1942" spans="1:3" x14ac:dyDescent="0.3">
      <c r="A1942">
        <v>19201</v>
      </c>
      <c r="B1942" t="s">
        <v>7740</v>
      </c>
      <c r="C1942" t="s">
        <v>6213</v>
      </c>
    </row>
    <row r="1943" spans="1:3" x14ac:dyDescent="0.3">
      <c r="A1943">
        <v>19202</v>
      </c>
      <c r="B1943" t="s">
        <v>7741</v>
      </c>
      <c r="C1943" t="s">
        <v>6213</v>
      </c>
    </row>
    <row r="1944" spans="1:3" x14ac:dyDescent="0.3">
      <c r="A1944">
        <v>19225</v>
      </c>
      <c r="B1944" t="s">
        <v>7742</v>
      </c>
    </row>
    <row r="1945" spans="1:3" x14ac:dyDescent="0.3">
      <c r="A1945">
        <v>19250</v>
      </c>
      <c r="B1945" t="s">
        <v>7743</v>
      </c>
      <c r="C1945" t="s">
        <v>6213</v>
      </c>
    </row>
    <row r="1946" spans="1:3" x14ac:dyDescent="0.3">
      <c r="A1946">
        <v>19021</v>
      </c>
      <c r="B1946" t="s">
        <v>7744</v>
      </c>
      <c r="C1946" t="s">
        <v>6213</v>
      </c>
    </row>
    <row r="1947" spans="1:3" x14ac:dyDescent="0.3">
      <c r="A1947">
        <v>19026</v>
      </c>
      <c r="B1947" t="s">
        <v>7745</v>
      </c>
      <c r="C1947" t="s">
        <v>6213</v>
      </c>
    </row>
    <row r="1948" spans="1:3" x14ac:dyDescent="0.3">
      <c r="A1948">
        <v>19027</v>
      </c>
      <c r="B1948" t="s">
        <v>7746</v>
      </c>
      <c r="C1948" t="s">
        <v>6213</v>
      </c>
    </row>
    <row r="1949" spans="1:3" x14ac:dyDescent="0.3">
      <c r="A1949">
        <v>19044</v>
      </c>
      <c r="B1949" t="s">
        <v>7747</v>
      </c>
      <c r="C1949" t="s">
        <v>6213</v>
      </c>
    </row>
    <row r="1950" spans="1:3" x14ac:dyDescent="0.3">
      <c r="A1950">
        <v>19054</v>
      </c>
      <c r="B1950" t="s">
        <v>7748</v>
      </c>
      <c r="C1950" t="s">
        <v>6213</v>
      </c>
    </row>
    <row r="1951" spans="1:3" x14ac:dyDescent="0.3">
      <c r="A1951">
        <v>19500</v>
      </c>
      <c r="B1951" t="s">
        <v>7749</v>
      </c>
    </row>
    <row r="1952" spans="1:3" x14ac:dyDescent="0.3">
      <c r="A1952">
        <v>19508</v>
      </c>
      <c r="B1952" t="s">
        <v>3119</v>
      </c>
      <c r="C1952" t="s">
        <v>6213</v>
      </c>
    </row>
    <row r="1953" spans="1:3" x14ac:dyDescent="0.3">
      <c r="A1953">
        <v>19516</v>
      </c>
      <c r="B1953" t="s">
        <v>7750</v>
      </c>
    </row>
    <row r="1954" spans="1:3" x14ac:dyDescent="0.3">
      <c r="A1954">
        <v>19534</v>
      </c>
      <c r="B1954" t="s">
        <v>7751</v>
      </c>
    </row>
    <row r="1955" spans="1:3" x14ac:dyDescent="0.3">
      <c r="A1955">
        <v>19535</v>
      </c>
      <c r="B1955" t="s">
        <v>3127</v>
      </c>
      <c r="C1955" t="s">
        <v>6213</v>
      </c>
    </row>
    <row r="1956" spans="1:3" x14ac:dyDescent="0.3">
      <c r="A1956">
        <v>19536</v>
      </c>
      <c r="B1956" t="s">
        <v>7752</v>
      </c>
    </row>
    <row r="1957" spans="1:3" x14ac:dyDescent="0.3">
      <c r="A1957">
        <v>19538</v>
      </c>
      <c r="B1957" t="s">
        <v>3124</v>
      </c>
      <c r="C1957" t="s">
        <v>6213</v>
      </c>
    </row>
    <row r="1958" spans="1:3" x14ac:dyDescent="0.3">
      <c r="A1958">
        <v>19539</v>
      </c>
      <c r="B1958" t="s">
        <v>3318</v>
      </c>
      <c r="C1958" t="s">
        <v>6213</v>
      </c>
    </row>
    <row r="1959" spans="1:3" x14ac:dyDescent="0.3">
      <c r="A1959">
        <v>19541</v>
      </c>
      <c r="B1959" t="s">
        <v>7753</v>
      </c>
    </row>
    <row r="1960" spans="1:3" x14ac:dyDescent="0.3">
      <c r="A1960">
        <v>19542</v>
      </c>
      <c r="B1960" t="s">
        <v>3323</v>
      </c>
      <c r="C1960" t="s">
        <v>6213</v>
      </c>
    </row>
    <row r="1961" spans="1:3" x14ac:dyDescent="0.3">
      <c r="A1961">
        <v>19543</v>
      </c>
      <c r="B1961" t="s">
        <v>7754</v>
      </c>
    </row>
    <row r="1962" spans="1:3" x14ac:dyDescent="0.3">
      <c r="A1962">
        <v>19544</v>
      </c>
      <c r="B1962" t="s">
        <v>7755</v>
      </c>
    </row>
    <row r="1963" spans="1:3" x14ac:dyDescent="0.3">
      <c r="A1963">
        <v>19546</v>
      </c>
      <c r="B1963" t="s">
        <v>7756</v>
      </c>
      <c r="C1963" t="s">
        <v>6213</v>
      </c>
    </row>
    <row r="1964" spans="1:3" x14ac:dyDescent="0.3">
      <c r="A1964">
        <v>19548</v>
      </c>
      <c r="B1964" t="s">
        <v>7757</v>
      </c>
    </row>
    <row r="1965" spans="1:3" x14ac:dyDescent="0.3">
      <c r="A1965">
        <v>19550</v>
      </c>
      <c r="B1965" t="s">
        <v>6024</v>
      </c>
      <c r="C1965" t="s">
        <v>6213</v>
      </c>
    </row>
    <row r="1966" spans="1:3" x14ac:dyDescent="0.3">
      <c r="A1966">
        <v>19552</v>
      </c>
      <c r="B1966" t="s">
        <v>6028</v>
      </c>
      <c r="C1966" t="s">
        <v>6213</v>
      </c>
    </row>
    <row r="1967" spans="1:3" x14ac:dyDescent="0.3">
      <c r="A1967">
        <v>19553</v>
      </c>
      <c r="B1967" t="s">
        <v>7758</v>
      </c>
    </row>
    <row r="1968" spans="1:3" x14ac:dyDescent="0.3">
      <c r="A1968">
        <v>19554</v>
      </c>
      <c r="B1968" t="s">
        <v>7759</v>
      </c>
    </row>
    <row r="1969" spans="1:3" x14ac:dyDescent="0.3">
      <c r="A1969">
        <v>19556</v>
      </c>
      <c r="B1969" t="s">
        <v>6020</v>
      </c>
      <c r="C1969" t="s">
        <v>6213</v>
      </c>
    </row>
    <row r="1970" spans="1:3" x14ac:dyDescent="0.3">
      <c r="A1970">
        <v>19557</v>
      </c>
      <c r="B1970" t="s">
        <v>7760</v>
      </c>
    </row>
    <row r="1971" spans="1:3" x14ac:dyDescent="0.3">
      <c r="A1971">
        <v>19558</v>
      </c>
      <c r="B1971" t="s">
        <v>6004</v>
      </c>
      <c r="C1971" t="s">
        <v>6213</v>
      </c>
    </row>
    <row r="1972" spans="1:3" x14ac:dyDescent="0.3">
      <c r="A1972">
        <v>19559</v>
      </c>
      <c r="B1972" t="s">
        <v>5982</v>
      </c>
      <c r="C1972" t="s">
        <v>6213</v>
      </c>
    </row>
    <row r="1973" spans="1:3" x14ac:dyDescent="0.3">
      <c r="A1973">
        <v>19575</v>
      </c>
      <c r="B1973" t="s">
        <v>5980</v>
      </c>
      <c r="C1973" t="s">
        <v>6213</v>
      </c>
    </row>
    <row r="1974" spans="1:3" x14ac:dyDescent="0.3">
      <c r="A1974">
        <v>19577</v>
      </c>
      <c r="B1974" t="s">
        <v>5976</v>
      </c>
      <c r="C1974" t="s">
        <v>6213</v>
      </c>
    </row>
    <row r="1975" spans="1:3" x14ac:dyDescent="0.3">
      <c r="A1975">
        <v>19578</v>
      </c>
      <c r="B1975" t="s">
        <v>7761</v>
      </c>
    </row>
    <row r="1976" spans="1:3" x14ac:dyDescent="0.3">
      <c r="A1976">
        <v>19579</v>
      </c>
      <c r="B1976" t="s">
        <v>5994</v>
      </c>
      <c r="C1976" t="s">
        <v>6213</v>
      </c>
    </row>
    <row r="1977" spans="1:3" x14ac:dyDescent="0.3">
      <c r="A1977">
        <v>19580</v>
      </c>
      <c r="B1977" t="s">
        <v>6007</v>
      </c>
      <c r="C1977" t="s">
        <v>6213</v>
      </c>
    </row>
    <row r="1978" spans="1:3" x14ac:dyDescent="0.3">
      <c r="A1978">
        <v>19581</v>
      </c>
      <c r="B1978" t="s">
        <v>6017</v>
      </c>
      <c r="C1978" t="s">
        <v>6213</v>
      </c>
    </row>
    <row r="1979" spans="1:3" x14ac:dyDescent="0.3">
      <c r="A1979">
        <v>19582</v>
      </c>
      <c r="B1979" t="s">
        <v>6014</v>
      </c>
      <c r="C1979" t="s">
        <v>6213</v>
      </c>
    </row>
    <row r="1980" spans="1:3" x14ac:dyDescent="0.3">
      <c r="A1980">
        <v>19587</v>
      </c>
      <c r="B1980" t="s">
        <v>5998</v>
      </c>
      <c r="C1980" t="s">
        <v>6213</v>
      </c>
    </row>
    <row r="1981" spans="1:3" x14ac:dyDescent="0.3">
      <c r="A1981">
        <v>19589</v>
      </c>
      <c r="B1981" t="s">
        <v>6001</v>
      </c>
      <c r="C1981" t="s">
        <v>6213</v>
      </c>
    </row>
    <row r="1982" spans="1:3" x14ac:dyDescent="0.3">
      <c r="A1982">
        <v>19592</v>
      </c>
      <c r="B1982" t="s">
        <v>6011</v>
      </c>
      <c r="C1982" t="s">
        <v>6213</v>
      </c>
    </row>
    <row r="1983" spans="1:3" x14ac:dyDescent="0.3">
      <c r="A1983">
        <v>19593</v>
      </c>
      <c r="B1983" t="s">
        <v>7762</v>
      </c>
      <c r="C1983" t="s">
        <v>6213</v>
      </c>
    </row>
    <row r="1984" spans="1:3" x14ac:dyDescent="0.3">
      <c r="A1984">
        <v>19594</v>
      </c>
      <c r="B1984" t="s">
        <v>7763</v>
      </c>
      <c r="C1984" t="s">
        <v>6213</v>
      </c>
    </row>
    <row r="1985" spans="1:3" x14ac:dyDescent="0.3">
      <c r="A1985">
        <v>19596</v>
      </c>
      <c r="B1985" t="s">
        <v>7764</v>
      </c>
    </row>
    <row r="1986" spans="1:3" x14ac:dyDescent="0.3">
      <c r="A1986">
        <v>19597</v>
      </c>
      <c r="B1986" t="s">
        <v>7765</v>
      </c>
    </row>
    <row r="1987" spans="1:3" x14ac:dyDescent="0.3">
      <c r="A1987">
        <v>19598</v>
      </c>
      <c r="B1987" t="s">
        <v>5985</v>
      </c>
      <c r="C1987" t="s">
        <v>6213</v>
      </c>
    </row>
    <row r="1988" spans="1:3" x14ac:dyDescent="0.3">
      <c r="A1988">
        <v>19599</v>
      </c>
      <c r="B1988" t="s">
        <v>5989</v>
      </c>
      <c r="C1988" t="s">
        <v>6213</v>
      </c>
    </row>
    <row r="1989" spans="1:3" x14ac:dyDescent="0.3">
      <c r="A1989">
        <v>19600</v>
      </c>
      <c r="B1989" t="s">
        <v>7766</v>
      </c>
    </row>
    <row r="1990" spans="1:3" x14ac:dyDescent="0.3">
      <c r="A1990">
        <v>19624</v>
      </c>
      <c r="B1990" t="s">
        <v>7767</v>
      </c>
    </row>
    <row r="1991" spans="1:3" x14ac:dyDescent="0.3">
      <c r="A1991">
        <v>19628</v>
      </c>
      <c r="B1991" t="s">
        <v>7768</v>
      </c>
    </row>
    <row r="1992" spans="1:3" x14ac:dyDescent="0.3">
      <c r="A1992">
        <v>19669</v>
      </c>
      <c r="B1992" t="s">
        <v>7769</v>
      </c>
    </row>
    <row r="1993" spans="1:3" x14ac:dyDescent="0.3">
      <c r="A1993">
        <v>19671</v>
      </c>
      <c r="B1993" t="s">
        <v>7770</v>
      </c>
    </row>
    <row r="1994" spans="1:3" x14ac:dyDescent="0.3">
      <c r="A1994">
        <v>19672</v>
      </c>
      <c r="B1994" t="s">
        <v>7771</v>
      </c>
    </row>
    <row r="1995" spans="1:3" x14ac:dyDescent="0.3">
      <c r="A1995">
        <v>19675</v>
      </c>
      <c r="B1995" t="s">
        <v>7772</v>
      </c>
    </row>
    <row r="1996" spans="1:3" x14ac:dyDescent="0.3">
      <c r="A1996">
        <v>19676</v>
      </c>
      <c r="B1996" t="s">
        <v>7773</v>
      </c>
    </row>
    <row r="1997" spans="1:3" x14ac:dyDescent="0.3">
      <c r="A1997">
        <v>19677</v>
      </c>
      <c r="B1997" t="s">
        <v>7774</v>
      </c>
    </row>
    <row r="1998" spans="1:3" x14ac:dyDescent="0.3">
      <c r="A1998">
        <v>19682</v>
      </c>
      <c r="B1998" t="s">
        <v>6204</v>
      </c>
    </row>
    <row r="1999" spans="1:3" x14ac:dyDescent="0.3">
      <c r="A1999">
        <v>19801</v>
      </c>
      <c r="B1999" t="s">
        <v>7775</v>
      </c>
      <c r="C1999" t="s">
        <v>6213</v>
      </c>
    </row>
    <row r="2000" spans="1:3" x14ac:dyDescent="0.3">
      <c r="A2000">
        <v>19805</v>
      </c>
      <c r="B2000" t="s">
        <v>7776</v>
      </c>
      <c r="C2000" t="s">
        <v>6213</v>
      </c>
    </row>
    <row r="2001" spans="1:3" x14ac:dyDescent="0.3">
      <c r="A2001">
        <v>19860</v>
      </c>
      <c r="B2001" t="s">
        <v>7777</v>
      </c>
      <c r="C2001" t="s">
        <v>6213</v>
      </c>
    </row>
    <row r="2002" spans="1:3" x14ac:dyDescent="0.3">
      <c r="A2002">
        <v>19862</v>
      </c>
      <c r="B2002" t="s">
        <v>7778</v>
      </c>
    </row>
    <row r="2003" spans="1:3" x14ac:dyDescent="0.3">
      <c r="A2003">
        <v>19865</v>
      </c>
      <c r="B2003" t="s">
        <v>7779</v>
      </c>
    </row>
    <row r="2004" spans="1:3" x14ac:dyDescent="0.3">
      <c r="A2004">
        <v>19882</v>
      </c>
      <c r="B2004" t="s">
        <v>7780</v>
      </c>
    </row>
    <row r="2005" spans="1:3" x14ac:dyDescent="0.3">
      <c r="A2005">
        <v>19501</v>
      </c>
      <c r="B2005" t="s">
        <v>7781</v>
      </c>
    </row>
    <row r="2006" spans="1:3" x14ac:dyDescent="0.3">
      <c r="A2006">
        <v>19572</v>
      </c>
      <c r="B2006" t="s">
        <v>7782</v>
      </c>
    </row>
    <row r="2007" spans="1:3" x14ac:dyDescent="0.3">
      <c r="A2007">
        <v>19638</v>
      </c>
      <c r="B2007" t="s">
        <v>7783</v>
      </c>
    </row>
    <row r="2008" spans="1:3" x14ac:dyDescent="0.3">
      <c r="A2008">
        <v>19639</v>
      </c>
      <c r="B2008" t="s">
        <v>7784</v>
      </c>
    </row>
    <row r="2009" spans="1:3" x14ac:dyDescent="0.3">
      <c r="A2009">
        <v>19641</v>
      </c>
      <c r="B2009" t="s">
        <v>7785</v>
      </c>
      <c r="C2009" t="s">
        <v>6213</v>
      </c>
    </row>
    <row r="2010" spans="1:3" x14ac:dyDescent="0.3">
      <c r="A2010">
        <v>19643</v>
      </c>
      <c r="B2010" t="s">
        <v>7786</v>
      </c>
    </row>
    <row r="2011" spans="1:3" x14ac:dyDescent="0.3">
      <c r="A2011">
        <v>19644</v>
      </c>
      <c r="B2011" t="s">
        <v>7787</v>
      </c>
      <c r="C2011" t="s">
        <v>6213</v>
      </c>
    </row>
    <row r="2012" spans="1:3" x14ac:dyDescent="0.3">
      <c r="A2012">
        <v>19645</v>
      </c>
      <c r="B2012" t="s">
        <v>7788</v>
      </c>
    </row>
    <row r="2013" spans="1:3" x14ac:dyDescent="0.3">
      <c r="A2013">
        <v>19646</v>
      </c>
      <c r="B2013" t="s">
        <v>3425</v>
      </c>
      <c r="C2013" t="s">
        <v>6213</v>
      </c>
    </row>
    <row r="2014" spans="1:3" x14ac:dyDescent="0.3">
      <c r="A2014">
        <v>19647</v>
      </c>
      <c r="B2014" t="s">
        <v>7789</v>
      </c>
    </row>
    <row r="2015" spans="1:3" x14ac:dyDescent="0.3">
      <c r="A2015">
        <v>19648</v>
      </c>
      <c r="B2015" t="s">
        <v>7790</v>
      </c>
    </row>
    <row r="2016" spans="1:3" x14ac:dyDescent="0.3">
      <c r="A2016">
        <v>19649</v>
      </c>
      <c r="B2016" t="s">
        <v>7791</v>
      </c>
      <c r="C2016" t="s">
        <v>6213</v>
      </c>
    </row>
    <row r="2017" spans="1:3" x14ac:dyDescent="0.3">
      <c r="A2017">
        <v>19650</v>
      </c>
      <c r="B2017" t="s">
        <v>7792</v>
      </c>
    </row>
    <row r="2018" spans="1:3" x14ac:dyDescent="0.3">
      <c r="A2018">
        <v>19651</v>
      </c>
      <c r="B2018" t="s">
        <v>7793</v>
      </c>
    </row>
    <row r="2019" spans="1:3" x14ac:dyDescent="0.3">
      <c r="A2019">
        <v>19652</v>
      </c>
      <c r="B2019" t="s">
        <v>7794</v>
      </c>
    </row>
    <row r="2020" spans="1:3" x14ac:dyDescent="0.3">
      <c r="A2020">
        <v>19653</v>
      </c>
      <c r="B2020" t="s">
        <v>7795</v>
      </c>
    </row>
    <row r="2021" spans="1:3" x14ac:dyDescent="0.3">
      <c r="A2021">
        <v>19654</v>
      </c>
      <c r="B2021" t="s">
        <v>7796</v>
      </c>
    </row>
    <row r="2022" spans="1:3" x14ac:dyDescent="0.3">
      <c r="A2022">
        <v>19655</v>
      </c>
      <c r="B2022" t="s">
        <v>7797</v>
      </c>
    </row>
    <row r="2023" spans="1:3" x14ac:dyDescent="0.3">
      <c r="A2023">
        <v>19656</v>
      </c>
      <c r="B2023" t="s">
        <v>7798</v>
      </c>
    </row>
    <row r="2024" spans="1:3" x14ac:dyDescent="0.3">
      <c r="A2024">
        <v>19657</v>
      </c>
      <c r="B2024" t="s">
        <v>7799</v>
      </c>
    </row>
    <row r="2025" spans="1:3" x14ac:dyDescent="0.3">
      <c r="A2025">
        <v>19658</v>
      </c>
      <c r="B2025" t="s">
        <v>7800</v>
      </c>
    </row>
    <row r="2026" spans="1:3" x14ac:dyDescent="0.3">
      <c r="A2026">
        <v>19659</v>
      </c>
      <c r="B2026" t="s">
        <v>3429</v>
      </c>
      <c r="C2026" t="s">
        <v>6213</v>
      </c>
    </row>
    <row r="2027" spans="1:3" x14ac:dyDescent="0.3">
      <c r="A2027">
        <v>19661</v>
      </c>
      <c r="B2027" t="s">
        <v>7801</v>
      </c>
      <c r="C2027" t="s">
        <v>6213</v>
      </c>
    </row>
    <row r="2028" spans="1:3" x14ac:dyDescent="0.3">
      <c r="A2028">
        <v>19662</v>
      </c>
      <c r="B2028" t="s">
        <v>7802</v>
      </c>
      <c r="C2028" t="s">
        <v>6213</v>
      </c>
    </row>
    <row r="2029" spans="1:3" x14ac:dyDescent="0.3">
      <c r="A2029">
        <v>19663</v>
      </c>
      <c r="B2029" t="s">
        <v>7803</v>
      </c>
      <c r="C2029" t="s">
        <v>6213</v>
      </c>
    </row>
    <row r="2030" spans="1:3" x14ac:dyDescent="0.3">
      <c r="A2030">
        <v>19664</v>
      </c>
      <c r="B2030" t="s">
        <v>7804</v>
      </c>
      <c r="C2030" t="s">
        <v>6213</v>
      </c>
    </row>
    <row r="2031" spans="1:3" x14ac:dyDescent="0.3">
      <c r="A2031">
        <v>19665</v>
      </c>
      <c r="B2031" t="s">
        <v>7805</v>
      </c>
    </row>
    <row r="2032" spans="1:3" x14ac:dyDescent="0.3">
      <c r="A2032">
        <v>19666</v>
      </c>
      <c r="B2032" t="s">
        <v>7806</v>
      </c>
      <c r="C2032" t="s">
        <v>6213</v>
      </c>
    </row>
    <row r="2033" spans="1:3" x14ac:dyDescent="0.3">
      <c r="A2033">
        <v>19667</v>
      </c>
      <c r="B2033" t="s">
        <v>7807</v>
      </c>
      <c r="C2033" t="s">
        <v>6213</v>
      </c>
    </row>
    <row r="2034" spans="1:3" x14ac:dyDescent="0.3">
      <c r="A2034">
        <v>19668</v>
      </c>
      <c r="B2034" t="s">
        <v>7808</v>
      </c>
    </row>
    <row r="2035" spans="1:3" x14ac:dyDescent="0.3">
      <c r="A2035">
        <v>19673</v>
      </c>
      <c r="B2035" t="s">
        <v>3077</v>
      </c>
      <c r="C2035" t="s">
        <v>6213</v>
      </c>
    </row>
    <row r="2036" spans="1:3" x14ac:dyDescent="0.3">
      <c r="A2036">
        <v>19674</v>
      </c>
      <c r="B2036" t="s">
        <v>7809</v>
      </c>
      <c r="C2036" t="s">
        <v>6213</v>
      </c>
    </row>
    <row r="2037" spans="1:3" x14ac:dyDescent="0.3">
      <c r="A2037">
        <v>19678</v>
      </c>
      <c r="B2037" t="s">
        <v>7810</v>
      </c>
      <c r="C2037" t="s">
        <v>6213</v>
      </c>
    </row>
    <row r="2038" spans="1:3" x14ac:dyDescent="0.3">
      <c r="A2038">
        <v>19679</v>
      </c>
      <c r="B2038" t="s">
        <v>4061</v>
      </c>
      <c r="C2038" t="s">
        <v>6213</v>
      </c>
    </row>
    <row r="2039" spans="1:3" x14ac:dyDescent="0.3">
      <c r="A2039">
        <v>19680</v>
      </c>
      <c r="B2039" t="s">
        <v>4070</v>
      </c>
      <c r="C2039" t="s">
        <v>6213</v>
      </c>
    </row>
    <row r="2040" spans="1:3" x14ac:dyDescent="0.3">
      <c r="A2040">
        <v>19681</v>
      </c>
      <c r="B2040" t="s">
        <v>3086</v>
      </c>
      <c r="C2040" t="s">
        <v>6213</v>
      </c>
    </row>
    <row r="2041" spans="1:3" x14ac:dyDescent="0.3">
      <c r="A2041">
        <v>19683</v>
      </c>
      <c r="B2041" t="s">
        <v>4065</v>
      </c>
      <c r="C2041" t="s">
        <v>6213</v>
      </c>
    </row>
    <row r="2042" spans="1:3" x14ac:dyDescent="0.3">
      <c r="A2042">
        <v>19685</v>
      </c>
      <c r="B2042" t="s">
        <v>7811</v>
      </c>
      <c r="C2042" t="s">
        <v>6213</v>
      </c>
    </row>
    <row r="2043" spans="1:3" x14ac:dyDescent="0.3">
      <c r="A2043">
        <v>23534</v>
      </c>
      <c r="B2043" t="s">
        <v>5147</v>
      </c>
      <c r="C2043" t="s">
        <v>6213</v>
      </c>
    </row>
    <row r="2044" spans="1:3" x14ac:dyDescent="0.3">
      <c r="A2044">
        <v>23536</v>
      </c>
      <c r="B2044" t="s">
        <v>4791</v>
      </c>
      <c r="C2044" t="s">
        <v>6213</v>
      </c>
    </row>
    <row r="2045" spans="1:3" x14ac:dyDescent="0.3">
      <c r="A2045">
        <v>39001</v>
      </c>
      <c r="B2045" t="s">
        <v>4084</v>
      </c>
      <c r="C2045" t="s">
        <v>6213</v>
      </c>
    </row>
    <row r="2046" spans="1:3" x14ac:dyDescent="0.3">
      <c r="A2046">
        <v>39200</v>
      </c>
      <c r="B2046" t="s">
        <v>3072</v>
      </c>
      <c r="C2046" t="s">
        <v>6213</v>
      </c>
    </row>
    <row r="2047" spans="1:3" x14ac:dyDescent="0.3">
      <c r="A2047">
        <v>39206</v>
      </c>
      <c r="B2047" t="s">
        <v>2753</v>
      </c>
      <c r="C2047" t="s">
        <v>6213</v>
      </c>
    </row>
    <row r="2048" spans="1:3" x14ac:dyDescent="0.3">
      <c r="A2048">
        <v>39209</v>
      </c>
      <c r="B2048" t="s">
        <v>3054</v>
      </c>
      <c r="C2048" t="s">
        <v>6213</v>
      </c>
    </row>
    <row r="2049" spans="1:3" x14ac:dyDescent="0.3">
      <c r="A2049">
        <v>39211</v>
      </c>
      <c r="B2049" t="s">
        <v>7812</v>
      </c>
      <c r="C2049" t="s">
        <v>6213</v>
      </c>
    </row>
    <row r="2050" spans="1:3" x14ac:dyDescent="0.3">
      <c r="A2050">
        <v>39212</v>
      </c>
      <c r="B2050" t="s">
        <v>4799</v>
      </c>
      <c r="C2050" t="s">
        <v>6213</v>
      </c>
    </row>
    <row r="2051" spans="1:3" x14ac:dyDescent="0.3">
      <c r="A2051">
        <v>39213</v>
      </c>
      <c r="B2051" t="s">
        <v>2556</v>
      </c>
      <c r="C2051" t="s">
        <v>6213</v>
      </c>
    </row>
    <row r="2052" spans="1:3" x14ac:dyDescent="0.3">
      <c r="A2052">
        <v>39214</v>
      </c>
      <c r="B2052" t="s">
        <v>3080</v>
      </c>
      <c r="C2052" t="s">
        <v>6213</v>
      </c>
    </row>
    <row r="2053" spans="1:3" x14ac:dyDescent="0.3">
      <c r="A2053">
        <v>39215</v>
      </c>
      <c r="B2053" t="s">
        <v>3396</v>
      </c>
      <c r="C2053" t="s">
        <v>6213</v>
      </c>
    </row>
    <row r="2054" spans="1:3" x14ac:dyDescent="0.3">
      <c r="A2054">
        <v>39218</v>
      </c>
      <c r="B2054" t="s">
        <v>5143</v>
      </c>
      <c r="C2054" t="s">
        <v>6213</v>
      </c>
    </row>
    <row r="2055" spans="1:3" x14ac:dyDescent="0.3">
      <c r="A2055">
        <v>39228</v>
      </c>
      <c r="B2055" t="s">
        <v>3539</v>
      </c>
      <c r="C2055" t="s">
        <v>6213</v>
      </c>
    </row>
    <row r="2056" spans="1:3" x14ac:dyDescent="0.3">
      <c r="A2056">
        <v>39229</v>
      </c>
      <c r="B2056" t="s">
        <v>3082</v>
      </c>
      <c r="C2056" t="s">
        <v>6213</v>
      </c>
    </row>
    <row r="2057" spans="1:3" x14ac:dyDescent="0.3">
      <c r="A2057">
        <v>39230</v>
      </c>
      <c r="B2057" t="s">
        <v>7813</v>
      </c>
    </row>
    <row r="2058" spans="1:3" x14ac:dyDescent="0.3">
      <c r="A2058">
        <v>39235</v>
      </c>
      <c r="B2058" t="s">
        <v>4199</v>
      </c>
      <c r="C2058" t="s">
        <v>6213</v>
      </c>
    </row>
    <row r="2059" spans="1:3" x14ac:dyDescent="0.3">
      <c r="A2059">
        <v>39246</v>
      </c>
      <c r="B2059" t="s">
        <v>3074</v>
      </c>
      <c r="C2059" t="s">
        <v>6213</v>
      </c>
    </row>
    <row r="2060" spans="1:3" x14ac:dyDescent="0.3">
      <c r="A2060">
        <v>39247</v>
      </c>
      <c r="B2060" t="s">
        <v>3062</v>
      </c>
      <c r="C2060" t="s">
        <v>6213</v>
      </c>
    </row>
    <row r="2061" spans="1:3" x14ac:dyDescent="0.3">
      <c r="A2061">
        <v>39505</v>
      </c>
      <c r="B2061" t="s">
        <v>7814</v>
      </c>
    </row>
    <row r="2062" spans="1:3" x14ac:dyDescent="0.3">
      <c r="A2062">
        <v>39506</v>
      </c>
      <c r="B2062" t="s">
        <v>3067</v>
      </c>
      <c r="C2062" t="s">
        <v>6213</v>
      </c>
    </row>
    <row r="2063" spans="1:3" x14ac:dyDescent="0.3">
      <c r="A2063">
        <v>39511</v>
      </c>
      <c r="B2063" t="s">
        <v>7815</v>
      </c>
    </row>
    <row r="2064" spans="1:3" x14ac:dyDescent="0.3">
      <c r="A2064">
        <v>19689</v>
      </c>
      <c r="B2064" t="s">
        <v>7816</v>
      </c>
      <c r="C2064" t="s">
        <v>6213</v>
      </c>
    </row>
    <row r="2065" spans="1:3" x14ac:dyDescent="0.3">
      <c r="A2065">
        <v>19698</v>
      </c>
      <c r="B2065" t="s">
        <v>7817</v>
      </c>
      <c r="C2065" t="s">
        <v>6213</v>
      </c>
    </row>
    <row r="2066" spans="1:3" x14ac:dyDescent="0.3">
      <c r="A2066">
        <v>19852</v>
      </c>
      <c r="B2066" t="s">
        <v>7818</v>
      </c>
      <c r="C2066" t="s">
        <v>6213</v>
      </c>
    </row>
    <row r="2067" spans="1:3" x14ac:dyDescent="0.3">
      <c r="A2067">
        <v>23474</v>
      </c>
      <c r="B2067" t="s">
        <v>7819</v>
      </c>
      <c r="C2067" t="s">
        <v>6213</v>
      </c>
    </row>
    <row r="2068" spans="1:3" x14ac:dyDescent="0.3">
      <c r="A2068">
        <v>23535</v>
      </c>
      <c r="B2068" t="s">
        <v>5139</v>
      </c>
      <c r="C2068" t="s">
        <v>6213</v>
      </c>
    </row>
    <row r="2069" spans="1:3" x14ac:dyDescent="0.3">
      <c r="A2069">
        <v>39210</v>
      </c>
      <c r="B2069" t="s">
        <v>7820</v>
      </c>
      <c r="C2069" t="s">
        <v>6213</v>
      </c>
    </row>
    <row r="2070" spans="1:3" x14ac:dyDescent="0.3">
      <c r="A2070">
        <v>39216</v>
      </c>
      <c r="B2070" t="s">
        <v>7821</v>
      </c>
      <c r="C2070" t="s">
        <v>6213</v>
      </c>
    </row>
    <row r="2071" spans="1:3" x14ac:dyDescent="0.3">
      <c r="A2071">
        <v>39220</v>
      </c>
      <c r="B2071" t="s">
        <v>7822</v>
      </c>
      <c r="C2071" t="s">
        <v>6213</v>
      </c>
    </row>
    <row r="2072" spans="1:3" x14ac:dyDescent="0.3">
      <c r="A2072">
        <v>39232</v>
      </c>
      <c r="B2072" t="s">
        <v>4795</v>
      </c>
      <c r="C2072" t="s">
        <v>6213</v>
      </c>
    </row>
    <row r="2073" spans="1:3" x14ac:dyDescent="0.3">
      <c r="A2073">
        <v>39233</v>
      </c>
      <c r="B2073" t="s">
        <v>7823</v>
      </c>
    </row>
    <row r="2074" spans="1:3" x14ac:dyDescent="0.3">
      <c r="A2074">
        <v>39234</v>
      </c>
      <c r="B2074" t="s">
        <v>7824</v>
      </c>
      <c r="C2074" t="s">
        <v>6213</v>
      </c>
    </row>
    <row r="2075" spans="1:3" x14ac:dyDescent="0.3">
      <c r="A2075">
        <v>39236</v>
      </c>
      <c r="B2075" t="s">
        <v>3416</v>
      </c>
      <c r="C2075" t="s">
        <v>6213</v>
      </c>
    </row>
    <row r="2076" spans="1:3" x14ac:dyDescent="0.3">
      <c r="A2076">
        <v>39400</v>
      </c>
      <c r="B2076" t="s">
        <v>7825</v>
      </c>
    </row>
    <row r="2077" spans="1:3" x14ac:dyDescent="0.3">
      <c r="A2077">
        <v>39710</v>
      </c>
      <c r="B2077" t="s">
        <v>4349</v>
      </c>
      <c r="C2077" t="s">
        <v>6213</v>
      </c>
    </row>
    <row r="2078" spans="1:3" x14ac:dyDescent="0.3">
      <c r="A2078">
        <v>19692</v>
      </c>
      <c r="B2078" t="s">
        <v>7826</v>
      </c>
      <c r="C2078" t="s">
        <v>6213</v>
      </c>
    </row>
    <row r="2079" spans="1:3" x14ac:dyDescent="0.3">
      <c r="A2079">
        <v>19693</v>
      </c>
      <c r="B2079" t="s">
        <v>7827</v>
      </c>
      <c r="C2079" t="s">
        <v>6213</v>
      </c>
    </row>
    <row r="2080" spans="1:3" x14ac:dyDescent="0.3">
      <c r="A2080">
        <v>19694</v>
      </c>
      <c r="B2080" t="s">
        <v>7828</v>
      </c>
    </row>
    <row r="2081" spans="1:3" x14ac:dyDescent="0.3">
      <c r="A2081">
        <v>19695</v>
      </c>
      <c r="B2081" t="s">
        <v>7829</v>
      </c>
    </row>
    <row r="2082" spans="1:3" x14ac:dyDescent="0.3">
      <c r="A2082">
        <v>19696</v>
      </c>
      <c r="B2082" t="s">
        <v>7830</v>
      </c>
    </row>
    <row r="2083" spans="1:3" x14ac:dyDescent="0.3">
      <c r="A2083">
        <v>20911</v>
      </c>
      <c r="B2083" t="s">
        <v>7831</v>
      </c>
      <c r="C2083" t="s">
        <v>6213</v>
      </c>
    </row>
    <row r="2084" spans="1:3" x14ac:dyDescent="0.3">
      <c r="A2084">
        <v>20921</v>
      </c>
      <c r="B2084" t="s">
        <v>7832</v>
      </c>
    </row>
    <row r="2085" spans="1:3" x14ac:dyDescent="0.3">
      <c r="A2085">
        <v>20922</v>
      </c>
      <c r="B2085" t="s">
        <v>7833</v>
      </c>
    </row>
    <row r="2086" spans="1:3" x14ac:dyDescent="0.3">
      <c r="A2086">
        <v>20923</v>
      </c>
      <c r="B2086" t="s">
        <v>7834</v>
      </c>
    </row>
    <row r="2087" spans="1:3" x14ac:dyDescent="0.3">
      <c r="A2087">
        <v>39248</v>
      </c>
      <c r="B2087" t="s">
        <v>7835</v>
      </c>
    </row>
    <row r="2088" spans="1:3" x14ac:dyDescent="0.3">
      <c r="A2088">
        <v>12999</v>
      </c>
      <c r="B2088" t="s">
        <v>7836</v>
      </c>
    </row>
    <row r="2089" spans="1:3" x14ac:dyDescent="0.3">
      <c r="A2089">
        <v>12001</v>
      </c>
      <c r="B2089" t="s">
        <v>7837</v>
      </c>
      <c r="C2089" t="s">
        <v>6213</v>
      </c>
    </row>
    <row r="2090" spans="1:3" x14ac:dyDescent="0.3">
      <c r="A2090">
        <v>12003</v>
      </c>
      <c r="B2090" t="s">
        <v>7838</v>
      </c>
      <c r="C2090" t="s">
        <v>6213</v>
      </c>
    </row>
    <row r="2091" spans="1:3" x14ac:dyDescent="0.3">
      <c r="A2091">
        <v>12006</v>
      </c>
      <c r="B2091" t="s">
        <v>7839</v>
      </c>
      <c r="C2091" t="s">
        <v>6213</v>
      </c>
    </row>
    <row r="2092" spans="1:3" x14ac:dyDescent="0.3">
      <c r="A2092">
        <v>12008</v>
      </c>
      <c r="B2092" t="s">
        <v>7840</v>
      </c>
      <c r="C2092" t="s">
        <v>6213</v>
      </c>
    </row>
    <row r="2093" spans="1:3" x14ac:dyDescent="0.3">
      <c r="A2093">
        <v>12009</v>
      </c>
      <c r="B2093" t="s">
        <v>7841</v>
      </c>
      <c r="C2093" t="s">
        <v>6213</v>
      </c>
    </row>
    <row r="2094" spans="1:3" x14ac:dyDescent="0.3">
      <c r="A2094">
        <v>12010</v>
      </c>
      <c r="B2094" t="s">
        <v>7842</v>
      </c>
      <c r="C2094" t="s">
        <v>6213</v>
      </c>
    </row>
    <row r="2095" spans="1:3" x14ac:dyDescent="0.3">
      <c r="A2095">
        <v>12012</v>
      </c>
      <c r="B2095" t="s">
        <v>7843</v>
      </c>
      <c r="C2095" t="s">
        <v>6213</v>
      </c>
    </row>
    <row r="2096" spans="1:3" x14ac:dyDescent="0.3">
      <c r="A2096">
        <v>12013</v>
      </c>
      <c r="B2096" t="s">
        <v>7844</v>
      </c>
      <c r="C2096" t="s">
        <v>6213</v>
      </c>
    </row>
    <row r="2097" spans="1:3" x14ac:dyDescent="0.3">
      <c r="A2097">
        <v>12020</v>
      </c>
      <c r="B2097" t="s">
        <v>7845</v>
      </c>
      <c r="C2097" t="s">
        <v>6213</v>
      </c>
    </row>
    <row r="2098" spans="1:3" x14ac:dyDescent="0.3">
      <c r="A2098">
        <v>12021</v>
      </c>
      <c r="B2098" t="s">
        <v>7846</v>
      </c>
      <c r="C2098" t="s">
        <v>6213</v>
      </c>
    </row>
    <row r="2099" spans="1:3" x14ac:dyDescent="0.3">
      <c r="A2099">
        <v>12022</v>
      </c>
      <c r="B2099" t="s">
        <v>7847</v>
      </c>
      <c r="C2099" t="s">
        <v>6213</v>
      </c>
    </row>
    <row r="2100" spans="1:3" x14ac:dyDescent="0.3">
      <c r="A2100">
        <v>12025</v>
      </c>
      <c r="B2100" t="s">
        <v>7848</v>
      </c>
      <c r="C2100" t="s">
        <v>6213</v>
      </c>
    </row>
    <row r="2101" spans="1:3" x14ac:dyDescent="0.3">
      <c r="A2101">
        <v>12028</v>
      </c>
      <c r="B2101" t="s">
        <v>7849</v>
      </c>
      <c r="C2101" t="s">
        <v>6213</v>
      </c>
    </row>
    <row r="2102" spans="1:3" x14ac:dyDescent="0.3">
      <c r="A2102">
        <v>12029</v>
      </c>
      <c r="B2102" t="s">
        <v>7850</v>
      </c>
      <c r="C2102" t="s">
        <v>6213</v>
      </c>
    </row>
    <row r="2103" spans="1:3" x14ac:dyDescent="0.3">
      <c r="A2103">
        <v>12030</v>
      </c>
      <c r="B2103" t="s">
        <v>7851</v>
      </c>
      <c r="C2103" t="s">
        <v>6213</v>
      </c>
    </row>
    <row r="2104" spans="1:3" x14ac:dyDescent="0.3">
      <c r="A2104">
        <v>12031</v>
      </c>
      <c r="B2104" t="s">
        <v>7852</v>
      </c>
      <c r="C2104" t="s">
        <v>6213</v>
      </c>
    </row>
    <row r="2105" spans="1:3" x14ac:dyDescent="0.3">
      <c r="A2105">
        <v>12033</v>
      </c>
      <c r="B2105" t="s">
        <v>7853</v>
      </c>
      <c r="C2105" t="s">
        <v>6213</v>
      </c>
    </row>
    <row r="2106" spans="1:3" x14ac:dyDescent="0.3">
      <c r="A2106">
        <v>12034</v>
      </c>
      <c r="B2106" t="s">
        <v>7854</v>
      </c>
    </row>
    <row r="2107" spans="1:3" x14ac:dyDescent="0.3">
      <c r="A2107">
        <v>12035</v>
      </c>
      <c r="B2107" t="s">
        <v>7855</v>
      </c>
      <c r="C2107" t="s">
        <v>6213</v>
      </c>
    </row>
    <row r="2108" spans="1:3" x14ac:dyDescent="0.3">
      <c r="A2108">
        <v>12036</v>
      </c>
      <c r="B2108" t="s">
        <v>7856</v>
      </c>
      <c r="C2108" t="s">
        <v>6213</v>
      </c>
    </row>
    <row r="2109" spans="1:3" x14ac:dyDescent="0.3">
      <c r="A2109">
        <v>12037</v>
      </c>
      <c r="B2109" t="s">
        <v>7857</v>
      </c>
      <c r="C2109" t="s">
        <v>6213</v>
      </c>
    </row>
    <row r="2110" spans="1:3" x14ac:dyDescent="0.3">
      <c r="A2110">
        <v>12038</v>
      </c>
      <c r="B2110" t="s">
        <v>7858</v>
      </c>
      <c r="C2110" t="s">
        <v>6213</v>
      </c>
    </row>
    <row r="2111" spans="1:3" x14ac:dyDescent="0.3">
      <c r="A2111">
        <v>12039</v>
      </c>
      <c r="B2111" t="s">
        <v>7859</v>
      </c>
      <c r="C2111" t="s">
        <v>6213</v>
      </c>
    </row>
    <row r="2112" spans="1:3" x14ac:dyDescent="0.3">
      <c r="A2112">
        <v>12040</v>
      </c>
      <c r="B2112" t="s">
        <v>7860</v>
      </c>
      <c r="C2112" t="s">
        <v>6213</v>
      </c>
    </row>
    <row r="2113" spans="1:3" x14ac:dyDescent="0.3">
      <c r="A2113">
        <v>12042</v>
      </c>
      <c r="B2113" t="s">
        <v>7861</v>
      </c>
      <c r="C2113" t="s">
        <v>6213</v>
      </c>
    </row>
    <row r="2114" spans="1:3" x14ac:dyDescent="0.3">
      <c r="A2114">
        <v>12045</v>
      </c>
      <c r="B2114" t="s">
        <v>7862</v>
      </c>
      <c r="C2114" t="s">
        <v>6213</v>
      </c>
    </row>
    <row r="2115" spans="1:3" x14ac:dyDescent="0.3">
      <c r="A2115">
        <v>12047</v>
      </c>
      <c r="B2115" t="s">
        <v>7863</v>
      </c>
      <c r="C2115" t="s">
        <v>6213</v>
      </c>
    </row>
    <row r="2116" spans="1:3" x14ac:dyDescent="0.3">
      <c r="A2116">
        <v>12049</v>
      </c>
      <c r="B2116" t="s">
        <v>7864</v>
      </c>
      <c r="C2116" t="s">
        <v>6213</v>
      </c>
    </row>
    <row r="2117" spans="1:3" x14ac:dyDescent="0.3">
      <c r="A2117">
        <v>12050</v>
      </c>
      <c r="B2117" t="s">
        <v>7865</v>
      </c>
      <c r="C2117" t="s">
        <v>6213</v>
      </c>
    </row>
    <row r="2118" spans="1:3" x14ac:dyDescent="0.3">
      <c r="A2118">
        <v>12051</v>
      </c>
      <c r="B2118" t="s">
        <v>7866</v>
      </c>
      <c r="C2118" t="s">
        <v>6213</v>
      </c>
    </row>
    <row r="2119" spans="1:3" x14ac:dyDescent="0.3">
      <c r="A2119">
        <v>12052</v>
      </c>
      <c r="B2119" t="s">
        <v>7867</v>
      </c>
      <c r="C2119" t="s">
        <v>6213</v>
      </c>
    </row>
    <row r="2120" spans="1:3" x14ac:dyDescent="0.3">
      <c r="A2120">
        <v>12064</v>
      </c>
      <c r="B2120" t="s">
        <v>7868</v>
      </c>
    </row>
    <row r="2121" spans="1:3" x14ac:dyDescent="0.3">
      <c r="A2121">
        <v>12801</v>
      </c>
      <c r="B2121" t="s">
        <v>7869</v>
      </c>
      <c r="C2121" t="s">
        <v>6213</v>
      </c>
    </row>
    <row r="2122" spans="1:3" x14ac:dyDescent="0.3">
      <c r="A2122">
        <v>12802</v>
      </c>
      <c r="B2122" t="s">
        <v>7870</v>
      </c>
      <c r="C2122" t="s">
        <v>6213</v>
      </c>
    </row>
    <row r="2123" spans="1:3" x14ac:dyDescent="0.3">
      <c r="A2123">
        <v>12803</v>
      </c>
      <c r="B2123" t="s">
        <v>7871</v>
      </c>
      <c r="C2123" t="s">
        <v>6213</v>
      </c>
    </row>
    <row r="2124" spans="1:3" x14ac:dyDescent="0.3">
      <c r="A2124">
        <v>12807</v>
      </c>
      <c r="B2124" t="s">
        <v>7872</v>
      </c>
      <c r="C2124" t="s">
        <v>6213</v>
      </c>
    </row>
    <row r="2125" spans="1:3" x14ac:dyDescent="0.3">
      <c r="A2125">
        <v>12810</v>
      </c>
      <c r="B2125" t="s">
        <v>7873</v>
      </c>
      <c r="C2125" t="s">
        <v>6213</v>
      </c>
    </row>
    <row r="2126" spans="1:3" x14ac:dyDescent="0.3">
      <c r="A2126">
        <v>12812</v>
      </c>
      <c r="B2126" t="s">
        <v>7874</v>
      </c>
      <c r="C2126" t="s">
        <v>6213</v>
      </c>
    </row>
    <row r="2127" spans="1:3" x14ac:dyDescent="0.3">
      <c r="A2127">
        <v>12813</v>
      </c>
      <c r="B2127" t="s">
        <v>7875</v>
      </c>
      <c r="C2127" t="s">
        <v>6213</v>
      </c>
    </row>
    <row r="2128" spans="1:3" x14ac:dyDescent="0.3">
      <c r="A2128">
        <v>12814</v>
      </c>
      <c r="B2128" t="s">
        <v>7876</v>
      </c>
      <c r="C2128" t="s">
        <v>6213</v>
      </c>
    </row>
    <row r="2129" spans="1:3" x14ac:dyDescent="0.3">
      <c r="A2129">
        <v>12815</v>
      </c>
      <c r="B2129" t="s">
        <v>7877</v>
      </c>
      <c r="C2129" t="s">
        <v>6213</v>
      </c>
    </row>
    <row r="2130" spans="1:3" x14ac:dyDescent="0.3">
      <c r="A2130">
        <v>12820</v>
      </c>
      <c r="B2130" t="s">
        <v>7878</v>
      </c>
      <c r="C2130" t="s">
        <v>6213</v>
      </c>
    </row>
    <row r="2131" spans="1:3" x14ac:dyDescent="0.3">
      <c r="A2131">
        <v>12824</v>
      </c>
      <c r="B2131" t="s">
        <v>7879</v>
      </c>
      <c r="C2131" t="s">
        <v>6213</v>
      </c>
    </row>
    <row r="2132" spans="1:3" x14ac:dyDescent="0.3">
      <c r="A2132">
        <v>12830</v>
      </c>
      <c r="B2132" t="s">
        <v>7880</v>
      </c>
      <c r="C2132" t="s">
        <v>6213</v>
      </c>
    </row>
    <row r="2133" spans="1:3" x14ac:dyDescent="0.3">
      <c r="A2133">
        <v>12831</v>
      </c>
      <c r="B2133" t="s">
        <v>7881</v>
      </c>
      <c r="C2133" t="s">
        <v>6213</v>
      </c>
    </row>
    <row r="2134" spans="1:3" x14ac:dyDescent="0.3">
      <c r="A2134">
        <v>12832</v>
      </c>
      <c r="B2134" t="s">
        <v>7882</v>
      </c>
      <c r="C2134" t="s">
        <v>6213</v>
      </c>
    </row>
    <row r="2135" spans="1:3" x14ac:dyDescent="0.3">
      <c r="A2135">
        <v>12833</v>
      </c>
      <c r="B2135" t="s">
        <v>7883</v>
      </c>
      <c r="C2135" t="s">
        <v>6213</v>
      </c>
    </row>
    <row r="2136" spans="1:3" x14ac:dyDescent="0.3">
      <c r="A2136">
        <v>12834</v>
      </c>
      <c r="B2136" t="s">
        <v>7884</v>
      </c>
      <c r="C2136" t="s">
        <v>6213</v>
      </c>
    </row>
    <row r="2137" spans="1:3" x14ac:dyDescent="0.3">
      <c r="A2137">
        <v>12836</v>
      </c>
      <c r="B2137" t="s">
        <v>7885</v>
      </c>
      <c r="C2137" t="s">
        <v>6213</v>
      </c>
    </row>
    <row r="2138" spans="1:3" x14ac:dyDescent="0.3">
      <c r="A2138">
        <v>12839</v>
      </c>
      <c r="B2138" t="s">
        <v>7886</v>
      </c>
      <c r="C2138" t="s">
        <v>6213</v>
      </c>
    </row>
    <row r="2139" spans="1:3" x14ac:dyDescent="0.3">
      <c r="A2139">
        <v>12842</v>
      </c>
      <c r="B2139" t="s">
        <v>7887</v>
      </c>
      <c r="C2139" t="s">
        <v>6213</v>
      </c>
    </row>
    <row r="2140" spans="1:3" x14ac:dyDescent="0.3">
      <c r="A2140">
        <v>12845</v>
      </c>
      <c r="B2140" t="s">
        <v>7888</v>
      </c>
      <c r="C2140" t="s">
        <v>6213</v>
      </c>
    </row>
    <row r="2141" spans="1:3" x14ac:dyDescent="0.3">
      <c r="A2141">
        <v>12846</v>
      </c>
      <c r="B2141" t="s">
        <v>7889</v>
      </c>
      <c r="C2141" t="s">
        <v>6213</v>
      </c>
    </row>
    <row r="2142" spans="1:3" x14ac:dyDescent="0.3">
      <c r="A2142">
        <v>12847</v>
      </c>
      <c r="B2142" t="s">
        <v>7890</v>
      </c>
      <c r="C2142" t="s">
        <v>6213</v>
      </c>
    </row>
    <row r="2143" spans="1:3" x14ac:dyDescent="0.3">
      <c r="A2143">
        <v>12848</v>
      </c>
      <c r="B2143" t="s">
        <v>7891</v>
      </c>
      <c r="C2143" t="s">
        <v>6213</v>
      </c>
    </row>
    <row r="2144" spans="1:3" x14ac:dyDescent="0.3">
      <c r="A2144">
        <v>12500</v>
      </c>
      <c r="B2144" t="s">
        <v>7892</v>
      </c>
      <c r="C2144" t="s">
        <v>6213</v>
      </c>
    </row>
    <row r="2145" spans="1:3" x14ac:dyDescent="0.3">
      <c r="A2145">
        <v>12519</v>
      </c>
      <c r="B2145" t="s">
        <v>7893</v>
      </c>
      <c r="C2145" t="s">
        <v>6213</v>
      </c>
    </row>
    <row r="2146" spans="1:3" x14ac:dyDescent="0.3">
      <c r="A2146">
        <v>12520</v>
      </c>
      <c r="B2146" t="s">
        <v>7894</v>
      </c>
      <c r="C2146" t="s">
        <v>6213</v>
      </c>
    </row>
    <row r="2147" spans="1:3" x14ac:dyDescent="0.3">
      <c r="A2147">
        <v>12521</v>
      </c>
      <c r="B2147" t="s">
        <v>7895</v>
      </c>
      <c r="C2147" t="s">
        <v>6213</v>
      </c>
    </row>
    <row r="2148" spans="1:3" x14ac:dyDescent="0.3">
      <c r="A2148">
        <v>12522</v>
      </c>
      <c r="B2148" t="s">
        <v>7896</v>
      </c>
      <c r="C2148" t="s">
        <v>6213</v>
      </c>
    </row>
    <row r="2149" spans="1:3" x14ac:dyDescent="0.3">
      <c r="A2149">
        <v>12523</v>
      </c>
      <c r="B2149" t="s">
        <v>7897</v>
      </c>
      <c r="C2149" t="s">
        <v>6213</v>
      </c>
    </row>
    <row r="2150" spans="1:3" x14ac:dyDescent="0.3">
      <c r="A2150">
        <v>12524</v>
      </c>
      <c r="B2150" t="s">
        <v>7898</v>
      </c>
      <c r="C2150" t="s">
        <v>6213</v>
      </c>
    </row>
    <row r="2151" spans="1:3" x14ac:dyDescent="0.3">
      <c r="A2151">
        <v>12526</v>
      </c>
      <c r="B2151" t="s">
        <v>7899</v>
      </c>
      <c r="C2151" t="s">
        <v>6213</v>
      </c>
    </row>
    <row r="2152" spans="1:3" x14ac:dyDescent="0.3">
      <c r="A2152">
        <v>12527</v>
      </c>
      <c r="B2152" t="s">
        <v>7900</v>
      </c>
      <c r="C2152" t="s">
        <v>6213</v>
      </c>
    </row>
    <row r="2153" spans="1:3" x14ac:dyDescent="0.3">
      <c r="A2153">
        <v>12528</v>
      </c>
      <c r="B2153" t="s">
        <v>7901</v>
      </c>
      <c r="C2153" t="s">
        <v>6213</v>
      </c>
    </row>
    <row r="2154" spans="1:3" x14ac:dyDescent="0.3">
      <c r="A2154">
        <v>12100</v>
      </c>
      <c r="B2154" t="s">
        <v>7902</v>
      </c>
    </row>
    <row r="2155" spans="1:3" x14ac:dyDescent="0.3">
      <c r="A2155">
        <v>12105</v>
      </c>
      <c r="B2155" t="s">
        <v>7903</v>
      </c>
      <c r="C2155" t="s">
        <v>6213</v>
      </c>
    </row>
    <row r="2156" spans="1:3" x14ac:dyDescent="0.3">
      <c r="A2156">
        <v>12110</v>
      </c>
      <c r="B2156" t="s">
        <v>7904</v>
      </c>
      <c r="C2156" t="s">
        <v>6213</v>
      </c>
    </row>
    <row r="2157" spans="1:3" x14ac:dyDescent="0.3">
      <c r="A2157">
        <v>12112</v>
      </c>
      <c r="B2157" t="s">
        <v>7905</v>
      </c>
      <c r="C2157" t="s">
        <v>6213</v>
      </c>
    </row>
    <row r="2158" spans="1:3" x14ac:dyDescent="0.3">
      <c r="A2158">
        <v>12113</v>
      </c>
      <c r="B2158" t="s">
        <v>7906</v>
      </c>
      <c r="C2158" t="s">
        <v>6213</v>
      </c>
    </row>
    <row r="2159" spans="1:3" x14ac:dyDescent="0.3">
      <c r="A2159">
        <v>12114</v>
      </c>
      <c r="B2159" t="s">
        <v>7907</v>
      </c>
      <c r="C2159" t="s">
        <v>6213</v>
      </c>
    </row>
    <row r="2160" spans="1:3" x14ac:dyDescent="0.3">
      <c r="A2160">
        <v>12115</v>
      </c>
      <c r="B2160" t="s">
        <v>7908</v>
      </c>
      <c r="C2160" t="s">
        <v>6213</v>
      </c>
    </row>
    <row r="2161" spans="1:3" x14ac:dyDescent="0.3">
      <c r="A2161">
        <v>12116</v>
      </c>
      <c r="B2161" t="s">
        <v>7909</v>
      </c>
      <c r="C2161" t="s">
        <v>6213</v>
      </c>
    </row>
    <row r="2162" spans="1:3" x14ac:dyDescent="0.3">
      <c r="A2162">
        <v>12118</v>
      </c>
      <c r="B2162" t="s">
        <v>7910</v>
      </c>
      <c r="C2162" t="s">
        <v>6213</v>
      </c>
    </row>
    <row r="2163" spans="1:3" x14ac:dyDescent="0.3">
      <c r="A2163">
        <v>12119</v>
      </c>
      <c r="B2163" t="s">
        <v>7911</v>
      </c>
      <c r="C2163" t="s">
        <v>6213</v>
      </c>
    </row>
    <row r="2164" spans="1:3" x14ac:dyDescent="0.3">
      <c r="A2164">
        <v>12120</v>
      </c>
      <c r="B2164" t="s">
        <v>7912</v>
      </c>
      <c r="C2164" t="s">
        <v>6213</v>
      </c>
    </row>
    <row r="2165" spans="1:3" x14ac:dyDescent="0.3">
      <c r="A2165">
        <v>12121</v>
      </c>
      <c r="B2165" t="s">
        <v>7913</v>
      </c>
      <c r="C2165" t="s">
        <v>6213</v>
      </c>
    </row>
    <row r="2166" spans="1:3" x14ac:dyDescent="0.3">
      <c r="A2166">
        <v>12122</v>
      </c>
      <c r="B2166" t="s">
        <v>7914</v>
      </c>
    </row>
    <row r="2167" spans="1:3" x14ac:dyDescent="0.3">
      <c r="A2167">
        <v>12123</v>
      </c>
      <c r="B2167" t="s">
        <v>7915</v>
      </c>
      <c r="C2167" t="s">
        <v>6213</v>
      </c>
    </row>
    <row r="2168" spans="1:3" x14ac:dyDescent="0.3">
      <c r="A2168">
        <v>12705</v>
      </c>
      <c r="B2168" t="s">
        <v>7916</v>
      </c>
      <c r="C2168" t="s">
        <v>6213</v>
      </c>
    </row>
    <row r="2169" spans="1:3" x14ac:dyDescent="0.3">
      <c r="A2169">
        <v>12716</v>
      </c>
      <c r="B2169" t="s">
        <v>7917</v>
      </c>
      <c r="C2169" t="s">
        <v>6213</v>
      </c>
    </row>
    <row r="2170" spans="1:3" x14ac:dyDescent="0.3">
      <c r="A2170">
        <v>12720</v>
      </c>
      <c r="B2170" t="s">
        <v>7918</v>
      </c>
    </row>
    <row r="2171" spans="1:3" x14ac:dyDescent="0.3">
      <c r="A2171">
        <v>12722</v>
      </c>
      <c r="B2171" t="s">
        <v>7919</v>
      </c>
      <c r="C2171" t="s">
        <v>6213</v>
      </c>
    </row>
    <row r="2172" spans="1:3" x14ac:dyDescent="0.3">
      <c r="A2172">
        <v>12723</v>
      </c>
      <c r="B2172" t="s">
        <v>7920</v>
      </c>
      <c r="C2172" t="s">
        <v>6213</v>
      </c>
    </row>
    <row r="2173" spans="1:3" x14ac:dyDescent="0.3">
      <c r="A2173">
        <v>12725</v>
      </c>
      <c r="B2173" t="s">
        <v>7921</v>
      </c>
      <c r="C2173" t="s">
        <v>6213</v>
      </c>
    </row>
    <row r="2174" spans="1:3" x14ac:dyDescent="0.3">
      <c r="A2174">
        <v>12726</v>
      </c>
      <c r="B2174" t="s">
        <v>7922</v>
      </c>
      <c r="C2174" t="s">
        <v>6213</v>
      </c>
    </row>
    <row r="2175" spans="1:3" x14ac:dyDescent="0.3">
      <c r="A2175">
        <v>12729</v>
      </c>
      <c r="B2175" t="s">
        <v>7923</v>
      </c>
      <c r="C2175" t="s">
        <v>6213</v>
      </c>
    </row>
    <row r="2176" spans="1:3" x14ac:dyDescent="0.3">
      <c r="A2176">
        <v>12735</v>
      </c>
      <c r="B2176" t="s">
        <v>7924</v>
      </c>
      <c r="C2176" t="s">
        <v>6213</v>
      </c>
    </row>
    <row r="2177" spans="1:3" x14ac:dyDescent="0.3">
      <c r="A2177">
        <v>12736</v>
      </c>
      <c r="B2177" t="s">
        <v>7925</v>
      </c>
      <c r="C2177" t="s">
        <v>6213</v>
      </c>
    </row>
    <row r="2178" spans="1:3" x14ac:dyDescent="0.3">
      <c r="A2178">
        <v>12737</v>
      </c>
      <c r="B2178" t="s">
        <v>7926</v>
      </c>
      <c r="C2178" t="s">
        <v>6213</v>
      </c>
    </row>
    <row r="2179" spans="1:3" x14ac:dyDescent="0.3">
      <c r="A2179">
        <v>12738</v>
      </c>
      <c r="B2179" t="s">
        <v>7927</v>
      </c>
      <c r="C2179" t="s">
        <v>6213</v>
      </c>
    </row>
    <row r="2180" spans="1:3" x14ac:dyDescent="0.3">
      <c r="A2180">
        <v>12740</v>
      </c>
      <c r="B2180" t="s">
        <v>7928</v>
      </c>
      <c r="C2180" t="s">
        <v>6213</v>
      </c>
    </row>
    <row r="2181" spans="1:3" x14ac:dyDescent="0.3">
      <c r="A2181">
        <v>12741</v>
      </c>
      <c r="B2181" t="s">
        <v>7929</v>
      </c>
      <c r="C2181" t="s">
        <v>6213</v>
      </c>
    </row>
    <row r="2182" spans="1:3" x14ac:dyDescent="0.3">
      <c r="A2182">
        <v>12742</v>
      </c>
      <c r="B2182" t="s">
        <v>7930</v>
      </c>
      <c r="C2182" t="s">
        <v>6213</v>
      </c>
    </row>
    <row r="2183" spans="1:3" x14ac:dyDescent="0.3">
      <c r="A2183">
        <v>12743</v>
      </c>
      <c r="B2183" t="s">
        <v>7931</v>
      </c>
      <c r="C2183" t="s">
        <v>6213</v>
      </c>
    </row>
    <row r="2184" spans="1:3" x14ac:dyDescent="0.3">
      <c r="A2184">
        <v>12747</v>
      </c>
      <c r="B2184" t="s">
        <v>7932</v>
      </c>
      <c r="C2184" t="s">
        <v>6213</v>
      </c>
    </row>
    <row r="2185" spans="1:3" x14ac:dyDescent="0.3">
      <c r="A2185">
        <v>12748</v>
      </c>
      <c r="B2185" t="s">
        <v>7933</v>
      </c>
      <c r="C2185" t="s">
        <v>6213</v>
      </c>
    </row>
    <row r="2186" spans="1:3" x14ac:dyDescent="0.3">
      <c r="A2186">
        <v>12749</v>
      </c>
      <c r="B2186" t="s">
        <v>7934</v>
      </c>
      <c r="C2186" t="s">
        <v>6213</v>
      </c>
    </row>
    <row r="2187" spans="1:3" x14ac:dyDescent="0.3">
      <c r="A2187">
        <v>12751</v>
      </c>
      <c r="B2187" t="s">
        <v>7935</v>
      </c>
      <c r="C2187" t="s">
        <v>6213</v>
      </c>
    </row>
    <row r="2188" spans="1:3" x14ac:dyDescent="0.3">
      <c r="A2188">
        <v>12752</v>
      </c>
      <c r="B2188" t="s">
        <v>7936</v>
      </c>
      <c r="C2188" t="s">
        <v>6213</v>
      </c>
    </row>
    <row r="2189" spans="1:3" x14ac:dyDescent="0.3">
      <c r="A2189">
        <v>12755</v>
      </c>
      <c r="B2189" t="s">
        <v>7937</v>
      </c>
      <c r="C2189" t="s">
        <v>6213</v>
      </c>
    </row>
    <row r="2190" spans="1:3" x14ac:dyDescent="0.3">
      <c r="A2190">
        <v>12758</v>
      </c>
      <c r="B2190" t="s">
        <v>7938</v>
      </c>
      <c r="C2190" t="s">
        <v>6213</v>
      </c>
    </row>
    <row r="2191" spans="1:3" x14ac:dyDescent="0.3">
      <c r="A2191">
        <v>12759</v>
      </c>
      <c r="B2191" t="s">
        <v>7939</v>
      </c>
      <c r="C2191" t="s">
        <v>6213</v>
      </c>
    </row>
    <row r="2192" spans="1:3" x14ac:dyDescent="0.3">
      <c r="A2192">
        <v>12760</v>
      </c>
      <c r="B2192" t="s">
        <v>7940</v>
      </c>
      <c r="C2192" t="s">
        <v>6213</v>
      </c>
    </row>
    <row r="2193" spans="1:3" x14ac:dyDescent="0.3">
      <c r="A2193">
        <v>12761</v>
      </c>
      <c r="B2193" t="s">
        <v>7941</v>
      </c>
      <c r="C2193" t="s">
        <v>6213</v>
      </c>
    </row>
    <row r="2194" spans="1:3" x14ac:dyDescent="0.3">
      <c r="A2194">
        <v>12762</v>
      </c>
      <c r="B2194" t="s">
        <v>7942</v>
      </c>
      <c r="C2194" t="s">
        <v>6213</v>
      </c>
    </row>
    <row r="2195" spans="1:3" x14ac:dyDescent="0.3">
      <c r="A2195">
        <v>12763</v>
      </c>
      <c r="B2195" t="s">
        <v>7943</v>
      </c>
      <c r="C2195" t="s">
        <v>6213</v>
      </c>
    </row>
    <row r="2196" spans="1:3" x14ac:dyDescent="0.3">
      <c r="A2196">
        <v>12827</v>
      </c>
      <c r="B2196" t="s">
        <v>7944</v>
      </c>
      <c r="C2196" t="s">
        <v>6213</v>
      </c>
    </row>
    <row r="2197" spans="1:3" x14ac:dyDescent="0.3">
      <c r="A2197">
        <v>12828</v>
      </c>
      <c r="B2197" t="s">
        <v>7945</v>
      </c>
    </row>
    <row r="2198" spans="1:3" x14ac:dyDescent="0.3">
      <c r="A2198">
        <v>12300</v>
      </c>
      <c r="B2198" t="s">
        <v>7946</v>
      </c>
      <c r="C2198" t="s">
        <v>6213</v>
      </c>
    </row>
    <row r="2199" spans="1:3" x14ac:dyDescent="0.3">
      <c r="A2199">
        <v>12305</v>
      </c>
      <c r="B2199" t="s">
        <v>7947</v>
      </c>
    </row>
    <row r="2200" spans="1:3" x14ac:dyDescent="0.3">
      <c r="A2200">
        <v>12310</v>
      </c>
      <c r="B2200" t="s">
        <v>7948</v>
      </c>
      <c r="C2200" t="s">
        <v>6213</v>
      </c>
    </row>
    <row r="2201" spans="1:3" x14ac:dyDescent="0.3">
      <c r="A2201">
        <v>12320</v>
      </c>
      <c r="B2201" t="s">
        <v>7949</v>
      </c>
      <c r="C2201" t="s">
        <v>6213</v>
      </c>
    </row>
    <row r="2202" spans="1:3" x14ac:dyDescent="0.3">
      <c r="A2202">
        <v>12325</v>
      </c>
      <c r="B2202" t="s">
        <v>7950</v>
      </c>
    </row>
    <row r="2203" spans="1:3" x14ac:dyDescent="0.3">
      <c r="A2203">
        <v>12355</v>
      </c>
      <c r="B2203" t="s">
        <v>4671</v>
      </c>
      <c r="C2203" t="s">
        <v>6213</v>
      </c>
    </row>
    <row r="2204" spans="1:3" x14ac:dyDescent="0.3">
      <c r="A2204">
        <v>12356</v>
      </c>
      <c r="B2204" t="s">
        <v>4667</v>
      </c>
      <c r="C2204" t="s">
        <v>6213</v>
      </c>
    </row>
    <row r="2205" spans="1:3" x14ac:dyDescent="0.3">
      <c r="A2205">
        <v>12060</v>
      </c>
      <c r="B2205" t="s">
        <v>7951</v>
      </c>
      <c r="C2205" t="s">
        <v>6213</v>
      </c>
    </row>
    <row r="2206" spans="1:3" x14ac:dyDescent="0.3">
      <c r="A2206">
        <v>12061</v>
      </c>
      <c r="B2206" t="s">
        <v>7952</v>
      </c>
      <c r="C2206" t="s">
        <v>6213</v>
      </c>
    </row>
    <row r="2207" spans="1:3" x14ac:dyDescent="0.3">
      <c r="A2207">
        <v>12063</v>
      </c>
      <c r="B2207" t="s">
        <v>7953</v>
      </c>
      <c r="C2207" t="s">
        <v>6213</v>
      </c>
    </row>
    <row r="2208" spans="1:3" x14ac:dyDescent="0.3">
      <c r="A2208">
        <v>12066</v>
      </c>
      <c r="B2208" t="s">
        <v>7954</v>
      </c>
    </row>
    <row r="2209" spans="1:3" x14ac:dyDescent="0.3">
      <c r="A2209">
        <v>12315</v>
      </c>
      <c r="B2209" t="s">
        <v>7955</v>
      </c>
      <c r="C2209" t="s">
        <v>6213</v>
      </c>
    </row>
    <row r="2210" spans="1:3" x14ac:dyDescent="0.3">
      <c r="A2210">
        <v>12340</v>
      </c>
      <c r="B2210" t="s">
        <v>7956</v>
      </c>
      <c r="C2210" t="s">
        <v>6213</v>
      </c>
    </row>
    <row r="2211" spans="1:3" x14ac:dyDescent="0.3">
      <c r="A2211">
        <v>12800</v>
      </c>
      <c r="B2211" t="s">
        <v>7957</v>
      </c>
      <c r="C2211" t="s">
        <v>6213</v>
      </c>
    </row>
    <row r="2212" spans="1:3" x14ac:dyDescent="0.3">
      <c r="A2212">
        <v>12804</v>
      </c>
      <c r="B2212" t="s">
        <v>7958</v>
      </c>
      <c r="C2212" t="s">
        <v>6213</v>
      </c>
    </row>
    <row r="2213" spans="1:3" x14ac:dyDescent="0.3">
      <c r="A2213">
        <v>12805</v>
      </c>
      <c r="B2213" t="s">
        <v>7959</v>
      </c>
      <c r="C2213" t="s">
        <v>6213</v>
      </c>
    </row>
    <row r="2214" spans="1:3" x14ac:dyDescent="0.3">
      <c r="A2214">
        <v>12819</v>
      </c>
      <c r="B2214" t="s">
        <v>7960</v>
      </c>
    </row>
    <row r="2215" spans="1:3" x14ac:dyDescent="0.3">
      <c r="A2215">
        <v>19530</v>
      </c>
      <c r="B2215" t="s">
        <v>7961</v>
      </c>
      <c r="C2215" t="s">
        <v>6213</v>
      </c>
    </row>
    <row r="2216" spans="1:3" x14ac:dyDescent="0.3">
      <c r="A2216">
        <v>19584</v>
      </c>
      <c r="B2216" t="s">
        <v>7962</v>
      </c>
    </row>
    <row r="2217" spans="1:3" x14ac:dyDescent="0.3">
      <c r="A2217">
        <v>19585</v>
      </c>
      <c r="B2217" t="s">
        <v>7963</v>
      </c>
    </row>
    <row r="2218" spans="1:3" x14ac:dyDescent="0.3">
      <c r="A2218">
        <v>19590</v>
      </c>
      <c r="B2218" t="s">
        <v>7964</v>
      </c>
      <c r="C2218" t="s">
        <v>6213</v>
      </c>
    </row>
    <row r="2219" spans="1:3" x14ac:dyDescent="0.3">
      <c r="A2219">
        <v>19591</v>
      </c>
      <c r="B2219" t="s">
        <v>7965</v>
      </c>
    </row>
    <row r="2220" spans="1:3" x14ac:dyDescent="0.3">
      <c r="A2220">
        <v>1027</v>
      </c>
      <c r="B2220" t="s">
        <v>4535</v>
      </c>
      <c r="C2220" t="s">
        <v>6213</v>
      </c>
    </row>
    <row r="2221" spans="1:3" x14ac:dyDescent="0.3">
      <c r="A2221">
        <v>1028</v>
      </c>
      <c r="B2221" t="s">
        <v>7966</v>
      </c>
    </row>
    <row r="2222" spans="1:3" x14ac:dyDescent="0.3">
      <c r="A2222">
        <v>1029</v>
      </c>
      <c r="B2222" t="s">
        <v>7967</v>
      </c>
      <c r="C2222" t="s">
        <v>6213</v>
      </c>
    </row>
    <row r="2223" spans="1:3" x14ac:dyDescent="0.3">
      <c r="A2223">
        <v>19402</v>
      </c>
      <c r="B2223" t="s">
        <v>7968</v>
      </c>
    </row>
    <row r="2224" spans="1:3" x14ac:dyDescent="0.3">
      <c r="A2224">
        <v>19410</v>
      </c>
      <c r="B2224" t="s">
        <v>7969</v>
      </c>
      <c r="C2224" t="s">
        <v>6213</v>
      </c>
    </row>
    <row r="2225" spans="1:3" x14ac:dyDescent="0.3">
      <c r="A2225">
        <v>19411</v>
      </c>
      <c r="B2225" t="s">
        <v>7970</v>
      </c>
    </row>
    <row r="2226" spans="1:3" x14ac:dyDescent="0.3">
      <c r="A2226">
        <v>19415</v>
      </c>
      <c r="B2226" t="s">
        <v>7971</v>
      </c>
      <c r="C2226" t="s">
        <v>6213</v>
      </c>
    </row>
    <row r="2227" spans="1:3" x14ac:dyDescent="0.3">
      <c r="A2227">
        <v>19420</v>
      </c>
      <c r="B2227" t="s">
        <v>5897</v>
      </c>
      <c r="C2227" t="s">
        <v>6213</v>
      </c>
    </row>
    <row r="2228" spans="1:3" x14ac:dyDescent="0.3">
      <c r="A2228">
        <v>19430</v>
      </c>
      <c r="B2228" t="s">
        <v>7972</v>
      </c>
      <c r="C2228" t="s">
        <v>6213</v>
      </c>
    </row>
    <row r="2229" spans="1:3" x14ac:dyDescent="0.3">
      <c r="A2229">
        <v>19431</v>
      </c>
      <c r="B2229" t="s">
        <v>7973</v>
      </c>
      <c r="C2229" t="s">
        <v>6213</v>
      </c>
    </row>
    <row r="2230" spans="1:3" x14ac:dyDescent="0.3">
      <c r="A2230">
        <v>19433</v>
      </c>
      <c r="B2230" t="s">
        <v>7974</v>
      </c>
      <c r="C2230" t="s">
        <v>6213</v>
      </c>
    </row>
    <row r="2231" spans="1:3" x14ac:dyDescent="0.3">
      <c r="A2231">
        <v>19436</v>
      </c>
      <c r="B2231" t="s">
        <v>7975</v>
      </c>
    </row>
    <row r="2232" spans="1:3" x14ac:dyDescent="0.3">
      <c r="A2232">
        <v>18008</v>
      </c>
      <c r="B2232" t="s">
        <v>7976</v>
      </c>
    </row>
    <row r="2233" spans="1:3" x14ac:dyDescent="0.3">
      <c r="A2233">
        <v>18009</v>
      </c>
      <c r="B2233" t="s">
        <v>7977</v>
      </c>
    </row>
    <row r="2234" spans="1:3" x14ac:dyDescent="0.3">
      <c r="A2234">
        <v>18044</v>
      </c>
      <c r="B2234" t="s">
        <v>7978</v>
      </c>
    </row>
    <row r="2235" spans="1:3" x14ac:dyDescent="0.3">
      <c r="A2235">
        <v>18045</v>
      </c>
      <c r="B2235" t="s">
        <v>7979</v>
      </c>
    </row>
    <row r="2236" spans="1:3" x14ac:dyDescent="0.3">
      <c r="A2236">
        <v>18046</v>
      </c>
      <c r="B2236" t="s">
        <v>7980</v>
      </c>
    </row>
    <row r="2237" spans="1:3" x14ac:dyDescent="0.3">
      <c r="A2237">
        <v>18066</v>
      </c>
      <c r="B2237" t="s">
        <v>7981</v>
      </c>
      <c r="C2237" t="s">
        <v>6213</v>
      </c>
    </row>
    <row r="2238" spans="1:3" x14ac:dyDescent="0.3">
      <c r="A2238">
        <v>18430</v>
      </c>
      <c r="B2238" t="s">
        <v>7982</v>
      </c>
      <c r="C2238" t="s">
        <v>6213</v>
      </c>
    </row>
    <row r="2239" spans="1:3" x14ac:dyDescent="0.3">
      <c r="A2239">
        <v>76000</v>
      </c>
      <c r="B2239" t="s">
        <v>7983</v>
      </c>
    </row>
    <row r="2240" spans="1:3" x14ac:dyDescent="0.3">
      <c r="A2240">
        <v>76001</v>
      </c>
      <c r="B2240" t="s">
        <v>7984</v>
      </c>
    </row>
    <row r="2241" spans="1:2" x14ac:dyDescent="0.3">
      <c r="A2241">
        <v>76002</v>
      </c>
      <c r="B2241" t="s">
        <v>7985</v>
      </c>
    </row>
    <row r="2242" spans="1:2" x14ac:dyDescent="0.3">
      <c r="A2242">
        <v>76004</v>
      </c>
      <c r="B2242" t="s">
        <v>7986</v>
      </c>
    </row>
    <row r="2243" spans="1:2" x14ac:dyDescent="0.3">
      <c r="A2243">
        <v>76006</v>
      </c>
      <c r="B2243" t="s">
        <v>7987</v>
      </c>
    </row>
    <row r="2244" spans="1:2" x14ac:dyDescent="0.3">
      <c r="A2244">
        <v>76007</v>
      </c>
      <c r="B2244" t="s">
        <v>7988</v>
      </c>
    </row>
    <row r="2245" spans="1:2" x14ac:dyDescent="0.3">
      <c r="A2245">
        <v>76010</v>
      </c>
      <c r="B2245" t="s">
        <v>7989</v>
      </c>
    </row>
    <row r="2246" spans="1:2" x14ac:dyDescent="0.3">
      <c r="A2246">
        <v>76011</v>
      </c>
      <c r="B2246" t="s">
        <v>7990</v>
      </c>
    </row>
    <row r="2247" spans="1:2" x14ac:dyDescent="0.3">
      <c r="A2247">
        <v>76012</v>
      </c>
      <c r="B2247" t="s">
        <v>7991</v>
      </c>
    </row>
    <row r="2248" spans="1:2" x14ac:dyDescent="0.3">
      <c r="A2248">
        <v>76013</v>
      </c>
      <c r="B2248" t="s">
        <v>7992</v>
      </c>
    </row>
    <row r="2249" spans="1:2" x14ac:dyDescent="0.3">
      <c r="A2249">
        <v>76014</v>
      </c>
      <c r="B2249" t="s">
        <v>7993</v>
      </c>
    </row>
    <row r="2250" spans="1:2" x14ac:dyDescent="0.3">
      <c r="A2250">
        <v>76015</v>
      </c>
      <c r="B2250" t="s">
        <v>7994</v>
      </c>
    </row>
    <row r="2251" spans="1:2" x14ac:dyDescent="0.3">
      <c r="A2251">
        <v>76016</v>
      </c>
      <c r="B2251" t="s">
        <v>7995</v>
      </c>
    </row>
    <row r="2252" spans="1:2" x14ac:dyDescent="0.3">
      <c r="A2252">
        <v>76017</v>
      </c>
      <c r="B2252" t="s">
        <v>7996</v>
      </c>
    </row>
    <row r="2253" spans="1:2" x14ac:dyDescent="0.3">
      <c r="A2253">
        <v>76018</v>
      </c>
      <c r="B2253" t="s">
        <v>7997</v>
      </c>
    </row>
    <row r="2254" spans="1:2" x14ac:dyDescent="0.3">
      <c r="A2254">
        <v>76019</v>
      </c>
      <c r="B2254" t="s">
        <v>7998</v>
      </c>
    </row>
    <row r="2255" spans="1:2" x14ac:dyDescent="0.3">
      <c r="A2255">
        <v>76020</v>
      </c>
      <c r="B2255" t="s">
        <v>6093</v>
      </c>
    </row>
    <row r="2256" spans="1:2" x14ac:dyDescent="0.3">
      <c r="A2256">
        <v>76022</v>
      </c>
      <c r="B2256" t="s">
        <v>7999</v>
      </c>
    </row>
    <row r="2257" spans="1:2" x14ac:dyDescent="0.3">
      <c r="A2257">
        <v>76023</v>
      </c>
      <c r="B2257" t="s">
        <v>8000</v>
      </c>
    </row>
    <row r="2258" spans="1:2" x14ac:dyDescent="0.3">
      <c r="A2258">
        <v>76024</v>
      </c>
      <c r="B2258" t="s">
        <v>8001</v>
      </c>
    </row>
    <row r="2259" spans="1:2" x14ac:dyDescent="0.3">
      <c r="A2259">
        <v>76025</v>
      </c>
      <c r="B2259" t="s">
        <v>8002</v>
      </c>
    </row>
    <row r="2260" spans="1:2" x14ac:dyDescent="0.3">
      <c r="A2260">
        <v>76027</v>
      </c>
      <c r="B2260" t="s">
        <v>8003</v>
      </c>
    </row>
    <row r="2261" spans="1:2" x14ac:dyDescent="0.3">
      <c r="A2261">
        <v>76028</v>
      </c>
      <c r="B2261" t="s">
        <v>8004</v>
      </c>
    </row>
    <row r="2262" spans="1:2" x14ac:dyDescent="0.3">
      <c r="A2262">
        <v>76029</v>
      </c>
      <c r="B2262" t="s">
        <v>8005</v>
      </c>
    </row>
    <row r="2263" spans="1:2" x14ac:dyDescent="0.3">
      <c r="A2263">
        <v>76030</v>
      </c>
      <c r="B2263" t="s">
        <v>8006</v>
      </c>
    </row>
    <row r="2264" spans="1:2" x14ac:dyDescent="0.3">
      <c r="A2264">
        <v>76031</v>
      </c>
      <c r="B2264" t="s">
        <v>8007</v>
      </c>
    </row>
    <row r="2265" spans="1:2" x14ac:dyDescent="0.3">
      <c r="A2265">
        <v>76032</v>
      </c>
      <c r="B2265" t="s">
        <v>8008</v>
      </c>
    </row>
    <row r="2266" spans="1:2" x14ac:dyDescent="0.3">
      <c r="A2266">
        <v>76033</v>
      </c>
      <c r="B2266" t="s">
        <v>8009</v>
      </c>
    </row>
    <row r="2267" spans="1:2" x14ac:dyDescent="0.3">
      <c r="A2267">
        <v>76034</v>
      </c>
      <c r="B2267" t="s">
        <v>8010</v>
      </c>
    </row>
    <row r="2268" spans="1:2" x14ac:dyDescent="0.3">
      <c r="A2268">
        <v>76035</v>
      </c>
      <c r="B2268" t="s">
        <v>8011</v>
      </c>
    </row>
    <row r="2269" spans="1:2" x14ac:dyDescent="0.3">
      <c r="A2269">
        <v>76036</v>
      </c>
      <c r="B2269" t="s">
        <v>8012</v>
      </c>
    </row>
    <row r="2270" spans="1:2" x14ac:dyDescent="0.3">
      <c r="A2270">
        <v>76037</v>
      </c>
      <c r="B2270" t="s">
        <v>8013</v>
      </c>
    </row>
    <row r="2271" spans="1:2" x14ac:dyDescent="0.3">
      <c r="A2271">
        <v>76038</v>
      </c>
      <c r="B2271" t="s">
        <v>8014</v>
      </c>
    </row>
    <row r="2272" spans="1:2" x14ac:dyDescent="0.3">
      <c r="A2272">
        <v>76039</v>
      </c>
      <c r="B2272" t="s">
        <v>8015</v>
      </c>
    </row>
    <row r="2273" spans="1:2" x14ac:dyDescent="0.3">
      <c r="A2273">
        <v>76043</v>
      </c>
      <c r="B2273" t="s">
        <v>8016</v>
      </c>
    </row>
    <row r="2274" spans="1:2" x14ac:dyDescent="0.3">
      <c r="A2274">
        <v>76044</v>
      </c>
      <c r="B2274" t="s">
        <v>8017</v>
      </c>
    </row>
    <row r="2275" spans="1:2" x14ac:dyDescent="0.3">
      <c r="A2275">
        <v>76046</v>
      </c>
      <c r="B2275" t="s">
        <v>8018</v>
      </c>
    </row>
    <row r="2276" spans="1:2" x14ac:dyDescent="0.3">
      <c r="A2276">
        <v>76047</v>
      </c>
      <c r="B2276" t="s">
        <v>8019</v>
      </c>
    </row>
    <row r="2277" spans="1:2" x14ac:dyDescent="0.3">
      <c r="A2277">
        <v>76049</v>
      </c>
      <c r="B2277" t="s">
        <v>8020</v>
      </c>
    </row>
    <row r="2278" spans="1:2" x14ac:dyDescent="0.3">
      <c r="A2278">
        <v>76050</v>
      </c>
      <c r="B2278" t="s">
        <v>8021</v>
      </c>
    </row>
    <row r="2279" spans="1:2" x14ac:dyDescent="0.3">
      <c r="A2279">
        <v>76053</v>
      </c>
      <c r="B2279" t="s">
        <v>8022</v>
      </c>
    </row>
    <row r="2280" spans="1:2" x14ac:dyDescent="0.3">
      <c r="A2280">
        <v>76054</v>
      </c>
      <c r="B2280" t="s">
        <v>8023</v>
      </c>
    </row>
    <row r="2281" spans="1:2" x14ac:dyDescent="0.3">
      <c r="A2281">
        <v>76055</v>
      </c>
      <c r="B2281" t="s">
        <v>8024</v>
      </c>
    </row>
    <row r="2282" spans="1:2" x14ac:dyDescent="0.3">
      <c r="A2282">
        <v>76056</v>
      </c>
      <c r="B2282" t="s">
        <v>8025</v>
      </c>
    </row>
    <row r="2283" spans="1:2" x14ac:dyDescent="0.3">
      <c r="A2283">
        <v>76057</v>
      </c>
      <c r="B2283" t="s">
        <v>8026</v>
      </c>
    </row>
    <row r="2284" spans="1:2" x14ac:dyDescent="0.3">
      <c r="A2284">
        <v>76058</v>
      </c>
      <c r="B2284" t="s">
        <v>8027</v>
      </c>
    </row>
    <row r="2285" spans="1:2" x14ac:dyDescent="0.3">
      <c r="A2285">
        <v>76059</v>
      </c>
      <c r="B2285" t="s">
        <v>8028</v>
      </c>
    </row>
    <row r="2286" spans="1:2" x14ac:dyDescent="0.3">
      <c r="A2286">
        <v>76060</v>
      </c>
      <c r="B2286" t="s">
        <v>8029</v>
      </c>
    </row>
    <row r="2287" spans="1:2" x14ac:dyDescent="0.3">
      <c r="A2287">
        <v>76061</v>
      </c>
      <c r="B2287" t="s">
        <v>8030</v>
      </c>
    </row>
    <row r="2288" spans="1:2" x14ac:dyDescent="0.3">
      <c r="A2288">
        <v>76062</v>
      </c>
      <c r="B2288" t="s">
        <v>8031</v>
      </c>
    </row>
    <row r="2289" spans="1:2" x14ac:dyDescent="0.3">
      <c r="A2289">
        <v>76063</v>
      </c>
      <c r="B2289" t="s">
        <v>8032</v>
      </c>
    </row>
    <row r="2290" spans="1:2" x14ac:dyDescent="0.3">
      <c r="A2290">
        <v>76065</v>
      </c>
      <c r="B2290" t="s">
        <v>8033</v>
      </c>
    </row>
    <row r="2291" spans="1:2" x14ac:dyDescent="0.3">
      <c r="A2291">
        <v>76066</v>
      </c>
      <c r="B2291" t="s">
        <v>8034</v>
      </c>
    </row>
    <row r="2292" spans="1:2" x14ac:dyDescent="0.3">
      <c r="A2292">
        <v>76067</v>
      </c>
      <c r="B2292" t="s">
        <v>8035</v>
      </c>
    </row>
    <row r="2293" spans="1:2" x14ac:dyDescent="0.3">
      <c r="A2293">
        <v>76069</v>
      </c>
      <c r="B2293" t="s">
        <v>8036</v>
      </c>
    </row>
    <row r="2294" spans="1:2" x14ac:dyDescent="0.3">
      <c r="A2294">
        <v>76070</v>
      </c>
      <c r="B2294" t="s">
        <v>8037</v>
      </c>
    </row>
    <row r="2295" spans="1:2" x14ac:dyDescent="0.3">
      <c r="A2295">
        <v>76071</v>
      </c>
      <c r="B2295" t="s">
        <v>8038</v>
      </c>
    </row>
    <row r="2296" spans="1:2" x14ac:dyDescent="0.3">
      <c r="A2296">
        <v>76072</v>
      </c>
      <c r="B2296" t="s">
        <v>8039</v>
      </c>
    </row>
    <row r="2297" spans="1:2" x14ac:dyDescent="0.3">
      <c r="A2297">
        <v>76074</v>
      </c>
      <c r="B2297" t="s">
        <v>8040</v>
      </c>
    </row>
    <row r="2298" spans="1:2" x14ac:dyDescent="0.3">
      <c r="A2298">
        <v>76075</v>
      </c>
      <c r="B2298" t="s">
        <v>8041</v>
      </c>
    </row>
    <row r="2299" spans="1:2" x14ac:dyDescent="0.3">
      <c r="A2299">
        <v>76076</v>
      </c>
      <c r="B2299" t="s">
        <v>8042</v>
      </c>
    </row>
    <row r="2300" spans="1:2" x14ac:dyDescent="0.3">
      <c r="A2300">
        <v>76078</v>
      </c>
      <c r="B2300" t="s">
        <v>8043</v>
      </c>
    </row>
    <row r="2301" spans="1:2" x14ac:dyDescent="0.3">
      <c r="A2301">
        <v>76079</v>
      </c>
      <c r="B2301" t="s">
        <v>8044</v>
      </c>
    </row>
    <row r="2302" spans="1:2" x14ac:dyDescent="0.3">
      <c r="A2302">
        <v>76080</v>
      </c>
      <c r="B2302" t="s">
        <v>8045</v>
      </c>
    </row>
    <row r="2303" spans="1:2" x14ac:dyDescent="0.3">
      <c r="A2303">
        <v>76081</v>
      </c>
      <c r="B2303" t="s">
        <v>8046</v>
      </c>
    </row>
    <row r="2304" spans="1:2" x14ac:dyDescent="0.3">
      <c r="A2304">
        <v>76082</v>
      </c>
      <c r="B2304" t="s">
        <v>8047</v>
      </c>
    </row>
    <row r="2305" spans="1:2" x14ac:dyDescent="0.3">
      <c r="A2305">
        <v>76083</v>
      </c>
      <c r="B2305" t="s">
        <v>8048</v>
      </c>
    </row>
    <row r="2306" spans="1:2" x14ac:dyDescent="0.3">
      <c r="A2306">
        <v>76085</v>
      </c>
      <c r="B2306" t="s">
        <v>8049</v>
      </c>
    </row>
    <row r="2307" spans="1:2" x14ac:dyDescent="0.3">
      <c r="A2307">
        <v>76086</v>
      </c>
      <c r="B2307" t="s">
        <v>8050</v>
      </c>
    </row>
    <row r="2308" spans="1:2" x14ac:dyDescent="0.3">
      <c r="A2308">
        <v>76087</v>
      </c>
      <c r="B2308" t="s">
        <v>8051</v>
      </c>
    </row>
    <row r="2309" spans="1:2" x14ac:dyDescent="0.3">
      <c r="A2309">
        <v>76088</v>
      </c>
      <c r="B2309" t="s">
        <v>8052</v>
      </c>
    </row>
    <row r="2310" spans="1:2" x14ac:dyDescent="0.3">
      <c r="A2310">
        <v>76089</v>
      </c>
      <c r="B2310" t="s">
        <v>8053</v>
      </c>
    </row>
    <row r="2311" spans="1:2" x14ac:dyDescent="0.3">
      <c r="A2311">
        <v>76090</v>
      </c>
      <c r="B2311" t="s">
        <v>8054</v>
      </c>
    </row>
    <row r="2312" spans="1:2" x14ac:dyDescent="0.3">
      <c r="A2312">
        <v>76091</v>
      </c>
      <c r="B2312" t="s">
        <v>8055</v>
      </c>
    </row>
    <row r="2313" spans="1:2" x14ac:dyDescent="0.3">
      <c r="A2313">
        <v>76092</v>
      </c>
      <c r="B2313" t="s">
        <v>8056</v>
      </c>
    </row>
    <row r="2314" spans="1:2" x14ac:dyDescent="0.3">
      <c r="A2314">
        <v>76093</v>
      </c>
      <c r="B2314" t="s">
        <v>8057</v>
      </c>
    </row>
    <row r="2315" spans="1:2" x14ac:dyDescent="0.3">
      <c r="A2315">
        <v>76094</v>
      </c>
      <c r="B2315" t="s">
        <v>8058</v>
      </c>
    </row>
    <row r="2316" spans="1:2" x14ac:dyDescent="0.3">
      <c r="A2316">
        <v>76095</v>
      </c>
      <c r="B2316" t="s">
        <v>8059</v>
      </c>
    </row>
    <row r="2317" spans="1:2" x14ac:dyDescent="0.3">
      <c r="A2317">
        <v>76096</v>
      </c>
      <c r="B2317" t="s">
        <v>8060</v>
      </c>
    </row>
    <row r="2318" spans="1:2" x14ac:dyDescent="0.3">
      <c r="A2318">
        <v>76097</v>
      </c>
      <c r="B2318" t="s">
        <v>8061</v>
      </c>
    </row>
    <row r="2319" spans="1:2" x14ac:dyDescent="0.3">
      <c r="A2319">
        <v>76100</v>
      </c>
      <c r="B2319" t="s">
        <v>8062</v>
      </c>
    </row>
    <row r="2320" spans="1:2" x14ac:dyDescent="0.3">
      <c r="A2320">
        <v>76101</v>
      </c>
      <c r="B2320" t="s">
        <v>8063</v>
      </c>
    </row>
    <row r="2321" spans="1:3" x14ac:dyDescent="0.3">
      <c r="A2321">
        <v>76102</v>
      </c>
      <c r="B2321" t="s">
        <v>8064</v>
      </c>
    </row>
    <row r="2322" spans="1:3" x14ac:dyDescent="0.3">
      <c r="A2322">
        <v>2000</v>
      </c>
      <c r="B2322" t="s">
        <v>4392</v>
      </c>
      <c r="C2322" t="s">
        <v>6213</v>
      </c>
    </row>
    <row r="2323" spans="1:3" x14ac:dyDescent="0.3">
      <c r="A2323">
        <v>2002</v>
      </c>
      <c r="B2323" t="s">
        <v>4132</v>
      </c>
      <c r="C2323" t="s">
        <v>6213</v>
      </c>
    </row>
    <row r="2324" spans="1:3" x14ac:dyDescent="0.3">
      <c r="A2324">
        <v>2004</v>
      </c>
      <c r="B2324" t="s">
        <v>8065</v>
      </c>
    </row>
    <row r="2325" spans="1:3" x14ac:dyDescent="0.3">
      <c r="A2325">
        <v>2006</v>
      </c>
      <c r="B2325" t="s">
        <v>8066</v>
      </c>
      <c r="C2325" t="s">
        <v>6213</v>
      </c>
    </row>
    <row r="2326" spans="1:3" x14ac:dyDescent="0.3">
      <c r="A2326">
        <v>2007</v>
      </c>
      <c r="B2326" t="s">
        <v>8067</v>
      </c>
    </row>
    <row r="2327" spans="1:3" x14ac:dyDescent="0.3">
      <c r="A2327">
        <v>2011</v>
      </c>
      <c r="B2327" t="s">
        <v>4128</v>
      </c>
      <c r="C2327" t="s">
        <v>6213</v>
      </c>
    </row>
    <row r="2328" spans="1:3" x14ac:dyDescent="0.3">
      <c r="A2328">
        <v>2012</v>
      </c>
      <c r="B2328" t="s">
        <v>4312</v>
      </c>
      <c r="C2328" t="s">
        <v>6213</v>
      </c>
    </row>
    <row r="2329" spans="1:3" x14ac:dyDescent="0.3">
      <c r="A2329">
        <v>2013</v>
      </c>
      <c r="B2329" t="s">
        <v>8068</v>
      </c>
      <c r="C2329" t="s">
        <v>6213</v>
      </c>
    </row>
    <row r="2330" spans="1:3" x14ac:dyDescent="0.3">
      <c r="A2330">
        <v>2014</v>
      </c>
      <c r="B2330" t="s">
        <v>8069</v>
      </c>
    </row>
    <row r="2331" spans="1:3" x14ac:dyDescent="0.3">
      <c r="A2331">
        <v>2015</v>
      </c>
      <c r="B2331" t="s">
        <v>8070</v>
      </c>
    </row>
    <row r="2332" spans="1:3" x14ac:dyDescent="0.3">
      <c r="A2332">
        <v>2016</v>
      </c>
      <c r="B2332" t="s">
        <v>8071</v>
      </c>
      <c r="C2332" t="s">
        <v>6213</v>
      </c>
    </row>
    <row r="2333" spans="1:3" x14ac:dyDescent="0.3">
      <c r="A2333">
        <v>2017</v>
      </c>
      <c r="B2333" t="s">
        <v>8072</v>
      </c>
    </row>
    <row r="2334" spans="1:3" x14ac:dyDescent="0.3">
      <c r="A2334">
        <v>2018</v>
      </c>
      <c r="B2334" t="s">
        <v>8073</v>
      </c>
    </row>
    <row r="2335" spans="1:3" x14ac:dyDescent="0.3">
      <c r="A2335">
        <v>2019</v>
      </c>
      <c r="B2335" t="s">
        <v>8074</v>
      </c>
    </row>
    <row r="2336" spans="1:3" x14ac:dyDescent="0.3">
      <c r="A2336">
        <v>2023</v>
      </c>
      <c r="B2336" t="s">
        <v>3944</v>
      </c>
      <c r="C2336" t="s">
        <v>6213</v>
      </c>
    </row>
    <row r="2337" spans="1:3" x14ac:dyDescent="0.3">
      <c r="A2337">
        <v>2024</v>
      </c>
      <c r="B2337" t="s">
        <v>8075</v>
      </c>
    </row>
    <row r="2338" spans="1:3" x14ac:dyDescent="0.3">
      <c r="A2338">
        <v>2025</v>
      </c>
      <c r="B2338" t="s">
        <v>8076</v>
      </c>
    </row>
    <row r="2339" spans="1:3" x14ac:dyDescent="0.3">
      <c r="A2339">
        <v>2026</v>
      </c>
      <c r="B2339" t="s">
        <v>8077</v>
      </c>
    </row>
    <row r="2340" spans="1:3" x14ac:dyDescent="0.3">
      <c r="A2340">
        <v>2027</v>
      </c>
      <c r="B2340" t="s">
        <v>8078</v>
      </c>
      <c r="C2340" t="s">
        <v>6213</v>
      </c>
    </row>
    <row r="2341" spans="1:3" x14ac:dyDescent="0.3">
      <c r="A2341">
        <v>2028</v>
      </c>
      <c r="B2341" t="s">
        <v>8079</v>
      </c>
      <c r="C2341" t="s">
        <v>6213</v>
      </c>
    </row>
    <row r="2342" spans="1:3" x14ac:dyDescent="0.3">
      <c r="A2342">
        <v>2030</v>
      </c>
      <c r="B2342" t="s">
        <v>8080</v>
      </c>
    </row>
    <row r="2343" spans="1:3" x14ac:dyDescent="0.3">
      <c r="A2343">
        <v>2031</v>
      </c>
      <c r="B2343" t="s">
        <v>8081</v>
      </c>
    </row>
    <row r="2344" spans="1:3" x14ac:dyDescent="0.3">
      <c r="A2344">
        <v>2032</v>
      </c>
      <c r="B2344" t="s">
        <v>8082</v>
      </c>
    </row>
    <row r="2345" spans="1:3" x14ac:dyDescent="0.3">
      <c r="A2345">
        <v>2033</v>
      </c>
      <c r="B2345" t="s">
        <v>8083</v>
      </c>
    </row>
    <row r="2346" spans="1:3" x14ac:dyDescent="0.3">
      <c r="A2346">
        <v>2034</v>
      </c>
      <c r="B2346" t="s">
        <v>8084</v>
      </c>
    </row>
    <row r="2347" spans="1:3" x14ac:dyDescent="0.3">
      <c r="A2347">
        <v>2035</v>
      </c>
      <c r="B2347" t="s">
        <v>4135</v>
      </c>
      <c r="C2347" t="s">
        <v>6213</v>
      </c>
    </row>
    <row r="2348" spans="1:3" x14ac:dyDescent="0.3">
      <c r="A2348">
        <v>2036</v>
      </c>
      <c r="B2348" t="s">
        <v>8085</v>
      </c>
    </row>
    <row r="2349" spans="1:3" x14ac:dyDescent="0.3">
      <c r="A2349">
        <v>2038</v>
      </c>
      <c r="B2349" t="s">
        <v>8086</v>
      </c>
    </row>
    <row r="2350" spans="1:3" x14ac:dyDescent="0.3">
      <c r="A2350">
        <v>2039</v>
      </c>
      <c r="B2350" t="s">
        <v>8087</v>
      </c>
    </row>
    <row r="2351" spans="1:3" x14ac:dyDescent="0.3">
      <c r="A2351">
        <v>2048</v>
      </c>
      <c r="B2351" t="s">
        <v>3532</v>
      </c>
      <c r="C2351" t="s">
        <v>6213</v>
      </c>
    </row>
    <row r="2352" spans="1:3" x14ac:dyDescent="0.3">
      <c r="A2352">
        <v>2050</v>
      </c>
      <c r="B2352" t="s">
        <v>8088</v>
      </c>
    </row>
    <row r="2353" spans="1:3" x14ac:dyDescent="0.3">
      <c r="A2353">
        <v>2052</v>
      </c>
      <c r="B2353" t="s">
        <v>8089</v>
      </c>
    </row>
    <row r="2354" spans="1:3" x14ac:dyDescent="0.3">
      <c r="A2354">
        <v>2053</v>
      </c>
      <c r="B2354" t="s">
        <v>8090</v>
      </c>
      <c r="C2354" t="s">
        <v>6213</v>
      </c>
    </row>
    <row r="2355" spans="1:3" x14ac:dyDescent="0.3">
      <c r="A2355">
        <v>2069</v>
      </c>
      <c r="B2355" t="s">
        <v>4137</v>
      </c>
      <c r="C2355" t="s">
        <v>6213</v>
      </c>
    </row>
    <row r="2356" spans="1:3" x14ac:dyDescent="0.3">
      <c r="A2356">
        <v>2070</v>
      </c>
      <c r="B2356" t="s">
        <v>8091</v>
      </c>
    </row>
    <row r="2357" spans="1:3" x14ac:dyDescent="0.3">
      <c r="A2357">
        <v>2071</v>
      </c>
      <c r="B2357" t="s">
        <v>8092</v>
      </c>
    </row>
    <row r="2358" spans="1:3" x14ac:dyDescent="0.3">
      <c r="A2358">
        <v>2072</v>
      </c>
      <c r="B2358" t="s">
        <v>8093</v>
      </c>
    </row>
    <row r="2359" spans="1:3" x14ac:dyDescent="0.3">
      <c r="A2359">
        <v>2073</v>
      </c>
      <c r="B2359" t="s">
        <v>8094</v>
      </c>
      <c r="C2359" t="s">
        <v>6213</v>
      </c>
    </row>
    <row r="2360" spans="1:3" x14ac:dyDescent="0.3">
      <c r="A2360">
        <v>2074</v>
      </c>
      <c r="B2360" t="s">
        <v>8095</v>
      </c>
      <c r="C2360" t="s">
        <v>6213</v>
      </c>
    </row>
    <row r="2361" spans="1:3" x14ac:dyDescent="0.3">
      <c r="A2361">
        <v>2075</v>
      </c>
      <c r="B2361" t="s">
        <v>8096</v>
      </c>
    </row>
    <row r="2362" spans="1:3" x14ac:dyDescent="0.3">
      <c r="A2362">
        <v>2077</v>
      </c>
      <c r="B2362" t="s">
        <v>8097</v>
      </c>
    </row>
    <row r="2363" spans="1:3" x14ac:dyDescent="0.3">
      <c r="A2363">
        <v>2377</v>
      </c>
      <c r="B2363" t="s">
        <v>8098</v>
      </c>
    </row>
    <row r="2364" spans="1:3" x14ac:dyDescent="0.3">
      <c r="A2364">
        <v>2500</v>
      </c>
      <c r="B2364" t="s">
        <v>5230</v>
      </c>
      <c r="C2364" t="s">
        <v>6213</v>
      </c>
    </row>
    <row r="2365" spans="1:3" x14ac:dyDescent="0.3">
      <c r="A2365">
        <v>2009</v>
      </c>
      <c r="B2365" t="s">
        <v>8099</v>
      </c>
    </row>
    <row r="2366" spans="1:3" x14ac:dyDescent="0.3">
      <c r="A2366">
        <v>2010</v>
      </c>
      <c r="B2366" t="s">
        <v>8100</v>
      </c>
    </row>
    <row r="2367" spans="1:3" x14ac:dyDescent="0.3">
      <c r="A2367">
        <v>2043</v>
      </c>
      <c r="B2367" t="s">
        <v>1960</v>
      </c>
      <c r="C2367" t="s">
        <v>6213</v>
      </c>
    </row>
    <row r="2368" spans="1:3" x14ac:dyDescent="0.3">
      <c r="A2368">
        <v>2045</v>
      </c>
      <c r="B2368" t="s">
        <v>8101</v>
      </c>
    </row>
    <row r="2369" spans="1:3" x14ac:dyDescent="0.3">
      <c r="A2369">
        <v>2054</v>
      </c>
      <c r="B2369" t="s">
        <v>4379</v>
      </c>
      <c r="C2369" t="s">
        <v>6213</v>
      </c>
    </row>
    <row r="2370" spans="1:3" x14ac:dyDescent="0.3">
      <c r="A2370">
        <v>2060</v>
      </c>
      <c r="B2370" t="s">
        <v>4139</v>
      </c>
      <c r="C2370" t="s">
        <v>6213</v>
      </c>
    </row>
    <row r="2371" spans="1:3" x14ac:dyDescent="0.3">
      <c r="A2371">
        <v>2061</v>
      </c>
      <c r="B2371" t="s">
        <v>4142</v>
      </c>
      <c r="C2371" t="s">
        <v>6213</v>
      </c>
    </row>
    <row r="2372" spans="1:3" x14ac:dyDescent="0.3">
      <c r="A2372">
        <v>2062</v>
      </c>
      <c r="B2372" t="s">
        <v>8102</v>
      </c>
    </row>
    <row r="2373" spans="1:3" x14ac:dyDescent="0.3">
      <c r="A2373">
        <v>2063</v>
      </c>
      <c r="B2373" t="s">
        <v>8103</v>
      </c>
    </row>
    <row r="2374" spans="1:3" x14ac:dyDescent="0.3">
      <c r="A2374">
        <v>2064</v>
      </c>
      <c r="B2374" t="s">
        <v>8104</v>
      </c>
    </row>
    <row r="2375" spans="1:3" x14ac:dyDescent="0.3">
      <c r="A2375">
        <v>2076</v>
      </c>
      <c r="B2375" t="s">
        <v>8105</v>
      </c>
    </row>
    <row r="2376" spans="1:3" x14ac:dyDescent="0.3">
      <c r="A2376">
        <v>2365</v>
      </c>
      <c r="B2376" t="s">
        <v>8106</v>
      </c>
    </row>
    <row r="2377" spans="1:3" x14ac:dyDescent="0.3">
      <c r="A2377">
        <v>2366</v>
      </c>
      <c r="B2377" t="s">
        <v>2058</v>
      </c>
      <c r="C2377" t="s">
        <v>6213</v>
      </c>
    </row>
    <row r="2378" spans="1:3" x14ac:dyDescent="0.3">
      <c r="A2378">
        <v>2367</v>
      </c>
      <c r="B2378" t="s">
        <v>8107</v>
      </c>
    </row>
    <row r="2379" spans="1:3" x14ac:dyDescent="0.3">
      <c r="A2379">
        <v>2370</v>
      </c>
      <c r="B2379" t="s">
        <v>3949</v>
      </c>
      <c r="C2379" t="s">
        <v>6213</v>
      </c>
    </row>
    <row r="2380" spans="1:3" x14ac:dyDescent="0.3">
      <c r="A2380">
        <v>2371</v>
      </c>
      <c r="B2380" t="s">
        <v>4371</v>
      </c>
      <c r="C2380" t="s">
        <v>6213</v>
      </c>
    </row>
    <row r="2381" spans="1:3" x14ac:dyDescent="0.3">
      <c r="A2381">
        <v>2374</v>
      </c>
      <c r="B2381" t="s">
        <v>8108</v>
      </c>
    </row>
    <row r="2382" spans="1:3" x14ac:dyDescent="0.3">
      <c r="A2382">
        <v>2375</v>
      </c>
      <c r="B2382" t="s">
        <v>4316</v>
      </c>
      <c r="C2382" t="s">
        <v>6213</v>
      </c>
    </row>
    <row r="2383" spans="1:3" x14ac:dyDescent="0.3">
      <c r="A2383">
        <v>18001</v>
      </c>
      <c r="B2383" t="s">
        <v>8109</v>
      </c>
    </row>
    <row r="2384" spans="1:3" x14ac:dyDescent="0.3">
      <c r="A2384">
        <v>18010</v>
      </c>
      <c r="B2384" t="s">
        <v>3900</v>
      </c>
      <c r="C2384" t="s">
        <v>6213</v>
      </c>
    </row>
    <row r="2385" spans="1:3" x14ac:dyDescent="0.3">
      <c r="A2385">
        <v>18011</v>
      </c>
      <c r="B2385" t="s">
        <v>8110</v>
      </c>
      <c r="C2385" t="s">
        <v>6213</v>
      </c>
    </row>
    <row r="2386" spans="1:3" x14ac:dyDescent="0.3">
      <c r="A2386">
        <v>18012</v>
      </c>
      <c r="B2386" t="s">
        <v>6091</v>
      </c>
      <c r="C2386" t="s">
        <v>6213</v>
      </c>
    </row>
    <row r="2387" spans="1:3" x14ac:dyDescent="0.3">
      <c r="A2387">
        <v>18013</v>
      </c>
      <c r="B2387" t="s">
        <v>5652</v>
      </c>
      <c r="C2387" t="s">
        <v>6213</v>
      </c>
    </row>
    <row r="2388" spans="1:3" x14ac:dyDescent="0.3">
      <c r="A2388">
        <v>18014</v>
      </c>
      <c r="B2388" t="s">
        <v>5646</v>
      </c>
      <c r="C2388" t="s">
        <v>6213</v>
      </c>
    </row>
    <row r="2389" spans="1:3" x14ac:dyDescent="0.3">
      <c r="A2389">
        <v>18015</v>
      </c>
      <c r="B2389" t="s">
        <v>5479</v>
      </c>
      <c r="C2389" t="s">
        <v>6213</v>
      </c>
    </row>
    <row r="2390" spans="1:3" x14ac:dyDescent="0.3">
      <c r="A2390">
        <v>18016</v>
      </c>
      <c r="B2390" t="s">
        <v>3897</v>
      </c>
      <c r="C2390" t="s">
        <v>6213</v>
      </c>
    </row>
    <row r="2391" spans="1:3" x14ac:dyDescent="0.3">
      <c r="A2391">
        <v>18018</v>
      </c>
      <c r="B2391" t="s">
        <v>2847</v>
      </c>
      <c r="C2391" t="s">
        <v>6213</v>
      </c>
    </row>
    <row r="2392" spans="1:3" x14ac:dyDescent="0.3">
      <c r="A2392">
        <v>18019</v>
      </c>
      <c r="B2392" t="s">
        <v>3556</v>
      </c>
      <c r="C2392" t="s">
        <v>6213</v>
      </c>
    </row>
    <row r="2393" spans="1:3" x14ac:dyDescent="0.3">
      <c r="A2393">
        <v>18021</v>
      </c>
      <c r="B2393" t="s">
        <v>6096</v>
      </c>
      <c r="C2393" t="s">
        <v>6213</v>
      </c>
    </row>
    <row r="2394" spans="1:3" x14ac:dyDescent="0.3">
      <c r="A2394">
        <v>18023</v>
      </c>
      <c r="B2394" t="s">
        <v>6098</v>
      </c>
      <c r="C2394" t="s">
        <v>6213</v>
      </c>
    </row>
    <row r="2395" spans="1:3" x14ac:dyDescent="0.3">
      <c r="A2395">
        <v>18024</v>
      </c>
      <c r="B2395" t="s">
        <v>8111</v>
      </c>
    </row>
    <row r="2396" spans="1:3" x14ac:dyDescent="0.3">
      <c r="A2396">
        <v>18025</v>
      </c>
      <c r="B2396" t="s">
        <v>8112</v>
      </c>
    </row>
    <row r="2397" spans="1:3" x14ac:dyDescent="0.3">
      <c r="A2397">
        <v>18026</v>
      </c>
      <c r="B2397" t="s">
        <v>5262</v>
      </c>
      <c r="C2397" t="s">
        <v>6213</v>
      </c>
    </row>
    <row r="2398" spans="1:3" x14ac:dyDescent="0.3">
      <c r="A2398">
        <v>18028</v>
      </c>
      <c r="B2398" t="s">
        <v>6102</v>
      </c>
      <c r="C2398" t="s">
        <v>6213</v>
      </c>
    </row>
    <row r="2399" spans="1:3" x14ac:dyDescent="0.3">
      <c r="A2399">
        <v>18029</v>
      </c>
      <c r="B2399" t="s">
        <v>8113</v>
      </c>
    </row>
    <row r="2400" spans="1:3" x14ac:dyDescent="0.3">
      <c r="A2400">
        <v>18030</v>
      </c>
      <c r="B2400" t="s">
        <v>6104</v>
      </c>
      <c r="C2400" t="s">
        <v>6213</v>
      </c>
    </row>
    <row r="2401" spans="1:3" x14ac:dyDescent="0.3">
      <c r="A2401">
        <v>18033</v>
      </c>
      <c r="B2401" t="s">
        <v>3560</v>
      </c>
      <c r="C2401" t="s">
        <v>6213</v>
      </c>
    </row>
    <row r="2402" spans="1:3" x14ac:dyDescent="0.3">
      <c r="A2402">
        <v>18034</v>
      </c>
      <c r="B2402" t="s">
        <v>8114</v>
      </c>
    </row>
    <row r="2403" spans="1:3" x14ac:dyDescent="0.3">
      <c r="A2403">
        <v>18035</v>
      </c>
      <c r="B2403" t="s">
        <v>3902</v>
      </c>
      <c r="C2403" t="s">
        <v>6213</v>
      </c>
    </row>
    <row r="2404" spans="1:3" x14ac:dyDescent="0.3">
      <c r="A2404">
        <v>18037</v>
      </c>
      <c r="B2404" t="s">
        <v>2839</v>
      </c>
      <c r="C2404" t="s">
        <v>6213</v>
      </c>
    </row>
    <row r="2405" spans="1:3" x14ac:dyDescent="0.3">
      <c r="A2405">
        <v>18039</v>
      </c>
      <c r="B2405" t="s">
        <v>3893</v>
      </c>
      <c r="C2405" t="s">
        <v>6213</v>
      </c>
    </row>
    <row r="2406" spans="1:3" x14ac:dyDescent="0.3">
      <c r="A2406">
        <v>18048</v>
      </c>
      <c r="B2406" t="s">
        <v>8115</v>
      </c>
    </row>
    <row r="2407" spans="1:3" x14ac:dyDescent="0.3">
      <c r="A2407">
        <v>18049</v>
      </c>
      <c r="B2407" t="s">
        <v>3563</v>
      </c>
      <c r="C2407" t="s">
        <v>6213</v>
      </c>
    </row>
    <row r="2408" spans="1:3" x14ac:dyDescent="0.3">
      <c r="A2408">
        <v>18051</v>
      </c>
      <c r="B2408" t="s">
        <v>8116</v>
      </c>
    </row>
    <row r="2409" spans="1:3" x14ac:dyDescent="0.3">
      <c r="A2409">
        <v>18057</v>
      </c>
      <c r="B2409" t="s">
        <v>8117</v>
      </c>
    </row>
    <row r="2410" spans="1:3" x14ac:dyDescent="0.3">
      <c r="A2410">
        <v>18058</v>
      </c>
      <c r="B2410" t="s">
        <v>5543</v>
      </c>
      <c r="C2410" t="s">
        <v>6213</v>
      </c>
    </row>
    <row r="2411" spans="1:3" x14ac:dyDescent="0.3">
      <c r="A2411">
        <v>18060</v>
      </c>
      <c r="B2411" t="s">
        <v>2850</v>
      </c>
      <c r="C2411" t="s">
        <v>6213</v>
      </c>
    </row>
    <row r="2412" spans="1:3" x14ac:dyDescent="0.3">
      <c r="A2412">
        <v>18062</v>
      </c>
      <c r="B2412" t="s">
        <v>8118</v>
      </c>
    </row>
    <row r="2413" spans="1:3" x14ac:dyDescent="0.3">
      <c r="A2413">
        <v>18063</v>
      </c>
      <c r="B2413" t="s">
        <v>8119</v>
      </c>
    </row>
    <row r="2414" spans="1:3" x14ac:dyDescent="0.3">
      <c r="A2414">
        <v>18064</v>
      </c>
      <c r="B2414" t="s">
        <v>8120</v>
      </c>
    </row>
    <row r="2415" spans="1:3" x14ac:dyDescent="0.3">
      <c r="A2415">
        <v>18065</v>
      </c>
      <c r="B2415" t="s">
        <v>5476</v>
      </c>
      <c r="C2415" t="s">
        <v>6213</v>
      </c>
    </row>
    <row r="2416" spans="1:3" x14ac:dyDescent="0.3">
      <c r="A2416">
        <v>18067</v>
      </c>
      <c r="B2416" t="s">
        <v>2844</v>
      </c>
      <c r="C2416" t="s">
        <v>6213</v>
      </c>
    </row>
    <row r="2417" spans="1:3" x14ac:dyDescent="0.3">
      <c r="A2417">
        <v>18068</v>
      </c>
      <c r="B2417" t="s">
        <v>2853</v>
      </c>
      <c r="C2417" t="s">
        <v>6213</v>
      </c>
    </row>
    <row r="2418" spans="1:3" x14ac:dyDescent="0.3">
      <c r="A2418">
        <v>18075</v>
      </c>
      <c r="B2418" t="s">
        <v>5472</v>
      </c>
      <c r="C2418" t="s">
        <v>6213</v>
      </c>
    </row>
    <row r="2419" spans="1:3" x14ac:dyDescent="0.3">
      <c r="A2419">
        <v>18078</v>
      </c>
      <c r="B2419" t="s">
        <v>5259</v>
      </c>
      <c r="C2419" t="s">
        <v>6213</v>
      </c>
    </row>
    <row r="2420" spans="1:3" x14ac:dyDescent="0.3">
      <c r="A2420">
        <v>18304</v>
      </c>
      <c r="B2420" t="s">
        <v>6108</v>
      </c>
      <c r="C2420" t="s">
        <v>6213</v>
      </c>
    </row>
    <row r="2421" spans="1:3" x14ac:dyDescent="0.3">
      <c r="A2421">
        <v>18309</v>
      </c>
      <c r="B2421" t="s">
        <v>6110</v>
      </c>
      <c r="C2421" t="s">
        <v>6213</v>
      </c>
    </row>
    <row r="2422" spans="1:3" x14ac:dyDescent="0.3">
      <c r="A2422">
        <v>18339</v>
      </c>
      <c r="B2422" t="s">
        <v>6112</v>
      </c>
      <c r="C2422" t="s">
        <v>6213</v>
      </c>
    </row>
    <row r="2423" spans="1:3" x14ac:dyDescent="0.3">
      <c r="A2423">
        <v>18340</v>
      </c>
      <c r="B2423" t="s">
        <v>6114</v>
      </c>
      <c r="C2423" t="s">
        <v>6213</v>
      </c>
    </row>
    <row r="2424" spans="1:3" x14ac:dyDescent="0.3">
      <c r="A2424">
        <v>18341</v>
      </c>
      <c r="B2424" t="s">
        <v>8121</v>
      </c>
    </row>
    <row r="2425" spans="1:3" x14ac:dyDescent="0.3">
      <c r="A2425">
        <v>18344</v>
      </c>
      <c r="B2425" t="s">
        <v>5649</v>
      </c>
      <c r="C2425" t="s">
        <v>6213</v>
      </c>
    </row>
    <row r="2426" spans="1:3" x14ac:dyDescent="0.3">
      <c r="A2426">
        <v>18345</v>
      </c>
      <c r="B2426" t="s">
        <v>6117</v>
      </c>
      <c r="C2426" t="s">
        <v>6213</v>
      </c>
    </row>
    <row r="2427" spans="1:3" x14ac:dyDescent="0.3">
      <c r="A2427">
        <v>18352</v>
      </c>
      <c r="B2427" t="s">
        <v>3276</v>
      </c>
      <c r="C2427" t="s">
        <v>6213</v>
      </c>
    </row>
    <row r="2428" spans="1:3" x14ac:dyDescent="0.3">
      <c r="A2428">
        <v>18353</v>
      </c>
      <c r="B2428" t="s">
        <v>3281</v>
      </c>
      <c r="C2428" t="s">
        <v>6213</v>
      </c>
    </row>
    <row r="2429" spans="1:3" x14ac:dyDescent="0.3">
      <c r="A2429">
        <v>18343</v>
      </c>
      <c r="B2429" t="s">
        <v>3527</v>
      </c>
      <c r="C2429" t="s">
        <v>6213</v>
      </c>
    </row>
    <row r="2430" spans="1:3" x14ac:dyDescent="0.3">
      <c r="A2430">
        <v>19120</v>
      </c>
      <c r="B2430" t="s">
        <v>8122</v>
      </c>
    </row>
    <row r="2431" spans="1:3" x14ac:dyDescent="0.3">
      <c r="A2431">
        <v>19122</v>
      </c>
      <c r="B2431" t="s">
        <v>6125</v>
      </c>
      <c r="C2431" t="s">
        <v>6213</v>
      </c>
    </row>
    <row r="2432" spans="1:3" x14ac:dyDescent="0.3">
      <c r="A2432">
        <v>19127</v>
      </c>
      <c r="B2432" t="s">
        <v>6129</v>
      </c>
      <c r="C2432" t="s">
        <v>6213</v>
      </c>
    </row>
    <row r="2433" spans="1:3" x14ac:dyDescent="0.3">
      <c r="A2433">
        <v>18041</v>
      </c>
      <c r="B2433" t="s">
        <v>8123</v>
      </c>
      <c r="C2433" t="s">
        <v>6213</v>
      </c>
    </row>
    <row r="2434" spans="1:3" x14ac:dyDescent="0.3">
      <c r="A2434">
        <v>18107</v>
      </c>
      <c r="B2434" t="s">
        <v>8124</v>
      </c>
      <c r="C2434" t="s">
        <v>6213</v>
      </c>
    </row>
    <row r="2435" spans="1:3" x14ac:dyDescent="0.3">
      <c r="A2435">
        <v>18110</v>
      </c>
      <c r="B2435" t="s">
        <v>8125</v>
      </c>
    </row>
    <row r="2436" spans="1:3" x14ac:dyDescent="0.3">
      <c r="A2436">
        <v>18305</v>
      </c>
      <c r="B2436" t="s">
        <v>8126</v>
      </c>
    </row>
    <row r="2437" spans="1:3" x14ac:dyDescent="0.3">
      <c r="A2437">
        <v>18900</v>
      </c>
      <c r="B2437" t="s">
        <v>8127</v>
      </c>
      <c r="C2437" t="s">
        <v>6213</v>
      </c>
    </row>
    <row r="2438" spans="1:3" x14ac:dyDescent="0.3">
      <c r="A2438">
        <v>18901</v>
      </c>
      <c r="B2438" t="s">
        <v>8128</v>
      </c>
      <c r="C2438" t="s">
        <v>6213</v>
      </c>
    </row>
    <row r="2439" spans="1:3" x14ac:dyDescent="0.3">
      <c r="A2439">
        <v>18902</v>
      </c>
      <c r="B2439" t="s">
        <v>8129</v>
      </c>
      <c r="C2439" t="s">
        <v>6213</v>
      </c>
    </row>
    <row r="2440" spans="1:3" x14ac:dyDescent="0.3">
      <c r="A2440">
        <v>18903</v>
      </c>
      <c r="B2440" t="s">
        <v>8130</v>
      </c>
      <c r="C2440" t="s">
        <v>6213</v>
      </c>
    </row>
    <row r="2441" spans="1:3" x14ac:dyDescent="0.3">
      <c r="A2441">
        <v>18904</v>
      </c>
      <c r="B2441" t="s">
        <v>8131</v>
      </c>
      <c r="C2441" t="s">
        <v>6213</v>
      </c>
    </row>
    <row r="2442" spans="1:3" x14ac:dyDescent="0.3">
      <c r="A2442">
        <v>18905</v>
      </c>
      <c r="B2442" t="s">
        <v>8132</v>
      </c>
      <c r="C2442" t="s">
        <v>6213</v>
      </c>
    </row>
    <row r="2443" spans="1:3" x14ac:dyDescent="0.3">
      <c r="A2443">
        <v>18906</v>
      </c>
      <c r="B2443" t="s">
        <v>8133</v>
      </c>
    </row>
    <row r="2444" spans="1:3" x14ac:dyDescent="0.3">
      <c r="A2444">
        <v>18907</v>
      </c>
      <c r="B2444" t="s">
        <v>2829</v>
      </c>
      <c r="C2444" t="s">
        <v>6213</v>
      </c>
    </row>
    <row r="2445" spans="1:3" x14ac:dyDescent="0.3">
      <c r="A2445">
        <v>29209</v>
      </c>
      <c r="B2445" t="s">
        <v>8134</v>
      </c>
    </row>
    <row r="2446" spans="1:3" x14ac:dyDescent="0.3">
      <c r="A2446">
        <v>18004</v>
      </c>
      <c r="B2446" t="s">
        <v>8135</v>
      </c>
      <c r="C2446" t="s">
        <v>6213</v>
      </c>
    </row>
    <row r="2447" spans="1:3" x14ac:dyDescent="0.3">
      <c r="A2447">
        <v>18020</v>
      </c>
      <c r="B2447" t="s">
        <v>8136</v>
      </c>
      <c r="C2447" t="s">
        <v>6213</v>
      </c>
    </row>
    <row r="2448" spans="1:3" x14ac:dyDescent="0.3">
      <c r="A2448">
        <v>18022</v>
      </c>
      <c r="B2448" t="s">
        <v>8137</v>
      </c>
      <c r="C2448" t="s">
        <v>6213</v>
      </c>
    </row>
    <row r="2449" spans="1:3" x14ac:dyDescent="0.3">
      <c r="A2449">
        <v>18070</v>
      </c>
      <c r="B2449" t="s">
        <v>8138</v>
      </c>
      <c r="C2449" t="s">
        <v>6213</v>
      </c>
    </row>
    <row r="2450" spans="1:3" x14ac:dyDescent="0.3">
      <c r="A2450">
        <v>18071</v>
      </c>
      <c r="B2450" t="s">
        <v>8139</v>
      </c>
      <c r="C2450" t="s">
        <v>6213</v>
      </c>
    </row>
    <row r="2451" spans="1:3" x14ac:dyDescent="0.3">
      <c r="A2451">
        <v>18072</v>
      </c>
      <c r="B2451" t="s">
        <v>8140</v>
      </c>
      <c r="C2451" t="s">
        <v>6213</v>
      </c>
    </row>
    <row r="2452" spans="1:3" x14ac:dyDescent="0.3">
      <c r="A2452">
        <v>18073</v>
      </c>
      <c r="B2452" t="s">
        <v>8141</v>
      </c>
      <c r="C2452" t="s">
        <v>6213</v>
      </c>
    </row>
    <row r="2453" spans="1:3" x14ac:dyDescent="0.3">
      <c r="A2453">
        <v>18104</v>
      </c>
      <c r="B2453" t="s">
        <v>3804</v>
      </c>
      <c r="C2453" t="s">
        <v>6213</v>
      </c>
    </row>
    <row r="2454" spans="1:3" x14ac:dyDescent="0.3">
      <c r="A2454">
        <v>18106</v>
      </c>
      <c r="B2454" t="s">
        <v>3799</v>
      </c>
      <c r="C2454" t="s">
        <v>6213</v>
      </c>
    </row>
    <row r="2455" spans="1:3" x14ac:dyDescent="0.3">
      <c r="A2455">
        <v>18151</v>
      </c>
      <c r="B2455" t="s">
        <v>2834</v>
      </c>
      <c r="C2455" t="s">
        <v>6213</v>
      </c>
    </row>
    <row r="2456" spans="1:3" x14ac:dyDescent="0.3">
      <c r="A2456">
        <v>18153</v>
      </c>
      <c r="B2456" t="s">
        <v>4107</v>
      </c>
      <c r="C2456" t="s">
        <v>6213</v>
      </c>
    </row>
    <row r="2457" spans="1:3" x14ac:dyDescent="0.3">
      <c r="A2457">
        <v>18154</v>
      </c>
      <c r="B2457" t="s">
        <v>8142</v>
      </c>
      <c r="C2457" t="s">
        <v>6213</v>
      </c>
    </row>
    <row r="2458" spans="1:3" x14ac:dyDescent="0.3">
      <c r="A2458">
        <v>18155</v>
      </c>
      <c r="B2458" t="s">
        <v>8143</v>
      </c>
      <c r="C2458" t="s">
        <v>6213</v>
      </c>
    </row>
    <row r="2459" spans="1:3" x14ac:dyDescent="0.3">
      <c r="A2459">
        <v>18156</v>
      </c>
      <c r="B2459" t="s">
        <v>8144</v>
      </c>
      <c r="C2459" t="s">
        <v>6213</v>
      </c>
    </row>
    <row r="2460" spans="1:3" x14ac:dyDescent="0.3">
      <c r="A2460">
        <v>18161</v>
      </c>
      <c r="B2460" t="s">
        <v>3795</v>
      </c>
      <c r="C2460" t="s">
        <v>6213</v>
      </c>
    </row>
    <row r="2461" spans="1:3" x14ac:dyDescent="0.3">
      <c r="A2461">
        <v>18162</v>
      </c>
      <c r="B2461" t="s">
        <v>4111</v>
      </c>
      <c r="C2461" t="s">
        <v>6213</v>
      </c>
    </row>
    <row r="2462" spans="1:3" x14ac:dyDescent="0.3">
      <c r="A2462">
        <v>18003</v>
      </c>
      <c r="B2462" t="s">
        <v>8145</v>
      </c>
      <c r="C2462" t="s">
        <v>6213</v>
      </c>
    </row>
    <row r="2463" spans="1:3" x14ac:dyDescent="0.3">
      <c r="A2463">
        <v>18005</v>
      </c>
      <c r="B2463" t="s">
        <v>8146</v>
      </c>
    </row>
    <row r="2464" spans="1:3" x14ac:dyDescent="0.3">
      <c r="A2464">
        <v>18017</v>
      </c>
      <c r="B2464" t="s">
        <v>5548</v>
      </c>
      <c r="C2464" t="s">
        <v>6213</v>
      </c>
    </row>
    <row r="2465" spans="1:3" x14ac:dyDescent="0.3">
      <c r="A2465">
        <v>18059</v>
      </c>
      <c r="B2465" t="s">
        <v>8147</v>
      </c>
    </row>
    <row r="2466" spans="1:3" x14ac:dyDescent="0.3">
      <c r="A2466">
        <v>18069</v>
      </c>
      <c r="B2466" t="s">
        <v>8148</v>
      </c>
    </row>
    <row r="2467" spans="1:3" x14ac:dyDescent="0.3">
      <c r="A2467">
        <v>18076</v>
      </c>
      <c r="B2467" t="s">
        <v>8149</v>
      </c>
    </row>
    <row r="2468" spans="1:3" x14ac:dyDescent="0.3">
      <c r="A2468">
        <v>18100</v>
      </c>
      <c r="B2468" t="s">
        <v>8150</v>
      </c>
      <c r="C2468" t="s">
        <v>6213</v>
      </c>
    </row>
    <row r="2469" spans="1:3" x14ac:dyDescent="0.3">
      <c r="A2469">
        <v>18101</v>
      </c>
      <c r="B2469" t="s">
        <v>8151</v>
      </c>
    </row>
    <row r="2470" spans="1:3" x14ac:dyDescent="0.3">
      <c r="A2470">
        <v>18102</v>
      </c>
      <c r="B2470" t="s">
        <v>8152</v>
      </c>
    </row>
    <row r="2471" spans="1:3" x14ac:dyDescent="0.3">
      <c r="A2471">
        <v>18150</v>
      </c>
      <c r="B2471" t="s">
        <v>8153</v>
      </c>
    </row>
    <row r="2472" spans="1:3" x14ac:dyDescent="0.3">
      <c r="A2472">
        <v>18152</v>
      </c>
      <c r="B2472" t="s">
        <v>8154</v>
      </c>
      <c r="C2472" t="s">
        <v>6213</v>
      </c>
    </row>
    <row r="2473" spans="1:3" x14ac:dyDescent="0.3">
      <c r="A2473">
        <v>18160</v>
      </c>
      <c r="B2473" t="s">
        <v>8155</v>
      </c>
    </row>
    <row r="2474" spans="1:3" x14ac:dyDescent="0.3">
      <c r="A2474">
        <v>18163</v>
      </c>
      <c r="B2474" t="s">
        <v>6105</v>
      </c>
    </row>
    <row r="2475" spans="1:3" x14ac:dyDescent="0.3">
      <c r="A2475">
        <v>18167</v>
      </c>
      <c r="B2475" t="s">
        <v>8156</v>
      </c>
    </row>
    <row r="2476" spans="1:3" x14ac:dyDescent="0.3">
      <c r="A2476">
        <v>18168</v>
      </c>
      <c r="B2476" t="s">
        <v>8157</v>
      </c>
    </row>
    <row r="2477" spans="1:3" x14ac:dyDescent="0.3">
      <c r="A2477">
        <v>18220</v>
      </c>
      <c r="B2477" t="s">
        <v>3885</v>
      </c>
      <c r="C2477" t="s">
        <v>6213</v>
      </c>
    </row>
    <row r="2478" spans="1:3" x14ac:dyDescent="0.3">
      <c r="A2478">
        <v>1006</v>
      </c>
      <c r="B2478" t="s">
        <v>8158</v>
      </c>
      <c r="C2478" t="s">
        <v>6213</v>
      </c>
    </row>
    <row r="2479" spans="1:3" x14ac:dyDescent="0.3">
      <c r="A2479">
        <v>5100</v>
      </c>
      <c r="B2479" t="s">
        <v>5430</v>
      </c>
      <c r="C2479" t="s">
        <v>6213</v>
      </c>
    </row>
    <row r="2480" spans="1:3" x14ac:dyDescent="0.3">
      <c r="A2480">
        <v>5201</v>
      </c>
      <c r="B2480" t="s">
        <v>8159</v>
      </c>
      <c r="C2480" t="s">
        <v>6213</v>
      </c>
    </row>
    <row r="2481" spans="1:3" x14ac:dyDescent="0.3">
      <c r="A2481">
        <v>5207</v>
      </c>
      <c r="B2481" t="s">
        <v>8160</v>
      </c>
      <c r="C2481" t="s">
        <v>6213</v>
      </c>
    </row>
    <row r="2482" spans="1:3" x14ac:dyDescent="0.3">
      <c r="A2482">
        <v>5209</v>
      </c>
      <c r="B2482" t="s">
        <v>8161</v>
      </c>
      <c r="C2482" t="s">
        <v>6213</v>
      </c>
    </row>
    <row r="2483" spans="1:3" x14ac:dyDescent="0.3">
      <c r="A2483">
        <v>5210</v>
      </c>
      <c r="B2483" t="s">
        <v>8162</v>
      </c>
    </row>
    <row r="2484" spans="1:3" x14ac:dyDescent="0.3">
      <c r="A2484">
        <v>5214</v>
      </c>
      <c r="B2484" t="s">
        <v>8163</v>
      </c>
      <c r="C2484" t="s">
        <v>6213</v>
      </c>
    </row>
    <row r="2485" spans="1:3" x14ac:dyDescent="0.3">
      <c r="A2485">
        <v>5215</v>
      </c>
      <c r="B2485" t="s">
        <v>8164</v>
      </c>
      <c r="C2485" t="s">
        <v>6213</v>
      </c>
    </row>
    <row r="2486" spans="1:3" x14ac:dyDescent="0.3">
      <c r="A2486">
        <v>5216</v>
      </c>
      <c r="B2486" t="s">
        <v>8165</v>
      </c>
      <c r="C2486" t="s">
        <v>6213</v>
      </c>
    </row>
    <row r="2487" spans="1:3" x14ac:dyDescent="0.3">
      <c r="A2487">
        <v>5000</v>
      </c>
      <c r="B2487" t="s">
        <v>6044</v>
      </c>
      <c r="C2487" t="s">
        <v>6213</v>
      </c>
    </row>
    <row r="2488" spans="1:3" x14ac:dyDescent="0.3">
      <c r="A2488">
        <v>5001</v>
      </c>
      <c r="B2488" t="s">
        <v>6046</v>
      </c>
      <c r="C2488" t="s">
        <v>6213</v>
      </c>
    </row>
    <row r="2489" spans="1:3" x14ac:dyDescent="0.3">
      <c r="A2489">
        <v>5002</v>
      </c>
      <c r="B2489" t="s">
        <v>6048</v>
      </c>
      <c r="C2489" t="s">
        <v>6213</v>
      </c>
    </row>
    <row r="2490" spans="1:3" x14ac:dyDescent="0.3">
      <c r="A2490">
        <v>5003</v>
      </c>
      <c r="B2490" t="s">
        <v>8166</v>
      </c>
    </row>
    <row r="2491" spans="1:3" x14ac:dyDescent="0.3">
      <c r="A2491">
        <v>5006</v>
      </c>
      <c r="B2491" t="s">
        <v>8167</v>
      </c>
      <c r="C2491" t="s">
        <v>6213</v>
      </c>
    </row>
    <row r="2492" spans="1:3" x14ac:dyDescent="0.3">
      <c r="A2492">
        <v>5007</v>
      </c>
      <c r="B2492" t="s">
        <v>8168</v>
      </c>
      <c r="C2492" t="s">
        <v>6213</v>
      </c>
    </row>
    <row r="2493" spans="1:3" x14ac:dyDescent="0.3">
      <c r="A2493">
        <v>5008</v>
      </c>
      <c r="B2493" t="s">
        <v>6050</v>
      </c>
      <c r="C2493" t="s">
        <v>6213</v>
      </c>
    </row>
    <row r="2494" spans="1:3" x14ac:dyDescent="0.3">
      <c r="A2494">
        <v>5009</v>
      </c>
      <c r="B2494" t="s">
        <v>8169</v>
      </c>
    </row>
    <row r="2495" spans="1:3" x14ac:dyDescent="0.3">
      <c r="A2495">
        <v>5010</v>
      </c>
      <c r="B2495" t="s">
        <v>6052</v>
      </c>
      <c r="C2495" t="s">
        <v>6213</v>
      </c>
    </row>
    <row r="2496" spans="1:3" x14ac:dyDescent="0.3">
      <c r="A2496">
        <v>5011</v>
      </c>
      <c r="B2496" t="s">
        <v>6054</v>
      </c>
      <c r="C2496" t="s">
        <v>6213</v>
      </c>
    </row>
    <row r="2497" spans="1:3" x14ac:dyDescent="0.3">
      <c r="A2497">
        <v>5020</v>
      </c>
      <c r="B2497" t="s">
        <v>8170</v>
      </c>
      <c r="C2497" t="s">
        <v>6213</v>
      </c>
    </row>
    <row r="2498" spans="1:3" x14ac:dyDescent="0.3">
      <c r="A2498">
        <v>5021</v>
      </c>
      <c r="B2498" t="s">
        <v>8171</v>
      </c>
      <c r="C2498" t="s">
        <v>6213</v>
      </c>
    </row>
    <row r="2499" spans="1:3" x14ac:dyDescent="0.3">
      <c r="A2499">
        <v>5022</v>
      </c>
      <c r="B2499" t="s">
        <v>8172</v>
      </c>
      <c r="C2499" t="s">
        <v>6213</v>
      </c>
    </row>
    <row r="2500" spans="1:3" x14ac:dyDescent="0.3">
      <c r="A2500">
        <v>5030</v>
      </c>
      <c r="B2500" t="s">
        <v>6056</v>
      </c>
      <c r="C2500" t="s">
        <v>6213</v>
      </c>
    </row>
    <row r="2501" spans="1:3" x14ac:dyDescent="0.3">
      <c r="A2501">
        <v>1000</v>
      </c>
      <c r="B2501" t="s">
        <v>6035</v>
      </c>
      <c r="C2501" t="s">
        <v>6213</v>
      </c>
    </row>
    <row r="2502" spans="1:3" x14ac:dyDescent="0.3">
      <c r="A2502">
        <v>1001</v>
      </c>
      <c r="B2502" t="s">
        <v>6037</v>
      </c>
      <c r="C2502" t="s">
        <v>6213</v>
      </c>
    </row>
    <row r="2503" spans="1:3" x14ac:dyDescent="0.3">
      <c r="A2503">
        <v>1002</v>
      </c>
      <c r="B2503" t="s">
        <v>8173</v>
      </c>
      <c r="C2503" t="s">
        <v>6213</v>
      </c>
    </row>
    <row r="2504" spans="1:3" x14ac:dyDescent="0.3">
      <c r="A2504">
        <v>1003</v>
      </c>
      <c r="B2504" t="s">
        <v>1689</v>
      </c>
      <c r="C2504" t="s">
        <v>6213</v>
      </c>
    </row>
    <row r="2505" spans="1:3" x14ac:dyDescent="0.3">
      <c r="A2505">
        <v>1004</v>
      </c>
      <c r="B2505" t="s">
        <v>8174</v>
      </c>
      <c r="C2505" t="s">
        <v>6213</v>
      </c>
    </row>
    <row r="2506" spans="1:3" x14ac:dyDescent="0.3">
      <c r="A2506">
        <v>1005</v>
      </c>
      <c r="B2506" t="s">
        <v>8175</v>
      </c>
      <c r="C2506" t="s">
        <v>6213</v>
      </c>
    </row>
    <row r="2507" spans="1:3" x14ac:dyDescent="0.3">
      <c r="A2507">
        <v>1007</v>
      </c>
      <c r="B2507" t="s">
        <v>5964</v>
      </c>
      <c r="C2507" t="s">
        <v>6213</v>
      </c>
    </row>
    <row r="2508" spans="1:3" x14ac:dyDescent="0.3">
      <c r="A2508">
        <v>1008</v>
      </c>
      <c r="B2508" t="s">
        <v>8176</v>
      </c>
      <c r="C2508" t="s">
        <v>6213</v>
      </c>
    </row>
    <row r="2509" spans="1:3" x14ac:dyDescent="0.3">
      <c r="A2509">
        <v>1010</v>
      </c>
      <c r="B2509" t="s">
        <v>8177</v>
      </c>
    </row>
    <row r="2510" spans="1:3" x14ac:dyDescent="0.3">
      <c r="A2510">
        <v>1011</v>
      </c>
      <c r="B2510" t="s">
        <v>8178</v>
      </c>
    </row>
    <row r="2511" spans="1:3" x14ac:dyDescent="0.3">
      <c r="A2511">
        <v>1014</v>
      </c>
      <c r="B2511" t="s">
        <v>8179</v>
      </c>
      <c r="C2511" t="s">
        <v>6213</v>
      </c>
    </row>
    <row r="2512" spans="1:3" x14ac:dyDescent="0.3">
      <c r="A2512">
        <v>1015</v>
      </c>
      <c r="B2512" t="s">
        <v>8180</v>
      </c>
      <c r="C2512" t="s">
        <v>6213</v>
      </c>
    </row>
    <row r="2513" spans="1:3" x14ac:dyDescent="0.3">
      <c r="A2513">
        <v>1016</v>
      </c>
      <c r="B2513" t="s">
        <v>8181</v>
      </c>
    </row>
    <row r="2514" spans="1:3" x14ac:dyDescent="0.3">
      <c r="A2514">
        <v>1021</v>
      </c>
      <c r="B2514" t="s">
        <v>2251</v>
      </c>
      <c r="C2514" t="s">
        <v>6213</v>
      </c>
    </row>
    <row r="2515" spans="1:3" x14ac:dyDescent="0.3">
      <c r="A2515">
        <v>1023</v>
      </c>
      <c r="B2515" t="s">
        <v>8182</v>
      </c>
      <c r="C2515" t="s">
        <v>6213</v>
      </c>
    </row>
    <row r="2516" spans="1:3" x14ac:dyDescent="0.3">
      <c r="A2516">
        <v>1024</v>
      </c>
      <c r="B2516" t="s">
        <v>8183</v>
      </c>
    </row>
    <row r="2517" spans="1:3" x14ac:dyDescent="0.3">
      <c r="A2517">
        <v>1026</v>
      </c>
      <c r="B2517" t="s">
        <v>8184</v>
      </c>
      <c r="C2517" t="s">
        <v>6213</v>
      </c>
    </row>
    <row r="2518" spans="1:3" x14ac:dyDescent="0.3">
      <c r="A2518">
        <v>1012</v>
      </c>
      <c r="B2518" t="s">
        <v>4893</v>
      </c>
      <c r="C2518" t="s">
        <v>6213</v>
      </c>
    </row>
    <row r="2519" spans="1:3" x14ac:dyDescent="0.3">
      <c r="A2519">
        <v>1013</v>
      </c>
      <c r="B2519" t="s">
        <v>5901</v>
      </c>
      <c r="C2519" t="s">
        <v>6213</v>
      </c>
    </row>
    <row r="2520" spans="1:3" x14ac:dyDescent="0.3">
      <c r="A2520">
        <v>1017</v>
      </c>
      <c r="B2520" t="s">
        <v>5071</v>
      </c>
      <c r="C2520" t="s">
        <v>6213</v>
      </c>
    </row>
    <row r="2521" spans="1:3" x14ac:dyDescent="0.3">
      <c r="A2521">
        <v>1018</v>
      </c>
      <c r="B2521" t="s">
        <v>3843</v>
      </c>
      <c r="C2521" t="s">
        <v>6213</v>
      </c>
    </row>
    <row r="2522" spans="1:3" x14ac:dyDescent="0.3">
      <c r="A2522">
        <v>1019</v>
      </c>
      <c r="B2522" t="s">
        <v>2604</v>
      </c>
      <c r="C2522" t="s">
        <v>6213</v>
      </c>
    </row>
    <row r="2523" spans="1:3" x14ac:dyDescent="0.3">
      <c r="A2523">
        <v>1022</v>
      </c>
      <c r="B2523" t="s">
        <v>2822</v>
      </c>
      <c r="C2523" t="s">
        <v>6213</v>
      </c>
    </row>
    <row r="2524" spans="1:3" x14ac:dyDescent="0.3">
      <c r="A2524">
        <v>2008</v>
      </c>
      <c r="B2524" t="s">
        <v>2818</v>
      </c>
      <c r="C2524" t="s">
        <v>6213</v>
      </c>
    </row>
    <row r="2525" spans="1:3" x14ac:dyDescent="0.3">
      <c r="A2525">
        <v>5004</v>
      </c>
      <c r="B2525" t="s">
        <v>5150</v>
      </c>
      <c r="C2525" t="s">
        <v>6213</v>
      </c>
    </row>
    <row r="2526" spans="1:3" x14ac:dyDescent="0.3">
      <c r="A2526">
        <v>5005</v>
      </c>
      <c r="B2526" t="s">
        <v>5154</v>
      </c>
      <c r="C2526" t="s">
        <v>6213</v>
      </c>
    </row>
    <row r="2527" spans="1:3" x14ac:dyDescent="0.3">
      <c r="A2527">
        <v>11506</v>
      </c>
      <c r="B2527" t="s">
        <v>8185</v>
      </c>
    </row>
    <row r="2528" spans="1:3" x14ac:dyDescent="0.3">
      <c r="A2528">
        <v>11509</v>
      </c>
      <c r="B2528" t="s">
        <v>8186</v>
      </c>
    </row>
    <row r="2529" spans="1:3" x14ac:dyDescent="0.3">
      <c r="A2529">
        <v>11510</v>
      </c>
      <c r="B2529" t="s">
        <v>8187</v>
      </c>
    </row>
    <row r="2530" spans="1:3" x14ac:dyDescent="0.3">
      <c r="A2530">
        <v>31008</v>
      </c>
      <c r="B2530" t="s">
        <v>8188</v>
      </c>
      <c r="C2530" t="s">
        <v>6213</v>
      </c>
    </row>
    <row r="2531" spans="1:3" x14ac:dyDescent="0.3">
      <c r="A2531">
        <v>31016</v>
      </c>
      <c r="B2531" t="s">
        <v>8189</v>
      </c>
      <c r="C2531" t="s">
        <v>6213</v>
      </c>
    </row>
    <row r="2532" spans="1:3" x14ac:dyDescent="0.3">
      <c r="A2532">
        <v>31017</v>
      </c>
      <c r="B2532" t="s">
        <v>8190</v>
      </c>
      <c r="C2532" t="s">
        <v>6213</v>
      </c>
    </row>
    <row r="2533" spans="1:3" x14ac:dyDescent="0.3">
      <c r="A2533">
        <v>31034</v>
      </c>
      <c r="B2533" t="s">
        <v>8191</v>
      </c>
      <c r="C2533" t="s">
        <v>6213</v>
      </c>
    </row>
    <row r="2534" spans="1:3" x14ac:dyDescent="0.3">
      <c r="A2534">
        <v>31044</v>
      </c>
      <c r="B2534" t="s">
        <v>5510</v>
      </c>
      <c r="C2534" t="s">
        <v>6213</v>
      </c>
    </row>
    <row r="2535" spans="1:3" x14ac:dyDescent="0.3">
      <c r="A2535">
        <v>31046</v>
      </c>
      <c r="B2535" t="s">
        <v>8192</v>
      </c>
    </row>
    <row r="2536" spans="1:3" x14ac:dyDescent="0.3">
      <c r="A2536">
        <v>31064</v>
      </c>
      <c r="B2536" t="s">
        <v>8193</v>
      </c>
      <c r="C2536" t="s">
        <v>6213</v>
      </c>
    </row>
    <row r="2537" spans="1:3" x14ac:dyDescent="0.3">
      <c r="A2537">
        <v>31067</v>
      </c>
      <c r="B2537" t="s">
        <v>8194</v>
      </c>
      <c r="C2537" t="s">
        <v>6213</v>
      </c>
    </row>
    <row r="2538" spans="1:3" x14ac:dyDescent="0.3">
      <c r="A2538">
        <v>31076</v>
      </c>
      <c r="B2538" t="s">
        <v>8195</v>
      </c>
    </row>
    <row r="2539" spans="1:3" x14ac:dyDescent="0.3">
      <c r="A2539">
        <v>31077</v>
      </c>
      <c r="B2539" t="s">
        <v>8196</v>
      </c>
      <c r="C2539" t="s">
        <v>6213</v>
      </c>
    </row>
    <row r="2540" spans="1:3" x14ac:dyDescent="0.3">
      <c r="A2540">
        <v>31087</v>
      </c>
      <c r="B2540" t="s">
        <v>8197</v>
      </c>
    </row>
    <row r="2541" spans="1:3" x14ac:dyDescent="0.3">
      <c r="A2541">
        <v>31089</v>
      </c>
      <c r="B2541" t="s">
        <v>8198</v>
      </c>
      <c r="C2541" t="s">
        <v>6213</v>
      </c>
    </row>
    <row r="2542" spans="1:3" x14ac:dyDescent="0.3">
      <c r="A2542">
        <v>31000</v>
      </c>
      <c r="B2542" t="s">
        <v>2715</v>
      </c>
      <c r="C2542" t="s">
        <v>6213</v>
      </c>
    </row>
    <row r="2543" spans="1:3" x14ac:dyDescent="0.3">
      <c r="A2543">
        <v>31001</v>
      </c>
      <c r="B2543" t="s">
        <v>2803</v>
      </c>
      <c r="C2543" t="s">
        <v>6213</v>
      </c>
    </row>
    <row r="2544" spans="1:3" x14ac:dyDescent="0.3">
      <c r="A2544">
        <v>31002</v>
      </c>
      <c r="B2544" t="s">
        <v>2826</v>
      </c>
      <c r="C2544" t="s">
        <v>6213</v>
      </c>
    </row>
    <row r="2545" spans="1:3" x14ac:dyDescent="0.3">
      <c r="A2545">
        <v>31004</v>
      </c>
      <c r="B2545" t="s">
        <v>4042</v>
      </c>
      <c r="C2545" t="s">
        <v>6213</v>
      </c>
    </row>
    <row r="2546" spans="1:3" x14ac:dyDescent="0.3">
      <c r="A2546">
        <v>31005</v>
      </c>
      <c r="B2546" t="s">
        <v>3134</v>
      </c>
      <c r="C2546" t="s">
        <v>6213</v>
      </c>
    </row>
    <row r="2547" spans="1:3" x14ac:dyDescent="0.3">
      <c r="A2547">
        <v>31009</v>
      </c>
      <c r="B2547" t="s">
        <v>4052</v>
      </c>
      <c r="C2547" t="s">
        <v>6213</v>
      </c>
    </row>
    <row r="2548" spans="1:3" x14ac:dyDescent="0.3">
      <c r="A2548">
        <v>31010</v>
      </c>
      <c r="B2548" t="s">
        <v>5919</v>
      </c>
      <c r="C2548" t="s">
        <v>6213</v>
      </c>
    </row>
    <row r="2549" spans="1:3" x14ac:dyDescent="0.3">
      <c r="A2549">
        <v>31012</v>
      </c>
      <c r="B2549" t="s">
        <v>2734</v>
      </c>
      <c r="C2549" t="s">
        <v>6213</v>
      </c>
    </row>
    <row r="2550" spans="1:3" x14ac:dyDescent="0.3">
      <c r="A2550">
        <v>31018</v>
      </c>
      <c r="B2550" t="s">
        <v>4047</v>
      </c>
      <c r="C2550" t="s">
        <v>6213</v>
      </c>
    </row>
    <row r="2551" spans="1:3" x14ac:dyDescent="0.3">
      <c r="A2551">
        <v>31020</v>
      </c>
      <c r="B2551" t="s">
        <v>4055</v>
      </c>
      <c r="C2551" t="s">
        <v>6213</v>
      </c>
    </row>
    <row r="2552" spans="1:3" x14ac:dyDescent="0.3">
      <c r="A2552">
        <v>31026</v>
      </c>
      <c r="B2552" t="s">
        <v>5924</v>
      </c>
      <c r="C2552" t="s">
        <v>6213</v>
      </c>
    </row>
    <row r="2553" spans="1:3" x14ac:dyDescent="0.3">
      <c r="A2553">
        <v>31030</v>
      </c>
      <c r="B2553" t="s">
        <v>3152</v>
      </c>
      <c r="C2553" t="s">
        <v>6213</v>
      </c>
    </row>
    <row r="2554" spans="1:3" x14ac:dyDescent="0.3">
      <c r="A2554">
        <v>31032</v>
      </c>
      <c r="B2554" t="s">
        <v>2771</v>
      </c>
      <c r="C2554" t="s">
        <v>6213</v>
      </c>
    </row>
    <row r="2555" spans="1:3" x14ac:dyDescent="0.3">
      <c r="A2555">
        <v>31041</v>
      </c>
      <c r="B2555" t="s">
        <v>2742</v>
      </c>
      <c r="C2555" t="s">
        <v>6213</v>
      </c>
    </row>
    <row r="2556" spans="1:3" x14ac:dyDescent="0.3">
      <c r="A2556">
        <v>31042</v>
      </c>
      <c r="B2556" t="s">
        <v>5506</v>
      </c>
      <c r="C2556" t="s">
        <v>6213</v>
      </c>
    </row>
    <row r="2557" spans="1:3" x14ac:dyDescent="0.3">
      <c r="A2557">
        <v>31063</v>
      </c>
      <c r="B2557" t="s">
        <v>2737</v>
      </c>
      <c r="C2557" t="s">
        <v>6213</v>
      </c>
    </row>
    <row r="2558" spans="1:3" x14ac:dyDescent="0.3">
      <c r="A2558">
        <v>31066</v>
      </c>
      <c r="B2558" t="s">
        <v>2710</v>
      </c>
      <c r="C2558" t="s">
        <v>6213</v>
      </c>
    </row>
    <row r="2559" spans="1:3" x14ac:dyDescent="0.3">
      <c r="A2559">
        <v>31069</v>
      </c>
      <c r="B2559" t="s">
        <v>3150</v>
      </c>
      <c r="C2559" t="s">
        <v>6213</v>
      </c>
    </row>
    <row r="2560" spans="1:3" x14ac:dyDescent="0.3">
      <c r="A2560">
        <v>31070</v>
      </c>
      <c r="B2560" t="s">
        <v>3145</v>
      </c>
      <c r="C2560" t="s">
        <v>6213</v>
      </c>
    </row>
    <row r="2561" spans="1:3" x14ac:dyDescent="0.3">
      <c r="A2561">
        <v>31071</v>
      </c>
      <c r="B2561" t="s">
        <v>2718</v>
      </c>
      <c r="C2561" t="s">
        <v>6213</v>
      </c>
    </row>
    <row r="2562" spans="1:3" x14ac:dyDescent="0.3">
      <c r="A2562">
        <v>31072</v>
      </c>
      <c r="B2562" t="s">
        <v>3155</v>
      </c>
      <c r="C2562" t="s">
        <v>6213</v>
      </c>
    </row>
    <row r="2563" spans="1:3" x14ac:dyDescent="0.3">
      <c r="A2563">
        <v>31073</v>
      </c>
      <c r="B2563" t="s">
        <v>2764</v>
      </c>
      <c r="C2563" t="s">
        <v>6213</v>
      </c>
    </row>
    <row r="2564" spans="1:3" x14ac:dyDescent="0.3">
      <c r="A2564">
        <v>31074</v>
      </c>
      <c r="B2564" t="s">
        <v>3142</v>
      </c>
      <c r="C2564" t="s">
        <v>6213</v>
      </c>
    </row>
    <row r="2565" spans="1:3" x14ac:dyDescent="0.3">
      <c r="A2565">
        <v>31079</v>
      </c>
      <c r="B2565" t="s">
        <v>4058</v>
      </c>
      <c r="C2565" t="s">
        <v>6213</v>
      </c>
    </row>
    <row r="2566" spans="1:3" x14ac:dyDescent="0.3">
      <c r="A2566">
        <v>31080</v>
      </c>
      <c r="B2566" t="s">
        <v>3129</v>
      </c>
      <c r="C2566" t="s">
        <v>6213</v>
      </c>
    </row>
    <row r="2567" spans="1:3" x14ac:dyDescent="0.3">
      <c r="A2567">
        <v>31084</v>
      </c>
      <c r="B2567" t="s">
        <v>8199</v>
      </c>
      <c r="C2567" t="s">
        <v>6213</v>
      </c>
    </row>
    <row r="2568" spans="1:3" x14ac:dyDescent="0.3">
      <c r="A2568">
        <v>31085</v>
      </c>
      <c r="B2568" t="s">
        <v>3137</v>
      </c>
      <c r="C2568" t="s">
        <v>6213</v>
      </c>
    </row>
    <row r="2569" spans="1:3" x14ac:dyDescent="0.3">
      <c r="A2569">
        <v>31091</v>
      </c>
      <c r="B2569" t="s">
        <v>2739</v>
      </c>
      <c r="C2569" t="s">
        <v>6213</v>
      </c>
    </row>
    <row r="2570" spans="1:3" x14ac:dyDescent="0.3">
      <c r="A2570">
        <v>31098</v>
      </c>
      <c r="B2570" t="s">
        <v>5604</v>
      </c>
      <c r="C2570" t="s">
        <v>6213</v>
      </c>
    </row>
    <row r="2571" spans="1:3" x14ac:dyDescent="0.3">
      <c r="A2571">
        <v>31099</v>
      </c>
      <c r="B2571" t="s">
        <v>2761</v>
      </c>
      <c r="C2571" t="s">
        <v>6213</v>
      </c>
    </row>
    <row r="2572" spans="1:3" x14ac:dyDescent="0.3">
      <c r="A2572">
        <v>31120</v>
      </c>
      <c r="B2572" t="s">
        <v>8200</v>
      </c>
    </row>
    <row r="2573" spans="1:3" x14ac:dyDescent="0.3">
      <c r="A2573">
        <v>31003</v>
      </c>
      <c r="B2573" t="s">
        <v>2538</v>
      </c>
      <c r="C2573" t="s">
        <v>6213</v>
      </c>
    </row>
    <row r="2574" spans="1:3" x14ac:dyDescent="0.3">
      <c r="A2574">
        <v>31007</v>
      </c>
      <c r="B2574" t="s">
        <v>8201</v>
      </c>
    </row>
    <row r="2575" spans="1:3" x14ac:dyDescent="0.3">
      <c r="A2575">
        <v>31014</v>
      </c>
      <c r="B2575" t="s">
        <v>3523</v>
      </c>
      <c r="C2575" t="s">
        <v>6213</v>
      </c>
    </row>
    <row r="2576" spans="1:3" x14ac:dyDescent="0.3">
      <c r="A2576">
        <v>31021</v>
      </c>
      <c r="B2576" t="s">
        <v>8202</v>
      </c>
    </row>
    <row r="2577" spans="1:3" x14ac:dyDescent="0.3">
      <c r="A2577">
        <v>31023</v>
      </c>
      <c r="B2577" t="s">
        <v>8203</v>
      </c>
    </row>
    <row r="2578" spans="1:3" x14ac:dyDescent="0.3">
      <c r="A2578">
        <v>31027</v>
      </c>
      <c r="B2578" t="s">
        <v>6197</v>
      </c>
    </row>
    <row r="2579" spans="1:3" x14ac:dyDescent="0.3">
      <c r="A2579">
        <v>31033</v>
      </c>
      <c r="B2579" t="s">
        <v>4275</v>
      </c>
      <c r="C2579" t="s">
        <v>6213</v>
      </c>
    </row>
    <row r="2580" spans="1:3" x14ac:dyDescent="0.3">
      <c r="A2580">
        <v>31036</v>
      </c>
      <c r="B2580" t="s">
        <v>5514</v>
      </c>
      <c r="C2580" t="s">
        <v>6213</v>
      </c>
    </row>
    <row r="2581" spans="1:3" x14ac:dyDescent="0.3">
      <c r="A2581">
        <v>31050</v>
      </c>
      <c r="B2581" t="s">
        <v>2542</v>
      </c>
      <c r="C2581" t="s">
        <v>6213</v>
      </c>
    </row>
    <row r="2582" spans="1:3" x14ac:dyDescent="0.3">
      <c r="A2582">
        <v>31054</v>
      </c>
      <c r="B2582" t="s">
        <v>8204</v>
      </c>
    </row>
    <row r="2583" spans="1:3" x14ac:dyDescent="0.3">
      <c r="A2583">
        <v>31059</v>
      </c>
      <c r="B2583" t="s">
        <v>3709</v>
      </c>
      <c r="C2583" t="s">
        <v>6213</v>
      </c>
    </row>
    <row r="2584" spans="1:3" x14ac:dyDescent="0.3">
      <c r="A2584">
        <v>31060</v>
      </c>
      <c r="B2584" t="s">
        <v>3827</v>
      </c>
      <c r="C2584" t="s">
        <v>6213</v>
      </c>
    </row>
    <row r="2585" spans="1:3" x14ac:dyDescent="0.3">
      <c r="A2585">
        <v>31081</v>
      </c>
      <c r="B2585" t="s">
        <v>5255</v>
      </c>
      <c r="C2585" t="s">
        <v>6213</v>
      </c>
    </row>
    <row r="2586" spans="1:3" x14ac:dyDescent="0.3">
      <c r="A2586">
        <v>31092</v>
      </c>
      <c r="B2586" t="s">
        <v>4008</v>
      </c>
      <c r="C2586" t="s">
        <v>6213</v>
      </c>
    </row>
    <row r="2587" spans="1:3" x14ac:dyDescent="0.3">
      <c r="A2587">
        <v>31093</v>
      </c>
      <c r="B2587" t="s">
        <v>8205</v>
      </c>
    </row>
    <row r="2588" spans="1:3" x14ac:dyDescent="0.3">
      <c r="A2588">
        <v>31094</v>
      </c>
      <c r="B2588" t="s">
        <v>8206</v>
      </c>
    </row>
    <row r="2589" spans="1:3" x14ac:dyDescent="0.3">
      <c r="A2589">
        <v>31121</v>
      </c>
      <c r="B2589" t="s">
        <v>8207</v>
      </c>
    </row>
    <row r="2590" spans="1:3" x14ac:dyDescent="0.3">
      <c r="A2590">
        <v>30999</v>
      </c>
      <c r="B2590" t="s">
        <v>8208</v>
      </c>
    </row>
    <row r="2591" spans="1:3" x14ac:dyDescent="0.3">
      <c r="A2591">
        <v>31006</v>
      </c>
      <c r="B2591" t="s">
        <v>8209</v>
      </c>
    </row>
    <row r="2592" spans="1:3" x14ac:dyDescent="0.3">
      <c r="A2592">
        <v>31024</v>
      </c>
      <c r="B2592" t="s">
        <v>3823</v>
      </c>
      <c r="C2592" t="s">
        <v>6213</v>
      </c>
    </row>
    <row r="2593" spans="1:3" x14ac:dyDescent="0.3">
      <c r="A2593">
        <v>31037</v>
      </c>
      <c r="B2593" t="s">
        <v>3807</v>
      </c>
      <c r="C2593" t="s">
        <v>6213</v>
      </c>
    </row>
    <row r="2594" spans="1:3" x14ac:dyDescent="0.3">
      <c r="A2594">
        <v>31038</v>
      </c>
      <c r="B2594" t="s">
        <v>3811</v>
      </c>
      <c r="C2594" t="s">
        <v>6213</v>
      </c>
    </row>
    <row r="2595" spans="1:3" x14ac:dyDescent="0.3">
      <c r="A2595">
        <v>31039</v>
      </c>
      <c r="B2595" t="s">
        <v>3957</v>
      </c>
      <c r="C2595" t="s">
        <v>6213</v>
      </c>
    </row>
    <row r="2596" spans="1:3" x14ac:dyDescent="0.3">
      <c r="A2596">
        <v>31040</v>
      </c>
      <c r="B2596" t="s">
        <v>3241</v>
      </c>
      <c r="C2596" t="s">
        <v>6213</v>
      </c>
    </row>
    <row r="2597" spans="1:3" x14ac:dyDescent="0.3">
      <c r="A2597">
        <v>31053</v>
      </c>
      <c r="B2597" t="s">
        <v>8210</v>
      </c>
    </row>
    <row r="2598" spans="1:3" x14ac:dyDescent="0.3">
      <c r="A2598">
        <v>31062</v>
      </c>
      <c r="B2598" t="s">
        <v>3815</v>
      </c>
      <c r="C2598" t="s">
        <v>6213</v>
      </c>
    </row>
    <row r="2599" spans="1:3" x14ac:dyDescent="0.3">
      <c r="A2599">
        <v>31068</v>
      </c>
      <c r="B2599" t="s">
        <v>8211</v>
      </c>
    </row>
    <row r="2600" spans="1:3" x14ac:dyDescent="0.3">
      <c r="A2600">
        <v>31082</v>
      </c>
      <c r="B2600" t="s">
        <v>8212</v>
      </c>
    </row>
    <row r="2601" spans="1:3" x14ac:dyDescent="0.3">
      <c r="A2601">
        <v>31086</v>
      </c>
      <c r="B2601" t="s">
        <v>8213</v>
      </c>
    </row>
    <row r="2602" spans="1:3" x14ac:dyDescent="0.3">
      <c r="A2602">
        <v>31095</v>
      </c>
      <c r="B2602" t="s">
        <v>8214</v>
      </c>
    </row>
    <row r="2603" spans="1:3" x14ac:dyDescent="0.3">
      <c r="A2603">
        <v>31110</v>
      </c>
      <c r="B2603" t="s">
        <v>3819</v>
      </c>
      <c r="C2603" t="s">
        <v>6213</v>
      </c>
    </row>
    <row r="2604" spans="1:3" x14ac:dyDescent="0.3">
      <c r="A2604">
        <v>7225</v>
      </c>
      <c r="B2604" t="s">
        <v>2420</v>
      </c>
      <c r="C2604" t="s">
        <v>6213</v>
      </c>
    </row>
    <row r="2605" spans="1:3" x14ac:dyDescent="0.3">
      <c r="A2605">
        <v>7600</v>
      </c>
      <c r="B2605" t="s">
        <v>8215</v>
      </c>
    </row>
    <row r="2606" spans="1:3" x14ac:dyDescent="0.3">
      <c r="A2606">
        <v>7602</v>
      </c>
      <c r="B2606" t="s">
        <v>3038</v>
      </c>
      <c r="C2606" t="s">
        <v>6213</v>
      </c>
    </row>
    <row r="2607" spans="1:3" x14ac:dyDescent="0.3">
      <c r="A2607">
        <v>7615</v>
      </c>
      <c r="B2607" t="s">
        <v>3034</v>
      </c>
      <c r="C2607" t="s">
        <v>6213</v>
      </c>
    </row>
    <row r="2608" spans="1:3" x14ac:dyDescent="0.3">
      <c r="A2608">
        <v>7620</v>
      </c>
      <c r="B2608" t="s">
        <v>3030</v>
      </c>
      <c r="C2608" t="s">
        <v>6213</v>
      </c>
    </row>
    <row r="2609" spans="1:3" x14ac:dyDescent="0.3">
      <c r="A2609">
        <v>7650</v>
      </c>
      <c r="B2609" t="s">
        <v>3026</v>
      </c>
      <c r="C2609" t="s">
        <v>6213</v>
      </c>
    </row>
    <row r="2610" spans="1:3" x14ac:dyDescent="0.3">
      <c r="A2610">
        <v>7710</v>
      </c>
      <c r="B2610" t="s">
        <v>4076</v>
      </c>
      <c r="C2610" t="s">
        <v>6213</v>
      </c>
    </row>
    <row r="2611" spans="1:3" x14ac:dyDescent="0.3">
      <c r="A2611">
        <v>7711</v>
      </c>
      <c r="B2611" t="s">
        <v>4080</v>
      </c>
      <c r="C2611" t="s">
        <v>6213</v>
      </c>
    </row>
    <row r="2612" spans="1:3" x14ac:dyDescent="0.3">
      <c r="A2612">
        <v>7712</v>
      </c>
      <c r="B2612" t="s">
        <v>4072</v>
      </c>
      <c r="C2612" t="s">
        <v>6213</v>
      </c>
    </row>
    <row r="2613" spans="1:3" x14ac:dyDescent="0.3">
      <c r="A2613">
        <v>7720</v>
      </c>
      <c r="B2613" t="s">
        <v>4759</v>
      </c>
      <c r="C2613" t="s">
        <v>6213</v>
      </c>
    </row>
    <row r="2614" spans="1:3" x14ac:dyDescent="0.3">
      <c r="A2614">
        <v>7730</v>
      </c>
      <c r="B2614" t="s">
        <v>2749</v>
      </c>
      <c r="C2614" t="s">
        <v>6213</v>
      </c>
    </row>
    <row r="2615" spans="1:3" x14ac:dyDescent="0.3">
      <c r="A2615">
        <v>7733</v>
      </c>
      <c r="B2615" t="s">
        <v>2745</v>
      </c>
      <c r="C2615" t="s">
        <v>6213</v>
      </c>
    </row>
    <row r="2616" spans="1:3" x14ac:dyDescent="0.3">
      <c r="A2616">
        <v>7735</v>
      </c>
      <c r="B2616" t="s">
        <v>8216</v>
      </c>
      <c r="C2616" t="s">
        <v>6213</v>
      </c>
    </row>
    <row r="2617" spans="1:3" x14ac:dyDescent="0.3">
      <c r="A2617">
        <v>7737</v>
      </c>
      <c r="B2617" t="s">
        <v>2432</v>
      </c>
      <c r="C2617" t="s">
        <v>6213</v>
      </c>
    </row>
    <row r="2618" spans="1:3" x14ac:dyDescent="0.3">
      <c r="A2618">
        <v>7738</v>
      </c>
      <c r="B2618" t="s">
        <v>8217</v>
      </c>
      <c r="C2618" t="s">
        <v>6213</v>
      </c>
    </row>
    <row r="2619" spans="1:3" x14ac:dyDescent="0.3">
      <c r="A2619">
        <v>7739</v>
      </c>
      <c r="B2619" t="s">
        <v>2436</v>
      </c>
      <c r="C2619" t="s">
        <v>6213</v>
      </c>
    </row>
    <row r="2620" spans="1:3" x14ac:dyDescent="0.3">
      <c r="A2620">
        <v>7740</v>
      </c>
      <c r="B2620" t="s">
        <v>2447</v>
      </c>
      <c r="C2620" t="s">
        <v>6213</v>
      </c>
    </row>
    <row r="2621" spans="1:3" x14ac:dyDescent="0.3">
      <c r="A2621">
        <v>7741</v>
      </c>
      <c r="B2621" t="s">
        <v>2451</v>
      </c>
      <c r="C2621" t="s">
        <v>6213</v>
      </c>
    </row>
    <row r="2622" spans="1:3" x14ac:dyDescent="0.3">
      <c r="A2622">
        <v>7742</v>
      </c>
      <c r="B2622" t="s">
        <v>2443</v>
      </c>
      <c r="C2622" t="s">
        <v>6213</v>
      </c>
    </row>
    <row r="2623" spans="1:3" x14ac:dyDescent="0.3">
      <c r="A2623">
        <v>7744</v>
      </c>
      <c r="B2623" t="s">
        <v>2796</v>
      </c>
      <c r="C2623" t="s">
        <v>6213</v>
      </c>
    </row>
    <row r="2624" spans="1:3" x14ac:dyDescent="0.3">
      <c r="A2624">
        <v>7745</v>
      </c>
      <c r="B2624" t="s">
        <v>8218</v>
      </c>
      <c r="C2624" t="s">
        <v>6213</v>
      </c>
    </row>
    <row r="2625" spans="1:3" x14ac:dyDescent="0.3">
      <c r="A2625">
        <v>23467</v>
      </c>
      <c r="B2625" t="s">
        <v>2792</v>
      </c>
      <c r="C2625" t="s">
        <v>6213</v>
      </c>
    </row>
    <row r="2626" spans="1:3" x14ac:dyDescent="0.3">
      <c r="A2626">
        <v>23480</v>
      </c>
      <c r="B2626" t="s">
        <v>1956</v>
      </c>
      <c r="C2626" t="s">
        <v>6213</v>
      </c>
    </row>
    <row r="2627" spans="1:3" x14ac:dyDescent="0.3">
      <c r="A2627">
        <v>7412</v>
      </c>
      <c r="B2627" t="s">
        <v>2233</v>
      </c>
      <c r="C2627" t="s">
        <v>6213</v>
      </c>
    </row>
    <row r="2628" spans="1:3" x14ac:dyDescent="0.3">
      <c r="A2628">
        <v>7413</v>
      </c>
      <c r="B2628" t="s">
        <v>2238</v>
      </c>
      <c r="C2628" t="s">
        <v>6213</v>
      </c>
    </row>
    <row r="2629" spans="1:3" x14ac:dyDescent="0.3">
      <c r="A2629">
        <v>23027</v>
      </c>
      <c r="B2629" t="s">
        <v>3919</v>
      </c>
      <c r="C2629" t="s">
        <v>6213</v>
      </c>
    </row>
    <row r="2630" spans="1:3" x14ac:dyDescent="0.3">
      <c r="A2630">
        <v>24000</v>
      </c>
      <c r="B2630" t="s">
        <v>2151</v>
      </c>
      <c r="C2630" t="s">
        <v>6213</v>
      </c>
    </row>
    <row r="2631" spans="1:3" x14ac:dyDescent="0.3">
      <c r="A2631">
        <v>24001</v>
      </c>
      <c r="B2631" t="s">
        <v>2149</v>
      </c>
      <c r="C2631" t="s">
        <v>6213</v>
      </c>
    </row>
    <row r="2632" spans="1:3" x14ac:dyDescent="0.3">
      <c r="A2632">
        <v>24002</v>
      </c>
      <c r="B2632" t="s">
        <v>2122</v>
      </c>
      <c r="C2632" t="s">
        <v>6213</v>
      </c>
    </row>
    <row r="2633" spans="1:3" x14ac:dyDescent="0.3">
      <c r="A2633">
        <v>24003</v>
      </c>
      <c r="B2633" t="s">
        <v>2117</v>
      </c>
      <c r="C2633" t="s">
        <v>6213</v>
      </c>
    </row>
    <row r="2634" spans="1:3" x14ac:dyDescent="0.3">
      <c r="A2634">
        <v>24004</v>
      </c>
      <c r="B2634" t="s">
        <v>2127</v>
      </c>
      <c r="C2634" t="s">
        <v>6213</v>
      </c>
    </row>
    <row r="2635" spans="1:3" x14ac:dyDescent="0.3">
      <c r="A2635">
        <v>24005</v>
      </c>
      <c r="B2635" t="s">
        <v>8219</v>
      </c>
    </row>
    <row r="2636" spans="1:3" x14ac:dyDescent="0.3">
      <c r="A2636">
        <v>24007</v>
      </c>
      <c r="B2636" t="s">
        <v>3012</v>
      </c>
      <c r="C2636" t="s">
        <v>6213</v>
      </c>
    </row>
    <row r="2637" spans="1:3" x14ac:dyDescent="0.3">
      <c r="A2637">
        <v>24008</v>
      </c>
      <c r="B2637" t="s">
        <v>2114</v>
      </c>
      <c r="C2637" t="s">
        <v>6213</v>
      </c>
    </row>
    <row r="2638" spans="1:3" x14ac:dyDescent="0.3">
      <c r="A2638">
        <v>24009</v>
      </c>
      <c r="B2638" t="s">
        <v>5435</v>
      </c>
      <c r="C2638" t="s">
        <v>6213</v>
      </c>
    </row>
    <row r="2639" spans="1:3" x14ac:dyDescent="0.3">
      <c r="A2639">
        <v>24010</v>
      </c>
      <c r="B2639" t="s">
        <v>2191</v>
      </c>
      <c r="C2639" t="s">
        <v>6213</v>
      </c>
    </row>
    <row r="2640" spans="1:3" x14ac:dyDescent="0.3">
      <c r="A2640">
        <v>24011</v>
      </c>
      <c r="B2640" t="s">
        <v>2135</v>
      </c>
      <c r="C2640" t="s">
        <v>6213</v>
      </c>
    </row>
    <row r="2641" spans="1:3" x14ac:dyDescent="0.3">
      <c r="A2641">
        <v>24015</v>
      </c>
      <c r="B2641" t="s">
        <v>2507</v>
      </c>
      <c r="C2641" t="s">
        <v>6213</v>
      </c>
    </row>
    <row r="2642" spans="1:3" x14ac:dyDescent="0.3">
      <c r="A2642">
        <v>24016</v>
      </c>
      <c r="B2642" t="s">
        <v>2146</v>
      </c>
      <c r="C2642" t="s">
        <v>6213</v>
      </c>
    </row>
    <row r="2643" spans="1:3" x14ac:dyDescent="0.3">
      <c r="A2643">
        <v>24017</v>
      </c>
      <c r="B2643" t="s">
        <v>2509</v>
      </c>
      <c r="C2643" t="s">
        <v>6213</v>
      </c>
    </row>
    <row r="2644" spans="1:3" x14ac:dyDescent="0.3">
      <c r="A2644">
        <v>24030</v>
      </c>
      <c r="B2644" t="s">
        <v>2186</v>
      </c>
      <c r="C2644" t="s">
        <v>6213</v>
      </c>
    </row>
    <row r="2645" spans="1:3" x14ac:dyDescent="0.3">
      <c r="A2645">
        <v>24031</v>
      </c>
      <c r="B2645" t="s">
        <v>3015</v>
      </c>
      <c r="C2645" t="s">
        <v>6213</v>
      </c>
    </row>
    <row r="2646" spans="1:3" x14ac:dyDescent="0.3">
      <c r="A2646">
        <v>24034</v>
      </c>
      <c r="B2646" t="s">
        <v>2318</v>
      </c>
      <c r="C2646" t="s">
        <v>6213</v>
      </c>
    </row>
    <row r="2647" spans="1:3" x14ac:dyDescent="0.3">
      <c r="A2647">
        <v>24035</v>
      </c>
      <c r="B2647" t="s">
        <v>2321</v>
      </c>
      <c r="C2647" t="s">
        <v>6213</v>
      </c>
    </row>
    <row r="2648" spans="1:3" x14ac:dyDescent="0.3">
      <c r="A2648">
        <v>24036</v>
      </c>
      <c r="B2648" t="s">
        <v>2183</v>
      </c>
      <c r="C2648" t="s">
        <v>6213</v>
      </c>
    </row>
    <row r="2649" spans="1:3" x14ac:dyDescent="0.3">
      <c r="A2649">
        <v>24037</v>
      </c>
      <c r="B2649" t="s">
        <v>2109</v>
      </c>
      <c r="C2649" t="s">
        <v>6213</v>
      </c>
    </row>
    <row r="2650" spans="1:3" x14ac:dyDescent="0.3">
      <c r="A2650">
        <v>24038</v>
      </c>
      <c r="B2650" t="s">
        <v>2142</v>
      </c>
      <c r="C2650" t="s">
        <v>6213</v>
      </c>
    </row>
    <row r="2651" spans="1:3" x14ac:dyDescent="0.3">
      <c r="A2651">
        <v>24039</v>
      </c>
      <c r="B2651" t="s">
        <v>2204</v>
      </c>
      <c r="C2651" t="s">
        <v>6213</v>
      </c>
    </row>
    <row r="2652" spans="1:3" x14ac:dyDescent="0.3">
      <c r="A2652">
        <v>24040</v>
      </c>
      <c r="B2652" t="s">
        <v>2324</v>
      </c>
      <c r="C2652" t="s">
        <v>6213</v>
      </c>
    </row>
    <row r="2653" spans="1:3" x14ac:dyDescent="0.3">
      <c r="A2653">
        <v>24041</v>
      </c>
      <c r="B2653" t="s">
        <v>2315</v>
      </c>
      <c r="C2653" t="s">
        <v>6213</v>
      </c>
    </row>
    <row r="2654" spans="1:3" x14ac:dyDescent="0.3">
      <c r="A2654">
        <v>24049</v>
      </c>
      <c r="B2654" t="s">
        <v>2217</v>
      </c>
      <c r="C2654" t="s">
        <v>6213</v>
      </c>
    </row>
    <row r="2655" spans="1:3" x14ac:dyDescent="0.3">
      <c r="A2655">
        <v>24050</v>
      </c>
      <c r="B2655" t="s">
        <v>2215</v>
      </c>
      <c r="C2655" t="s">
        <v>6213</v>
      </c>
    </row>
    <row r="2656" spans="1:3" x14ac:dyDescent="0.3">
      <c r="A2656">
        <v>24051</v>
      </c>
      <c r="B2656" t="s">
        <v>2230</v>
      </c>
      <c r="C2656" t="s">
        <v>6213</v>
      </c>
    </row>
    <row r="2657" spans="1:3" x14ac:dyDescent="0.3">
      <c r="A2657">
        <v>24052</v>
      </c>
      <c r="B2657" t="s">
        <v>2199</v>
      </c>
      <c r="C2657" t="s">
        <v>6213</v>
      </c>
    </row>
    <row r="2658" spans="1:3" x14ac:dyDescent="0.3">
      <c r="A2658">
        <v>24053</v>
      </c>
      <c r="B2658" t="s">
        <v>2221</v>
      </c>
      <c r="C2658" t="s">
        <v>6213</v>
      </c>
    </row>
    <row r="2659" spans="1:3" x14ac:dyDescent="0.3">
      <c r="A2659">
        <v>24054</v>
      </c>
      <c r="B2659" t="s">
        <v>2224</v>
      </c>
      <c r="C2659" t="s">
        <v>6213</v>
      </c>
    </row>
    <row r="2660" spans="1:3" x14ac:dyDescent="0.3">
      <c r="A2660">
        <v>24055</v>
      </c>
      <c r="B2660" t="s">
        <v>2130</v>
      </c>
      <c r="C2660" t="s">
        <v>6213</v>
      </c>
    </row>
    <row r="2661" spans="1:3" x14ac:dyDescent="0.3">
      <c r="A2661">
        <v>24056</v>
      </c>
      <c r="B2661" t="s">
        <v>3400</v>
      </c>
      <c r="C2661" t="s">
        <v>6213</v>
      </c>
    </row>
    <row r="2662" spans="1:3" x14ac:dyDescent="0.3">
      <c r="A2662">
        <v>24060</v>
      </c>
      <c r="B2662" t="s">
        <v>4346</v>
      </c>
      <c r="C2662" t="s">
        <v>6213</v>
      </c>
    </row>
    <row r="2663" spans="1:3" x14ac:dyDescent="0.3">
      <c r="A2663">
        <v>24070</v>
      </c>
      <c r="B2663" t="s">
        <v>5181</v>
      </c>
      <c r="C2663" t="s">
        <v>6213</v>
      </c>
    </row>
    <row r="2664" spans="1:3" x14ac:dyDescent="0.3">
      <c r="A2664">
        <v>24071</v>
      </c>
      <c r="B2664" t="s">
        <v>8220</v>
      </c>
      <c r="C2664" t="s">
        <v>6213</v>
      </c>
    </row>
    <row r="2665" spans="1:3" x14ac:dyDescent="0.3">
      <c r="A2665">
        <v>24072</v>
      </c>
      <c r="B2665" t="s">
        <v>5189</v>
      </c>
      <c r="C2665" t="s">
        <v>6213</v>
      </c>
    </row>
    <row r="2666" spans="1:3" x14ac:dyDescent="0.3">
      <c r="A2666">
        <v>24080</v>
      </c>
      <c r="B2666" t="s">
        <v>5185</v>
      </c>
      <c r="C2666" t="s">
        <v>6213</v>
      </c>
    </row>
    <row r="2667" spans="1:3" x14ac:dyDescent="0.3">
      <c r="A2667">
        <v>24225</v>
      </c>
      <c r="B2667" t="s">
        <v>2163</v>
      </c>
      <c r="C2667" t="s">
        <v>6213</v>
      </c>
    </row>
    <row r="2668" spans="1:3" x14ac:dyDescent="0.3">
      <c r="A2668">
        <v>24231</v>
      </c>
      <c r="B2668" t="s">
        <v>2158</v>
      </c>
      <c r="C2668" t="s">
        <v>6213</v>
      </c>
    </row>
    <row r="2669" spans="1:3" x14ac:dyDescent="0.3">
      <c r="A2669">
        <v>24240</v>
      </c>
      <c r="B2669" t="s">
        <v>2168</v>
      </c>
      <c r="C2669" t="s">
        <v>6213</v>
      </c>
    </row>
    <row r="2670" spans="1:3" x14ac:dyDescent="0.3">
      <c r="A2670">
        <v>24300</v>
      </c>
      <c r="B2670" t="s">
        <v>5846</v>
      </c>
      <c r="C2670" t="s">
        <v>6213</v>
      </c>
    </row>
    <row r="2671" spans="1:3" x14ac:dyDescent="0.3">
      <c r="A2671">
        <v>24311</v>
      </c>
      <c r="B2671" t="s">
        <v>5856</v>
      </c>
      <c r="C2671" t="s">
        <v>6213</v>
      </c>
    </row>
    <row r="2672" spans="1:3" x14ac:dyDescent="0.3">
      <c r="A2672">
        <v>24312</v>
      </c>
      <c r="B2672" t="s">
        <v>5859</v>
      </c>
      <c r="C2672" t="s">
        <v>6213</v>
      </c>
    </row>
    <row r="2673" spans="1:3" x14ac:dyDescent="0.3">
      <c r="A2673">
        <v>24313</v>
      </c>
      <c r="B2673" t="s">
        <v>5862</v>
      </c>
      <c r="C2673" t="s">
        <v>6213</v>
      </c>
    </row>
    <row r="2674" spans="1:3" x14ac:dyDescent="0.3">
      <c r="A2674">
        <v>24320</v>
      </c>
      <c r="B2674" t="s">
        <v>5865</v>
      </c>
      <c r="C2674" t="s">
        <v>6213</v>
      </c>
    </row>
    <row r="2675" spans="1:3" x14ac:dyDescent="0.3">
      <c r="A2675">
        <v>24360</v>
      </c>
      <c r="B2675" t="s">
        <v>5868</v>
      </c>
      <c r="C2675" t="s">
        <v>6213</v>
      </c>
    </row>
    <row r="2676" spans="1:3" x14ac:dyDescent="0.3">
      <c r="A2676">
        <v>24370</v>
      </c>
      <c r="B2676" t="s">
        <v>5871</v>
      </c>
      <c r="C2676" t="s">
        <v>6213</v>
      </c>
    </row>
    <row r="2677" spans="1:3" x14ac:dyDescent="0.3">
      <c r="A2677">
        <v>24371</v>
      </c>
      <c r="B2677" t="s">
        <v>5873</v>
      </c>
      <c r="C2677" t="s">
        <v>6213</v>
      </c>
    </row>
    <row r="2678" spans="1:3" x14ac:dyDescent="0.3">
      <c r="A2678">
        <v>24430</v>
      </c>
      <c r="B2678" t="s">
        <v>8221</v>
      </c>
      <c r="C2678" t="s">
        <v>6213</v>
      </c>
    </row>
    <row r="2679" spans="1:3" x14ac:dyDescent="0.3">
      <c r="A2679">
        <v>24441</v>
      </c>
      <c r="B2679" t="s">
        <v>2140</v>
      </c>
      <c r="C2679" t="s">
        <v>6213</v>
      </c>
    </row>
    <row r="2680" spans="1:3" x14ac:dyDescent="0.3">
      <c r="A2680">
        <v>24520</v>
      </c>
      <c r="B2680" t="s">
        <v>4035</v>
      </c>
      <c r="C2680" t="s">
        <v>6213</v>
      </c>
    </row>
    <row r="2681" spans="1:3" x14ac:dyDescent="0.3">
      <c r="A2681">
        <v>24615</v>
      </c>
      <c r="B2681" t="s">
        <v>2173</v>
      </c>
      <c r="C2681" t="s">
        <v>6213</v>
      </c>
    </row>
    <row r="2682" spans="1:3" x14ac:dyDescent="0.3">
      <c r="A2682">
        <v>24616</v>
      </c>
      <c r="B2682" t="s">
        <v>2175</v>
      </c>
      <c r="C2682" t="s">
        <v>6213</v>
      </c>
    </row>
    <row r="2683" spans="1:3" x14ac:dyDescent="0.3">
      <c r="A2683">
        <v>24659</v>
      </c>
      <c r="B2683" t="s">
        <v>2211</v>
      </c>
      <c r="C2683" t="s">
        <v>6213</v>
      </c>
    </row>
    <row r="2684" spans="1:3" x14ac:dyDescent="0.3">
      <c r="A2684">
        <v>24660</v>
      </c>
      <c r="B2684" t="s">
        <v>2195</v>
      </c>
      <c r="C2684" t="s">
        <v>6213</v>
      </c>
    </row>
    <row r="2685" spans="1:3" x14ac:dyDescent="0.3">
      <c r="A2685">
        <v>24678</v>
      </c>
      <c r="B2685" t="s">
        <v>2227</v>
      </c>
      <c r="C2685" t="s">
        <v>6213</v>
      </c>
    </row>
    <row r="2686" spans="1:3" x14ac:dyDescent="0.3">
      <c r="A2686">
        <v>24679</v>
      </c>
      <c r="B2686" t="s">
        <v>2202</v>
      </c>
      <c r="C2686" t="s">
        <v>6213</v>
      </c>
    </row>
    <row r="2687" spans="1:3" x14ac:dyDescent="0.3">
      <c r="A2687">
        <v>24680</v>
      </c>
      <c r="B2687" t="s">
        <v>5248</v>
      </c>
      <c r="C2687" t="s">
        <v>6213</v>
      </c>
    </row>
    <row r="2688" spans="1:3" x14ac:dyDescent="0.3">
      <c r="A2688">
        <v>24684</v>
      </c>
      <c r="B2688" t="s">
        <v>2179</v>
      </c>
      <c r="C2688" t="s">
        <v>6213</v>
      </c>
    </row>
    <row r="2689" spans="1:3" x14ac:dyDescent="0.3">
      <c r="A2689">
        <v>24685</v>
      </c>
      <c r="B2689" t="s">
        <v>2874</v>
      </c>
      <c r="C2689" t="s">
        <v>6213</v>
      </c>
    </row>
    <row r="2690" spans="1:3" x14ac:dyDescent="0.3">
      <c r="A2690">
        <v>24686</v>
      </c>
      <c r="B2690" t="s">
        <v>3205</v>
      </c>
      <c r="C2690" t="s">
        <v>6213</v>
      </c>
    </row>
    <row r="2691" spans="1:3" x14ac:dyDescent="0.3">
      <c r="A2691">
        <v>24690</v>
      </c>
      <c r="B2691" t="s">
        <v>2155</v>
      </c>
      <c r="C2691" t="s">
        <v>6213</v>
      </c>
    </row>
    <row r="2692" spans="1:3" x14ac:dyDescent="0.3">
      <c r="A2692">
        <v>32000</v>
      </c>
      <c r="B2692" t="s">
        <v>2383</v>
      </c>
      <c r="C2692" t="s">
        <v>6213</v>
      </c>
    </row>
    <row r="2693" spans="1:3" x14ac:dyDescent="0.3">
      <c r="A2693">
        <v>32001</v>
      </c>
      <c r="B2693" t="s">
        <v>2409</v>
      </c>
      <c r="C2693" t="s">
        <v>6213</v>
      </c>
    </row>
    <row r="2694" spans="1:3" x14ac:dyDescent="0.3">
      <c r="A2694">
        <v>32002</v>
      </c>
      <c r="B2694" t="s">
        <v>2397</v>
      </c>
      <c r="C2694" t="s">
        <v>6213</v>
      </c>
    </row>
    <row r="2695" spans="1:3" x14ac:dyDescent="0.3">
      <c r="A2695">
        <v>32003</v>
      </c>
      <c r="B2695" t="s">
        <v>8222</v>
      </c>
    </row>
    <row r="2696" spans="1:3" x14ac:dyDescent="0.3">
      <c r="A2696">
        <v>32004</v>
      </c>
      <c r="B2696" t="s">
        <v>8223</v>
      </c>
    </row>
    <row r="2697" spans="1:3" x14ac:dyDescent="0.3">
      <c r="A2697">
        <v>32005</v>
      </c>
      <c r="B2697" t="s">
        <v>2341</v>
      </c>
      <c r="C2697" t="s">
        <v>6213</v>
      </c>
    </row>
    <row r="2698" spans="1:3" x14ac:dyDescent="0.3">
      <c r="A2698">
        <v>32006</v>
      </c>
      <c r="B2698" t="s">
        <v>8224</v>
      </c>
    </row>
    <row r="2699" spans="1:3" x14ac:dyDescent="0.3">
      <c r="A2699">
        <v>32008</v>
      </c>
      <c r="B2699" t="s">
        <v>2395</v>
      </c>
      <c r="C2699" t="s">
        <v>6213</v>
      </c>
    </row>
    <row r="2700" spans="1:3" x14ac:dyDescent="0.3">
      <c r="A2700">
        <v>32009</v>
      </c>
      <c r="B2700" t="s">
        <v>2335</v>
      </c>
      <c r="C2700" t="s">
        <v>6213</v>
      </c>
    </row>
    <row r="2701" spans="1:3" x14ac:dyDescent="0.3">
      <c r="A2701">
        <v>32011</v>
      </c>
      <c r="B2701" t="s">
        <v>2332</v>
      </c>
      <c r="C2701" t="s">
        <v>6213</v>
      </c>
    </row>
    <row r="2702" spans="1:3" x14ac:dyDescent="0.3">
      <c r="A2702">
        <v>32012</v>
      </c>
      <c r="B2702" t="s">
        <v>8225</v>
      </c>
    </row>
    <row r="2703" spans="1:3" x14ac:dyDescent="0.3">
      <c r="A2703">
        <v>32013</v>
      </c>
      <c r="B2703" t="s">
        <v>2406</v>
      </c>
      <c r="C2703" t="s">
        <v>6213</v>
      </c>
    </row>
    <row r="2704" spans="1:3" x14ac:dyDescent="0.3">
      <c r="A2704">
        <v>32014</v>
      </c>
      <c r="B2704" t="s">
        <v>2338</v>
      </c>
      <c r="C2704" t="s">
        <v>6213</v>
      </c>
    </row>
    <row r="2705" spans="1:3" x14ac:dyDescent="0.3">
      <c r="A2705">
        <v>32016</v>
      </c>
      <c r="B2705" t="s">
        <v>2374</v>
      </c>
      <c r="C2705" t="s">
        <v>6213</v>
      </c>
    </row>
    <row r="2706" spans="1:3" x14ac:dyDescent="0.3">
      <c r="A2706">
        <v>32017</v>
      </c>
      <c r="B2706" t="s">
        <v>2377</v>
      </c>
      <c r="C2706" t="s">
        <v>6213</v>
      </c>
    </row>
    <row r="2707" spans="1:3" x14ac:dyDescent="0.3">
      <c r="A2707">
        <v>32018</v>
      </c>
      <c r="B2707" t="s">
        <v>2371</v>
      </c>
      <c r="C2707" t="s">
        <v>6213</v>
      </c>
    </row>
    <row r="2708" spans="1:3" x14ac:dyDescent="0.3">
      <c r="A2708">
        <v>32021</v>
      </c>
      <c r="B2708" t="s">
        <v>2350</v>
      </c>
      <c r="C2708" t="s">
        <v>6213</v>
      </c>
    </row>
    <row r="2709" spans="1:3" x14ac:dyDescent="0.3">
      <c r="A2709">
        <v>32022</v>
      </c>
      <c r="B2709" t="s">
        <v>2356</v>
      </c>
      <c r="C2709" t="s">
        <v>6213</v>
      </c>
    </row>
    <row r="2710" spans="1:3" x14ac:dyDescent="0.3">
      <c r="A2710">
        <v>32023</v>
      </c>
      <c r="B2710" t="s">
        <v>2365</v>
      </c>
      <c r="C2710" t="s">
        <v>6213</v>
      </c>
    </row>
    <row r="2711" spans="1:3" x14ac:dyDescent="0.3">
      <c r="A2711">
        <v>32025</v>
      </c>
      <c r="B2711" t="s">
        <v>2362</v>
      </c>
      <c r="C2711" t="s">
        <v>6213</v>
      </c>
    </row>
    <row r="2712" spans="1:3" x14ac:dyDescent="0.3">
      <c r="A2712">
        <v>32028</v>
      </c>
      <c r="B2712" t="s">
        <v>2359</v>
      </c>
      <c r="C2712" t="s">
        <v>6213</v>
      </c>
    </row>
    <row r="2713" spans="1:3" x14ac:dyDescent="0.3">
      <c r="A2713">
        <v>32029</v>
      </c>
      <c r="B2713" t="s">
        <v>2368</v>
      </c>
      <c r="C2713" t="s">
        <v>6213</v>
      </c>
    </row>
    <row r="2714" spans="1:3" x14ac:dyDescent="0.3">
      <c r="A2714">
        <v>32030</v>
      </c>
      <c r="B2714" t="s">
        <v>2353</v>
      </c>
      <c r="C2714" t="s">
        <v>6213</v>
      </c>
    </row>
    <row r="2715" spans="1:3" x14ac:dyDescent="0.3">
      <c r="A2715">
        <v>32031</v>
      </c>
      <c r="B2715" t="s">
        <v>8226</v>
      </c>
    </row>
    <row r="2716" spans="1:3" x14ac:dyDescent="0.3">
      <c r="A2716">
        <v>32032</v>
      </c>
      <c r="B2716" t="s">
        <v>8227</v>
      </c>
    </row>
    <row r="2717" spans="1:3" x14ac:dyDescent="0.3">
      <c r="A2717">
        <v>32107</v>
      </c>
      <c r="B2717" t="s">
        <v>2344</v>
      </c>
      <c r="C2717" t="s">
        <v>6213</v>
      </c>
    </row>
    <row r="2718" spans="1:3" x14ac:dyDescent="0.3">
      <c r="A2718">
        <v>32108</v>
      </c>
      <c r="B2718" t="s">
        <v>4215</v>
      </c>
      <c r="C2718" t="s">
        <v>6213</v>
      </c>
    </row>
    <row r="2719" spans="1:3" x14ac:dyDescent="0.3">
      <c r="A2719">
        <v>32109</v>
      </c>
      <c r="B2719" t="s">
        <v>4207</v>
      </c>
      <c r="C2719" t="s">
        <v>6213</v>
      </c>
    </row>
    <row r="2720" spans="1:3" x14ac:dyDescent="0.3">
      <c r="A2720">
        <v>32110</v>
      </c>
      <c r="B2720" t="s">
        <v>4227</v>
      </c>
      <c r="C2720" t="s">
        <v>6213</v>
      </c>
    </row>
    <row r="2721" spans="1:3" x14ac:dyDescent="0.3">
      <c r="A2721">
        <v>32111</v>
      </c>
      <c r="B2721" t="s">
        <v>4218</v>
      </c>
      <c r="C2721" t="s">
        <v>6213</v>
      </c>
    </row>
    <row r="2722" spans="1:3" x14ac:dyDescent="0.3">
      <c r="A2722">
        <v>32112</v>
      </c>
      <c r="B2722" t="s">
        <v>4212</v>
      </c>
      <c r="C2722" t="s">
        <v>6213</v>
      </c>
    </row>
    <row r="2723" spans="1:3" x14ac:dyDescent="0.3">
      <c r="A2723">
        <v>32113</v>
      </c>
      <c r="B2723" t="s">
        <v>4230</v>
      </c>
      <c r="C2723" t="s">
        <v>6213</v>
      </c>
    </row>
    <row r="2724" spans="1:3" x14ac:dyDescent="0.3">
      <c r="A2724">
        <v>32115</v>
      </c>
      <c r="B2724" t="s">
        <v>2327</v>
      </c>
      <c r="C2724" t="s">
        <v>6213</v>
      </c>
    </row>
    <row r="2725" spans="1:3" x14ac:dyDescent="0.3">
      <c r="A2725">
        <v>32116</v>
      </c>
      <c r="B2725" t="s">
        <v>2400</v>
      </c>
      <c r="C2725" t="s">
        <v>6213</v>
      </c>
    </row>
    <row r="2726" spans="1:3" x14ac:dyDescent="0.3">
      <c r="A2726">
        <v>32121</v>
      </c>
      <c r="B2726" t="s">
        <v>2347</v>
      </c>
      <c r="C2726" t="s">
        <v>6213</v>
      </c>
    </row>
    <row r="2727" spans="1:3" x14ac:dyDescent="0.3">
      <c r="A2727">
        <v>32123</v>
      </c>
      <c r="B2727" t="s">
        <v>2403</v>
      </c>
      <c r="C2727" t="s">
        <v>6213</v>
      </c>
    </row>
    <row r="2728" spans="1:3" x14ac:dyDescent="0.3">
      <c r="A2728">
        <v>32128</v>
      </c>
      <c r="B2728" t="s">
        <v>4221</v>
      </c>
      <c r="C2728" t="s">
        <v>6213</v>
      </c>
    </row>
    <row r="2729" spans="1:3" x14ac:dyDescent="0.3">
      <c r="A2729">
        <v>32129</v>
      </c>
      <c r="B2729" t="s">
        <v>2389</v>
      </c>
      <c r="C2729" t="s">
        <v>6213</v>
      </c>
    </row>
    <row r="2730" spans="1:3" x14ac:dyDescent="0.3">
      <c r="A2730">
        <v>32130</v>
      </c>
      <c r="B2730" t="s">
        <v>8228</v>
      </c>
    </row>
    <row r="2731" spans="1:3" x14ac:dyDescent="0.3">
      <c r="A2731">
        <v>32131</v>
      </c>
      <c r="B2731" t="s">
        <v>8229</v>
      </c>
    </row>
    <row r="2732" spans="1:3" x14ac:dyDescent="0.3">
      <c r="A2732">
        <v>32133</v>
      </c>
      <c r="B2732" t="s">
        <v>2392</v>
      </c>
      <c r="C2732" t="s">
        <v>6213</v>
      </c>
    </row>
    <row r="2733" spans="1:3" x14ac:dyDescent="0.3">
      <c r="A2733">
        <v>32134</v>
      </c>
      <c r="B2733" t="s">
        <v>2386</v>
      </c>
      <c r="C2733" t="s">
        <v>6213</v>
      </c>
    </row>
    <row r="2734" spans="1:3" x14ac:dyDescent="0.3">
      <c r="A2734">
        <v>32135</v>
      </c>
      <c r="B2734" t="s">
        <v>2380</v>
      </c>
      <c r="C2734" t="s">
        <v>6213</v>
      </c>
    </row>
    <row r="2735" spans="1:3" x14ac:dyDescent="0.3">
      <c r="A2735">
        <v>32136</v>
      </c>
      <c r="B2735" t="s">
        <v>8230</v>
      </c>
    </row>
    <row r="2736" spans="1:3" x14ac:dyDescent="0.3">
      <c r="A2736">
        <v>32138</v>
      </c>
      <c r="B2736" t="s">
        <v>4224</v>
      </c>
      <c r="C2736" t="s">
        <v>6213</v>
      </c>
    </row>
    <row r="2737" spans="1:3" x14ac:dyDescent="0.3">
      <c r="A2737">
        <v>32139</v>
      </c>
      <c r="B2737" t="s">
        <v>8231</v>
      </c>
    </row>
    <row r="2738" spans="1:3" x14ac:dyDescent="0.3">
      <c r="A2738">
        <v>32140</v>
      </c>
      <c r="B2738" t="s">
        <v>8232</v>
      </c>
      <c r="C2738" t="s">
        <v>6213</v>
      </c>
    </row>
    <row r="2739" spans="1:3" x14ac:dyDescent="0.3">
      <c r="A2739">
        <v>32141</v>
      </c>
      <c r="B2739" t="s">
        <v>8233</v>
      </c>
    </row>
    <row r="2740" spans="1:3" x14ac:dyDescent="0.3">
      <c r="A2740">
        <v>31100</v>
      </c>
      <c r="B2740" t="s">
        <v>4088</v>
      </c>
      <c r="C2740" t="s">
        <v>6213</v>
      </c>
    </row>
    <row r="2741" spans="1:3" x14ac:dyDescent="0.3">
      <c r="A2741">
        <v>31101</v>
      </c>
      <c r="B2741" t="s">
        <v>2589</v>
      </c>
      <c r="C2741" t="s">
        <v>6213</v>
      </c>
    </row>
    <row r="2742" spans="1:3" x14ac:dyDescent="0.3">
      <c r="A2742">
        <v>31102</v>
      </c>
      <c r="B2742" t="s">
        <v>2586</v>
      </c>
      <c r="C2742" t="s">
        <v>6213</v>
      </c>
    </row>
    <row r="2743" spans="1:3" x14ac:dyDescent="0.3">
      <c r="A2743">
        <v>31104</v>
      </c>
      <c r="B2743" t="s">
        <v>8234</v>
      </c>
    </row>
    <row r="2744" spans="1:3" x14ac:dyDescent="0.3">
      <c r="A2744">
        <v>31106</v>
      </c>
      <c r="B2744" t="s">
        <v>2731</v>
      </c>
      <c r="C2744" t="s">
        <v>6213</v>
      </c>
    </row>
    <row r="2745" spans="1:3" x14ac:dyDescent="0.3">
      <c r="A2745">
        <v>31113</v>
      </c>
      <c r="B2745" t="s">
        <v>2580</v>
      </c>
      <c r="C2745" t="s">
        <v>6213</v>
      </c>
    </row>
    <row r="2746" spans="1:3" x14ac:dyDescent="0.3">
      <c r="A2746">
        <v>31114</v>
      </c>
      <c r="B2746" t="s">
        <v>2583</v>
      </c>
      <c r="C2746" t="s">
        <v>6213</v>
      </c>
    </row>
    <row r="2747" spans="1:3" x14ac:dyDescent="0.3">
      <c r="A2747">
        <v>31115</v>
      </c>
      <c r="B2747" t="s">
        <v>8235</v>
      </c>
    </row>
    <row r="2748" spans="1:3" x14ac:dyDescent="0.3">
      <c r="A2748">
        <v>19688</v>
      </c>
      <c r="B2748" t="s">
        <v>4889</v>
      </c>
      <c r="C2748" t="s">
        <v>6213</v>
      </c>
    </row>
    <row r="2749" spans="1:3" x14ac:dyDescent="0.3">
      <c r="A2749">
        <v>23000</v>
      </c>
      <c r="B2749" t="s">
        <v>8236</v>
      </c>
    </row>
    <row r="2750" spans="1:3" x14ac:dyDescent="0.3">
      <c r="A2750">
        <v>23005</v>
      </c>
      <c r="B2750" t="s">
        <v>2787</v>
      </c>
      <c r="C2750" t="s">
        <v>6213</v>
      </c>
    </row>
    <row r="2751" spans="1:3" x14ac:dyDescent="0.3">
      <c r="A2751">
        <v>23006</v>
      </c>
      <c r="B2751" t="s">
        <v>5446</v>
      </c>
      <c r="C2751" t="s">
        <v>6213</v>
      </c>
    </row>
    <row r="2752" spans="1:3" x14ac:dyDescent="0.3">
      <c r="A2752">
        <v>23007</v>
      </c>
      <c r="B2752" t="s">
        <v>5449</v>
      </c>
      <c r="C2752" t="s">
        <v>6213</v>
      </c>
    </row>
    <row r="2753" spans="1:3" x14ac:dyDescent="0.3">
      <c r="A2753">
        <v>23008</v>
      </c>
      <c r="B2753" t="s">
        <v>3171</v>
      </c>
      <c r="C2753" t="s">
        <v>6213</v>
      </c>
    </row>
    <row r="2754" spans="1:3" x14ac:dyDescent="0.3">
      <c r="A2754">
        <v>23009</v>
      </c>
      <c r="B2754" t="s">
        <v>5451</v>
      </c>
      <c r="C2754" t="s">
        <v>6213</v>
      </c>
    </row>
    <row r="2755" spans="1:3" x14ac:dyDescent="0.3">
      <c r="A2755">
        <v>23021</v>
      </c>
      <c r="B2755" t="s">
        <v>8237</v>
      </c>
    </row>
    <row r="2756" spans="1:3" x14ac:dyDescent="0.3">
      <c r="A2756">
        <v>23022</v>
      </c>
      <c r="B2756" t="s">
        <v>2546</v>
      </c>
      <c r="C2756" t="s">
        <v>6213</v>
      </c>
    </row>
    <row r="2757" spans="1:3" x14ac:dyDescent="0.3">
      <c r="A2757">
        <v>23024</v>
      </c>
      <c r="B2757" t="s">
        <v>3915</v>
      </c>
      <c r="C2757" t="s">
        <v>6213</v>
      </c>
    </row>
    <row r="2758" spans="1:3" x14ac:dyDescent="0.3">
      <c r="A2758">
        <v>23030</v>
      </c>
      <c r="B2758" t="s">
        <v>2799</v>
      </c>
      <c r="C2758" t="s">
        <v>6213</v>
      </c>
    </row>
    <row r="2759" spans="1:3" x14ac:dyDescent="0.3">
      <c r="A2759">
        <v>23032</v>
      </c>
      <c r="B2759" t="s">
        <v>8238</v>
      </c>
      <c r="C2759" t="s">
        <v>6213</v>
      </c>
    </row>
    <row r="2760" spans="1:3" x14ac:dyDescent="0.3">
      <c r="A2760">
        <v>23033</v>
      </c>
      <c r="B2760" t="s">
        <v>4872</v>
      </c>
      <c r="C2760" t="s">
        <v>6213</v>
      </c>
    </row>
    <row r="2761" spans="1:3" x14ac:dyDescent="0.3">
      <c r="A2761">
        <v>23050</v>
      </c>
      <c r="B2761" t="s">
        <v>5115</v>
      </c>
      <c r="C2761" t="s">
        <v>6213</v>
      </c>
    </row>
    <row r="2762" spans="1:3" x14ac:dyDescent="0.3">
      <c r="A2762">
        <v>23080</v>
      </c>
      <c r="B2762" t="s">
        <v>8239</v>
      </c>
    </row>
    <row r="2763" spans="1:3" x14ac:dyDescent="0.3">
      <c r="A2763">
        <v>23081</v>
      </c>
      <c r="B2763" t="s">
        <v>8240</v>
      </c>
      <c r="C2763" t="s">
        <v>6213</v>
      </c>
    </row>
    <row r="2764" spans="1:3" x14ac:dyDescent="0.3">
      <c r="A2764">
        <v>23082</v>
      </c>
      <c r="B2764" t="s">
        <v>8241</v>
      </c>
    </row>
    <row r="2765" spans="1:3" x14ac:dyDescent="0.3">
      <c r="A2765">
        <v>23103</v>
      </c>
      <c r="B2765" t="s">
        <v>3881</v>
      </c>
      <c r="C2765" t="s">
        <v>6213</v>
      </c>
    </row>
    <row r="2766" spans="1:3" x14ac:dyDescent="0.3">
      <c r="A2766">
        <v>23121</v>
      </c>
      <c r="B2766" t="s">
        <v>2416</v>
      </c>
      <c r="C2766" t="s">
        <v>6213</v>
      </c>
    </row>
    <row r="2767" spans="1:3" x14ac:dyDescent="0.3">
      <c r="A2767">
        <v>23122</v>
      </c>
      <c r="B2767" t="s">
        <v>2513</v>
      </c>
      <c r="C2767" t="s">
        <v>6213</v>
      </c>
    </row>
    <row r="2768" spans="1:3" x14ac:dyDescent="0.3">
      <c r="A2768">
        <v>23200</v>
      </c>
      <c r="B2768" t="s">
        <v>3626</v>
      </c>
      <c r="C2768" t="s">
        <v>6213</v>
      </c>
    </row>
    <row r="2769" spans="1:3" x14ac:dyDescent="0.3">
      <c r="A2769">
        <v>23220</v>
      </c>
      <c r="B2769" t="s">
        <v>8242</v>
      </c>
    </row>
    <row r="2770" spans="1:3" x14ac:dyDescent="0.3">
      <c r="A2770">
        <v>23300</v>
      </c>
      <c r="B2770" t="s">
        <v>2054</v>
      </c>
      <c r="C2770" t="s">
        <v>6213</v>
      </c>
    </row>
    <row r="2771" spans="1:3" x14ac:dyDescent="0.3">
      <c r="A2771">
        <v>23301</v>
      </c>
      <c r="B2771" t="s">
        <v>3622</v>
      </c>
      <c r="C2771" t="s">
        <v>6213</v>
      </c>
    </row>
    <row r="2772" spans="1:3" x14ac:dyDescent="0.3">
      <c r="A2772">
        <v>23455</v>
      </c>
      <c r="B2772" t="s">
        <v>4353</v>
      </c>
      <c r="C2772" t="s">
        <v>6213</v>
      </c>
    </row>
    <row r="2773" spans="1:3" x14ac:dyDescent="0.3">
      <c r="A2773">
        <v>23456</v>
      </c>
      <c r="B2773" t="s">
        <v>8243</v>
      </c>
      <c r="C2773" t="s">
        <v>6213</v>
      </c>
    </row>
    <row r="2774" spans="1:3" x14ac:dyDescent="0.3">
      <c r="A2774">
        <v>23457</v>
      </c>
      <c r="B2774" t="s">
        <v>2779</v>
      </c>
      <c r="C2774" t="s">
        <v>6213</v>
      </c>
    </row>
    <row r="2775" spans="1:3" x14ac:dyDescent="0.3">
      <c r="A2775">
        <v>23477</v>
      </c>
      <c r="B2775" t="s">
        <v>3249</v>
      </c>
      <c r="C2775" t="s">
        <v>6213</v>
      </c>
    </row>
    <row r="2776" spans="1:3" x14ac:dyDescent="0.3">
      <c r="A2776">
        <v>23479</v>
      </c>
      <c r="B2776" t="s">
        <v>3541</v>
      </c>
      <c r="C2776" t="s">
        <v>6213</v>
      </c>
    </row>
    <row r="2777" spans="1:3" x14ac:dyDescent="0.3">
      <c r="A2777">
        <v>23481</v>
      </c>
      <c r="B2777" t="s">
        <v>8244</v>
      </c>
      <c r="C2777" t="s">
        <v>6213</v>
      </c>
    </row>
    <row r="2778" spans="1:3" x14ac:dyDescent="0.3">
      <c r="A2778">
        <v>23485</v>
      </c>
      <c r="B2778" t="s">
        <v>3889</v>
      </c>
      <c r="C2778" t="s">
        <v>6213</v>
      </c>
    </row>
    <row r="2779" spans="1:3" x14ac:dyDescent="0.3">
      <c r="A2779">
        <v>23490</v>
      </c>
      <c r="B2779" t="s">
        <v>1951</v>
      </c>
      <c r="C2779" t="s">
        <v>6213</v>
      </c>
    </row>
    <row r="2780" spans="1:3" x14ac:dyDescent="0.3">
      <c r="A2780">
        <v>23491</v>
      </c>
      <c r="B2780" t="s">
        <v>5486</v>
      </c>
      <c r="C2780" t="s">
        <v>6213</v>
      </c>
    </row>
    <row r="2781" spans="1:3" x14ac:dyDescent="0.3">
      <c r="A2781">
        <v>23493</v>
      </c>
      <c r="B2781" t="s">
        <v>1942</v>
      </c>
      <c r="C2781" t="s">
        <v>6213</v>
      </c>
    </row>
    <row r="2782" spans="1:3" x14ac:dyDescent="0.3">
      <c r="A2782">
        <v>23494</v>
      </c>
      <c r="B2782" t="s">
        <v>1964</v>
      </c>
      <c r="C2782" t="s">
        <v>6213</v>
      </c>
    </row>
    <row r="2783" spans="1:3" x14ac:dyDescent="0.3">
      <c r="A2783">
        <v>23495</v>
      </c>
      <c r="B2783" t="s">
        <v>4776</v>
      </c>
      <c r="C2783" t="s">
        <v>6213</v>
      </c>
    </row>
    <row r="2784" spans="1:3" x14ac:dyDescent="0.3">
      <c r="A2784">
        <v>23496</v>
      </c>
      <c r="B2784" t="s">
        <v>5577</v>
      </c>
      <c r="C2784" t="s">
        <v>6213</v>
      </c>
    </row>
    <row r="2785" spans="1:3" x14ac:dyDescent="0.3">
      <c r="A2785">
        <v>23497</v>
      </c>
      <c r="B2785" t="s">
        <v>2775</v>
      </c>
      <c r="C2785" t="s">
        <v>6213</v>
      </c>
    </row>
    <row r="2786" spans="1:3" x14ac:dyDescent="0.3">
      <c r="A2786">
        <v>23499</v>
      </c>
      <c r="B2786" t="s">
        <v>3566</v>
      </c>
      <c r="C2786" t="s">
        <v>6213</v>
      </c>
    </row>
    <row r="2787" spans="1:3" x14ac:dyDescent="0.3">
      <c r="A2787">
        <v>23525</v>
      </c>
      <c r="B2787" t="s">
        <v>3388</v>
      </c>
      <c r="C2787" t="s">
        <v>6213</v>
      </c>
    </row>
    <row r="2788" spans="1:3" x14ac:dyDescent="0.3">
      <c r="A2788">
        <v>23531</v>
      </c>
      <c r="B2788" t="s">
        <v>3503</v>
      </c>
      <c r="C2788" t="s">
        <v>6213</v>
      </c>
    </row>
    <row r="2789" spans="1:3" x14ac:dyDescent="0.3">
      <c r="A2789">
        <v>23585</v>
      </c>
      <c r="B2789" t="s">
        <v>2727</v>
      </c>
      <c r="C2789" t="s">
        <v>6213</v>
      </c>
    </row>
    <row r="2790" spans="1:3" x14ac:dyDescent="0.3">
      <c r="A2790">
        <v>23586</v>
      </c>
      <c r="B2790" t="s">
        <v>2767</v>
      </c>
      <c r="C2790" t="s">
        <v>6213</v>
      </c>
    </row>
    <row r="2791" spans="1:3" x14ac:dyDescent="0.3">
      <c r="A2791">
        <v>23588</v>
      </c>
      <c r="B2791" t="s">
        <v>5970</v>
      </c>
      <c r="C2791" t="s">
        <v>6213</v>
      </c>
    </row>
    <row r="2792" spans="1:3" x14ac:dyDescent="0.3">
      <c r="A2792">
        <v>23589</v>
      </c>
      <c r="B2792" t="s">
        <v>3420</v>
      </c>
      <c r="C2792" t="s">
        <v>6213</v>
      </c>
    </row>
    <row r="2793" spans="1:3" x14ac:dyDescent="0.3">
      <c r="A2793">
        <v>23594</v>
      </c>
      <c r="B2793" t="s">
        <v>5251</v>
      </c>
      <c r="C2793" t="s">
        <v>6213</v>
      </c>
    </row>
    <row r="2794" spans="1:3" x14ac:dyDescent="0.3">
      <c r="A2794">
        <v>23680</v>
      </c>
      <c r="B2794" t="s">
        <v>5672</v>
      </c>
      <c r="C2794" t="s">
        <v>6213</v>
      </c>
    </row>
    <row r="2795" spans="1:3" x14ac:dyDescent="0.3">
      <c r="A2795">
        <v>23684</v>
      </c>
      <c r="B2795" t="s">
        <v>5668</v>
      </c>
      <c r="C2795" t="s">
        <v>6213</v>
      </c>
    </row>
    <row r="2796" spans="1:3" x14ac:dyDescent="0.3">
      <c r="A2796">
        <v>23799</v>
      </c>
      <c r="B2796" t="s">
        <v>3005</v>
      </c>
      <c r="C2796" t="s">
        <v>6213</v>
      </c>
    </row>
    <row r="2797" spans="1:3" x14ac:dyDescent="0.3">
      <c r="A2797">
        <v>23800</v>
      </c>
      <c r="B2797" t="s">
        <v>3007</v>
      </c>
      <c r="C2797" t="s">
        <v>6213</v>
      </c>
    </row>
    <row r="2798" spans="1:3" x14ac:dyDescent="0.3">
      <c r="A2798">
        <v>23801</v>
      </c>
      <c r="B2798" t="s">
        <v>2482</v>
      </c>
      <c r="C2798" t="s">
        <v>6213</v>
      </c>
    </row>
    <row r="2799" spans="1:3" x14ac:dyDescent="0.3">
      <c r="A2799">
        <v>23802</v>
      </c>
      <c r="B2799" t="s">
        <v>2071</v>
      </c>
      <c r="C2799" t="s">
        <v>6213</v>
      </c>
    </row>
    <row r="2800" spans="1:3" x14ac:dyDescent="0.3">
      <c r="A2800">
        <v>23803</v>
      </c>
      <c r="B2800" t="s">
        <v>2066</v>
      </c>
      <c r="C2800" t="s">
        <v>6213</v>
      </c>
    </row>
    <row r="2801" spans="1:3" x14ac:dyDescent="0.3">
      <c r="A2801">
        <v>23815</v>
      </c>
      <c r="B2801" t="s">
        <v>8245</v>
      </c>
      <c r="C2801" t="s">
        <v>6213</v>
      </c>
    </row>
    <row r="2802" spans="1:3" x14ac:dyDescent="0.3">
      <c r="A2802">
        <v>23820</v>
      </c>
      <c r="B2802" t="s">
        <v>8246</v>
      </c>
      <c r="C2802" t="s">
        <v>6213</v>
      </c>
    </row>
    <row r="2803" spans="1:3" x14ac:dyDescent="0.3">
      <c r="A2803">
        <v>23821</v>
      </c>
      <c r="B2803" t="s">
        <v>8247</v>
      </c>
      <c r="C2803" t="s">
        <v>6213</v>
      </c>
    </row>
    <row r="2804" spans="1:3" x14ac:dyDescent="0.3">
      <c r="A2804">
        <v>23829</v>
      </c>
      <c r="B2804" t="s">
        <v>8248</v>
      </c>
      <c r="C2804" t="s">
        <v>6213</v>
      </c>
    </row>
    <row r="2805" spans="1:3" x14ac:dyDescent="0.3">
      <c r="A2805">
        <v>23830</v>
      </c>
      <c r="B2805" t="s">
        <v>8249</v>
      </c>
      <c r="C2805" t="s">
        <v>6213</v>
      </c>
    </row>
    <row r="2806" spans="1:3" x14ac:dyDescent="0.3">
      <c r="A2806">
        <v>23849</v>
      </c>
      <c r="B2806" t="s">
        <v>8250</v>
      </c>
    </row>
    <row r="2807" spans="1:3" x14ac:dyDescent="0.3">
      <c r="A2807">
        <v>23850</v>
      </c>
      <c r="B2807" t="s">
        <v>8251</v>
      </c>
    </row>
    <row r="2808" spans="1:3" x14ac:dyDescent="0.3">
      <c r="A2808">
        <v>23851</v>
      </c>
      <c r="B2808" t="s">
        <v>5265</v>
      </c>
      <c r="C2808" t="s">
        <v>6213</v>
      </c>
    </row>
    <row r="2809" spans="1:3" x14ac:dyDescent="0.3">
      <c r="A2809">
        <v>23852</v>
      </c>
      <c r="B2809" t="s">
        <v>5269</v>
      </c>
      <c r="C2809" t="s">
        <v>6213</v>
      </c>
    </row>
    <row r="2810" spans="1:3" x14ac:dyDescent="0.3">
      <c r="A2810">
        <v>23853</v>
      </c>
      <c r="B2810" t="s">
        <v>5849</v>
      </c>
      <c r="C2810" t="s">
        <v>6213</v>
      </c>
    </row>
    <row r="2811" spans="1:3" x14ac:dyDescent="0.3">
      <c r="A2811">
        <v>23854</v>
      </c>
      <c r="B2811" t="s">
        <v>5853</v>
      </c>
      <c r="C2811" t="s">
        <v>6213</v>
      </c>
    </row>
    <row r="2812" spans="1:3" x14ac:dyDescent="0.3">
      <c r="A2812">
        <v>23880</v>
      </c>
      <c r="B2812" t="s">
        <v>3193</v>
      </c>
      <c r="C2812" t="s">
        <v>6213</v>
      </c>
    </row>
    <row r="2813" spans="1:3" x14ac:dyDescent="0.3">
      <c r="A2813">
        <v>23881</v>
      </c>
      <c r="B2813" t="s">
        <v>3189</v>
      </c>
      <c r="C2813" t="s">
        <v>6213</v>
      </c>
    </row>
    <row r="2814" spans="1:3" x14ac:dyDescent="0.3">
      <c r="A2814">
        <v>23884</v>
      </c>
      <c r="B2814" t="s">
        <v>3185</v>
      </c>
      <c r="C2814" t="s">
        <v>6213</v>
      </c>
    </row>
    <row r="2815" spans="1:3" x14ac:dyDescent="0.3">
      <c r="A2815">
        <v>23885</v>
      </c>
      <c r="B2815" t="s">
        <v>3181</v>
      </c>
      <c r="C2815" t="s">
        <v>6213</v>
      </c>
    </row>
    <row r="2816" spans="1:3" x14ac:dyDescent="0.3">
      <c r="A2816">
        <v>23900</v>
      </c>
      <c r="B2816" t="s">
        <v>8252</v>
      </c>
    </row>
    <row r="2817" spans="1:3" x14ac:dyDescent="0.3">
      <c r="A2817">
        <v>23909</v>
      </c>
      <c r="B2817" t="s">
        <v>8253</v>
      </c>
      <c r="C2817" t="s">
        <v>6213</v>
      </c>
    </row>
    <row r="2818" spans="1:3" x14ac:dyDescent="0.3">
      <c r="A2818">
        <v>23925</v>
      </c>
      <c r="B2818" t="s">
        <v>8254</v>
      </c>
      <c r="C2818" t="s">
        <v>6213</v>
      </c>
    </row>
    <row r="2819" spans="1:3" x14ac:dyDescent="0.3">
      <c r="A2819">
        <v>23930</v>
      </c>
      <c r="B2819" t="s">
        <v>3550</v>
      </c>
      <c r="C2819" t="s">
        <v>6213</v>
      </c>
    </row>
    <row r="2820" spans="1:3" x14ac:dyDescent="0.3">
      <c r="A2820">
        <v>23937</v>
      </c>
      <c r="B2820" t="s">
        <v>8255</v>
      </c>
      <c r="C2820" t="s">
        <v>6213</v>
      </c>
    </row>
    <row r="2821" spans="1:3" x14ac:dyDescent="0.3">
      <c r="A2821">
        <v>23938</v>
      </c>
      <c r="B2821" t="s">
        <v>8256</v>
      </c>
      <c r="C2821" t="s">
        <v>6213</v>
      </c>
    </row>
    <row r="2822" spans="1:3" x14ac:dyDescent="0.3">
      <c r="A2822">
        <v>23939</v>
      </c>
      <c r="B2822" t="s">
        <v>8257</v>
      </c>
      <c r="C2822" t="s">
        <v>6213</v>
      </c>
    </row>
    <row r="2823" spans="1:3" x14ac:dyDescent="0.3">
      <c r="A2823">
        <v>23940</v>
      </c>
      <c r="B2823" t="s">
        <v>8258</v>
      </c>
      <c r="C2823" t="s">
        <v>6213</v>
      </c>
    </row>
    <row r="2824" spans="1:3" x14ac:dyDescent="0.3">
      <c r="A2824">
        <v>23941</v>
      </c>
      <c r="B2824" t="s">
        <v>8259</v>
      </c>
      <c r="C2824" t="s">
        <v>6213</v>
      </c>
    </row>
    <row r="2825" spans="1:3" x14ac:dyDescent="0.3">
      <c r="A2825">
        <v>23950</v>
      </c>
      <c r="B2825" t="s">
        <v>4233</v>
      </c>
      <c r="C2825" t="s">
        <v>6213</v>
      </c>
    </row>
    <row r="2826" spans="1:3" x14ac:dyDescent="0.3">
      <c r="A2826">
        <v>24630</v>
      </c>
      <c r="B2826" t="s">
        <v>8260</v>
      </c>
      <c r="C2826" t="s">
        <v>6213</v>
      </c>
    </row>
    <row r="2827" spans="1:3" x14ac:dyDescent="0.3">
      <c r="A2827">
        <v>24631</v>
      </c>
      <c r="B2827" t="s">
        <v>8261</v>
      </c>
      <c r="C2827" t="s">
        <v>6213</v>
      </c>
    </row>
    <row r="2828" spans="1:3" x14ac:dyDescent="0.3">
      <c r="A2828">
        <v>24632</v>
      </c>
      <c r="B2828" t="s">
        <v>3932</v>
      </c>
      <c r="C2828" t="s">
        <v>6213</v>
      </c>
    </row>
    <row r="2829" spans="1:3" x14ac:dyDescent="0.3">
      <c r="A2829">
        <v>24663</v>
      </c>
      <c r="B2829" t="s">
        <v>4383</v>
      </c>
      <c r="C2829" t="s">
        <v>6213</v>
      </c>
    </row>
    <row r="2830" spans="1:3" x14ac:dyDescent="0.3">
      <c r="A2830">
        <v>24664</v>
      </c>
      <c r="B2830" t="s">
        <v>1900</v>
      </c>
      <c r="C2830" t="s">
        <v>6213</v>
      </c>
    </row>
    <row r="2831" spans="1:3" x14ac:dyDescent="0.3">
      <c r="A2831">
        <v>24665</v>
      </c>
      <c r="B2831" t="s">
        <v>8262</v>
      </c>
    </row>
    <row r="2832" spans="1:3" x14ac:dyDescent="0.3">
      <c r="A2832">
        <v>24666</v>
      </c>
      <c r="B2832" t="s">
        <v>4091</v>
      </c>
      <c r="C2832" t="s">
        <v>6213</v>
      </c>
    </row>
    <row r="2833" spans="1:3" x14ac:dyDescent="0.3">
      <c r="A2833">
        <v>39500</v>
      </c>
      <c r="B2833" t="s">
        <v>6207</v>
      </c>
    </row>
    <row r="2834" spans="1:3" x14ac:dyDescent="0.3">
      <c r="A2834">
        <v>31035</v>
      </c>
      <c r="B2834" t="s">
        <v>3746</v>
      </c>
      <c r="C2834" t="s">
        <v>6213</v>
      </c>
    </row>
    <row r="2835" spans="1:3" x14ac:dyDescent="0.3">
      <c r="A2835">
        <v>39503</v>
      </c>
      <c r="B2835" t="s">
        <v>3743</v>
      </c>
      <c r="C2835" t="s">
        <v>6213</v>
      </c>
    </row>
    <row r="2836" spans="1:3" x14ac:dyDescent="0.3">
      <c r="A2836">
        <v>39509</v>
      </c>
      <c r="B2836" t="s">
        <v>3749</v>
      </c>
      <c r="C2836" t="s">
        <v>6213</v>
      </c>
    </row>
    <row r="2837" spans="1:3" x14ac:dyDescent="0.3">
      <c r="A2837">
        <v>39515</v>
      </c>
      <c r="B2837" t="s">
        <v>3755</v>
      </c>
      <c r="C2837" t="s">
        <v>6213</v>
      </c>
    </row>
    <row r="2838" spans="1:3" x14ac:dyDescent="0.3">
      <c r="A2838">
        <v>39517</v>
      </c>
      <c r="B2838" t="s">
        <v>3496</v>
      </c>
      <c r="C2838" t="s">
        <v>6213</v>
      </c>
    </row>
    <row r="2839" spans="1:3" x14ac:dyDescent="0.3">
      <c r="A2839">
        <v>39520</v>
      </c>
      <c r="B2839" t="s">
        <v>3763</v>
      </c>
      <c r="C2839" t="s">
        <v>6213</v>
      </c>
    </row>
    <row r="2840" spans="1:3" x14ac:dyDescent="0.3">
      <c r="A2840">
        <v>39521</v>
      </c>
      <c r="B2840" t="s">
        <v>3766</v>
      </c>
      <c r="C2840" t="s">
        <v>6213</v>
      </c>
    </row>
    <row r="2841" spans="1:3" x14ac:dyDescent="0.3">
      <c r="A2841">
        <v>39522</v>
      </c>
      <c r="B2841" t="s">
        <v>3752</v>
      </c>
      <c r="C2841" t="s">
        <v>6213</v>
      </c>
    </row>
    <row r="2842" spans="1:3" x14ac:dyDescent="0.3">
      <c r="A2842">
        <v>39523</v>
      </c>
      <c r="B2842" t="s">
        <v>3760</v>
      </c>
      <c r="C2842" t="s">
        <v>6213</v>
      </c>
    </row>
    <row r="2843" spans="1:3" x14ac:dyDescent="0.3">
      <c r="A2843">
        <v>39527</v>
      </c>
      <c r="B2843" t="s">
        <v>6205</v>
      </c>
    </row>
    <row r="2844" spans="1:3" x14ac:dyDescent="0.3">
      <c r="A2844">
        <v>39531</v>
      </c>
      <c r="B2844" t="s">
        <v>3757</v>
      </c>
      <c r="C2844" t="s">
        <v>6213</v>
      </c>
    </row>
    <row r="2845" spans="1:3" x14ac:dyDescent="0.3">
      <c r="A2845">
        <v>31013</v>
      </c>
      <c r="B2845" t="s">
        <v>5281</v>
      </c>
      <c r="C2845" t="s">
        <v>6213</v>
      </c>
    </row>
    <row r="2846" spans="1:3" x14ac:dyDescent="0.3">
      <c r="A2846">
        <v>39524</v>
      </c>
      <c r="B2846" t="s">
        <v>5277</v>
      </c>
      <c r="C2846" t="s">
        <v>6213</v>
      </c>
    </row>
    <row r="2847" spans="1:3" x14ac:dyDescent="0.3">
      <c r="A2847">
        <v>39525</v>
      </c>
      <c r="B2847" t="s">
        <v>8263</v>
      </c>
    </row>
    <row r="2848" spans="1:3" x14ac:dyDescent="0.3">
      <c r="A2848">
        <v>39526</v>
      </c>
      <c r="B2848" t="s">
        <v>3770</v>
      </c>
      <c r="C2848" t="s">
        <v>6213</v>
      </c>
    </row>
    <row r="2849" spans="1:3" x14ac:dyDescent="0.3">
      <c r="A2849">
        <v>39528</v>
      </c>
      <c r="B2849" t="s">
        <v>8264</v>
      </c>
    </row>
    <row r="2850" spans="1:3" x14ac:dyDescent="0.3">
      <c r="A2850">
        <v>23472</v>
      </c>
      <c r="B2850" t="s">
        <v>4679</v>
      </c>
      <c r="C2850" t="s">
        <v>6213</v>
      </c>
    </row>
    <row r="2851" spans="1:3" x14ac:dyDescent="0.3">
      <c r="A2851">
        <v>39401</v>
      </c>
      <c r="B2851" t="s">
        <v>4368</v>
      </c>
      <c r="C2851" t="s">
        <v>6213</v>
      </c>
    </row>
    <row r="2852" spans="1:3" x14ac:dyDescent="0.3">
      <c r="A2852">
        <v>39502</v>
      </c>
      <c r="B2852" t="s">
        <v>3486</v>
      </c>
      <c r="C2852" t="s">
        <v>6213</v>
      </c>
    </row>
    <row r="2853" spans="1:3" x14ac:dyDescent="0.3">
      <c r="A2853">
        <v>39512</v>
      </c>
      <c r="B2853" t="s">
        <v>3492</v>
      </c>
      <c r="C2853" t="s">
        <v>6213</v>
      </c>
    </row>
    <row r="2854" spans="1:3" x14ac:dyDescent="0.3">
      <c r="A2854">
        <v>39516</v>
      </c>
      <c r="B2854" t="s">
        <v>3489</v>
      </c>
      <c r="C2854" t="s">
        <v>6213</v>
      </c>
    </row>
    <row r="2855" spans="1:3" x14ac:dyDescent="0.3">
      <c r="A2855">
        <v>39518</v>
      </c>
      <c r="B2855" t="s">
        <v>2043</v>
      </c>
      <c r="C2855" t="s">
        <v>6213</v>
      </c>
    </row>
    <row r="2856" spans="1:3" x14ac:dyDescent="0.3">
      <c r="A2856">
        <v>39519</v>
      </c>
      <c r="B2856" t="s">
        <v>2105</v>
      </c>
      <c r="C2856" t="s">
        <v>6213</v>
      </c>
    </row>
    <row r="2857" spans="1:3" x14ac:dyDescent="0.3">
      <c r="A2857">
        <v>39529</v>
      </c>
      <c r="B2857" t="s">
        <v>3774</v>
      </c>
      <c r="C2857" t="s">
        <v>6213</v>
      </c>
    </row>
    <row r="2858" spans="1:3" x14ac:dyDescent="0.3">
      <c r="A2858">
        <v>39530</v>
      </c>
      <c r="B2858" t="s">
        <v>3483</v>
      </c>
      <c r="C2858" t="s">
        <v>6213</v>
      </c>
    </row>
    <row r="2859" spans="1:3" x14ac:dyDescent="0.3">
      <c r="A2859">
        <v>39532</v>
      </c>
      <c r="B2859" t="s">
        <v>3651</v>
      </c>
      <c r="C2859" t="s">
        <v>6213</v>
      </c>
    </row>
    <row r="2860" spans="1:3" x14ac:dyDescent="0.3">
      <c r="A2860">
        <v>39533</v>
      </c>
      <c r="B2860" t="s">
        <v>3740</v>
      </c>
      <c r="C2860" t="s">
        <v>6213</v>
      </c>
    </row>
    <row r="2861" spans="1:3" x14ac:dyDescent="0.3">
      <c r="A2861">
        <v>39534</v>
      </c>
      <c r="B2861" t="s">
        <v>3655</v>
      </c>
      <c r="C2861" t="s">
        <v>6213</v>
      </c>
    </row>
    <row r="2862" spans="1:3" x14ac:dyDescent="0.3">
      <c r="A2862">
        <v>16400</v>
      </c>
      <c r="B2862" t="s">
        <v>8265</v>
      </c>
      <c r="C2862" t="s">
        <v>6213</v>
      </c>
    </row>
    <row r="2863" spans="1:3" x14ac:dyDescent="0.3">
      <c r="A2863">
        <v>16401</v>
      </c>
      <c r="B2863" t="s">
        <v>8266</v>
      </c>
      <c r="C2863" t="s">
        <v>6213</v>
      </c>
    </row>
    <row r="2864" spans="1:3" x14ac:dyDescent="0.3">
      <c r="A2864">
        <v>16402</v>
      </c>
      <c r="B2864" t="s">
        <v>8267</v>
      </c>
      <c r="C2864" t="s">
        <v>6213</v>
      </c>
    </row>
    <row r="2865" spans="1:3" x14ac:dyDescent="0.3">
      <c r="A2865">
        <v>16403</v>
      </c>
      <c r="B2865" t="s">
        <v>8268</v>
      </c>
      <c r="C2865" t="s">
        <v>6213</v>
      </c>
    </row>
    <row r="2866" spans="1:3" x14ac:dyDescent="0.3">
      <c r="A2866">
        <v>16404</v>
      </c>
      <c r="B2866" t="s">
        <v>8269</v>
      </c>
      <c r="C2866" t="s">
        <v>6213</v>
      </c>
    </row>
    <row r="2867" spans="1:3" x14ac:dyDescent="0.3">
      <c r="A2867">
        <v>16410</v>
      </c>
      <c r="B2867" t="s">
        <v>8270</v>
      </c>
      <c r="C2867" t="s">
        <v>6213</v>
      </c>
    </row>
    <row r="2868" spans="1:3" x14ac:dyDescent="0.3">
      <c r="A2868">
        <v>16411</v>
      </c>
      <c r="B2868" t="s">
        <v>8271</v>
      </c>
      <c r="C2868" t="s">
        <v>6213</v>
      </c>
    </row>
    <row r="2869" spans="1:3" x14ac:dyDescent="0.3">
      <c r="A2869">
        <v>16412</v>
      </c>
      <c r="B2869" t="s">
        <v>8272</v>
      </c>
    </row>
    <row r="2870" spans="1:3" x14ac:dyDescent="0.3">
      <c r="A2870">
        <v>16413</v>
      </c>
      <c r="B2870" t="s">
        <v>8273</v>
      </c>
    </row>
    <row r="2871" spans="1:3" x14ac:dyDescent="0.3">
      <c r="A2871">
        <v>16414</v>
      </c>
      <c r="B2871" t="s">
        <v>8274</v>
      </c>
    </row>
    <row r="2872" spans="1:3" x14ac:dyDescent="0.3">
      <c r="A2872">
        <v>16415</v>
      </c>
      <c r="B2872" t="s">
        <v>8275</v>
      </c>
      <c r="C2872" t="s">
        <v>6213</v>
      </c>
    </row>
    <row r="2873" spans="1:3" x14ac:dyDescent="0.3">
      <c r="A2873">
        <v>16712</v>
      </c>
      <c r="B2873" t="s">
        <v>8276</v>
      </c>
      <c r="C2873" t="s">
        <v>6213</v>
      </c>
    </row>
    <row r="2874" spans="1:3" x14ac:dyDescent="0.3">
      <c r="A2874">
        <v>16713</v>
      </c>
      <c r="B2874" t="s">
        <v>8277</v>
      </c>
      <c r="C2874" t="s">
        <v>6213</v>
      </c>
    </row>
    <row r="2875" spans="1:3" x14ac:dyDescent="0.3">
      <c r="A2875">
        <v>16030</v>
      </c>
      <c r="B2875" t="s">
        <v>8278</v>
      </c>
      <c r="C2875" t="s">
        <v>6213</v>
      </c>
    </row>
    <row r="2876" spans="1:3" x14ac:dyDescent="0.3">
      <c r="A2876">
        <v>16040</v>
      </c>
      <c r="B2876" t="s">
        <v>8279</v>
      </c>
    </row>
    <row r="2877" spans="1:3" x14ac:dyDescent="0.3">
      <c r="A2877">
        <v>16060</v>
      </c>
      <c r="B2877" t="s">
        <v>8280</v>
      </c>
      <c r="C2877" t="s">
        <v>6213</v>
      </c>
    </row>
    <row r="2878" spans="1:3" x14ac:dyDescent="0.3">
      <c r="A2878">
        <v>16080</v>
      </c>
      <c r="B2878" t="s">
        <v>5273</v>
      </c>
      <c r="C2878" t="s">
        <v>6213</v>
      </c>
    </row>
    <row r="2879" spans="1:3" x14ac:dyDescent="0.3">
      <c r="A2879">
        <v>16110</v>
      </c>
      <c r="B2879" t="s">
        <v>8281</v>
      </c>
    </row>
    <row r="2880" spans="1:3" x14ac:dyDescent="0.3">
      <c r="A2880">
        <v>16128</v>
      </c>
      <c r="B2880" t="s">
        <v>8282</v>
      </c>
      <c r="C2880" t="s">
        <v>6213</v>
      </c>
    </row>
    <row r="2881" spans="1:3" x14ac:dyDescent="0.3">
      <c r="A2881">
        <v>16129</v>
      </c>
      <c r="B2881" t="s">
        <v>8283</v>
      </c>
      <c r="C2881" t="s">
        <v>6213</v>
      </c>
    </row>
    <row r="2882" spans="1:3" x14ac:dyDescent="0.3">
      <c r="A2882">
        <v>16150</v>
      </c>
      <c r="B2882" t="s">
        <v>8284</v>
      </c>
      <c r="C2882" t="s">
        <v>6213</v>
      </c>
    </row>
    <row r="2883" spans="1:3" x14ac:dyDescent="0.3">
      <c r="A2883">
        <v>16200</v>
      </c>
      <c r="B2883" t="s">
        <v>8285</v>
      </c>
    </row>
    <row r="2884" spans="1:3" x14ac:dyDescent="0.3">
      <c r="A2884">
        <v>17001</v>
      </c>
      <c r="B2884" t="s">
        <v>8286</v>
      </c>
    </row>
    <row r="2885" spans="1:3" x14ac:dyDescent="0.3">
      <c r="A2885">
        <v>17020</v>
      </c>
      <c r="B2885" t="s">
        <v>8287</v>
      </c>
    </row>
    <row r="2886" spans="1:3" x14ac:dyDescent="0.3">
      <c r="A2886">
        <v>17030</v>
      </c>
      <c r="B2886" t="s">
        <v>8288</v>
      </c>
    </row>
    <row r="2887" spans="1:3" x14ac:dyDescent="0.3">
      <c r="A2887">
        <v>17040</v>
      </c>
      <c r="B2887" t="s">
        <v>8289</v>
      </c>
      <c r="C2887" t="s">
        <v>6213</v>
      </c>
    </row>
    <row r="2888" spans="1:3" x14ac:dyDescent="0.3">
      <c r="A2888">
        <v>17100</v>
      </c>
      <c r="B2888" t="s">
        <v>8290</v>
      </c>
      <c r="C2888" t="s">
        <v>6213</v>
      </c>
    </row>
    <row r="2889" spans="1:3" x14ac:dyDescent="0.3">
      <c r="A2889">
        <v>17110</v>
      </c>
      <c r="B2889" t="s">
        <v>8291</v>
      </c>
    </row>
    <row r="2890" spans="1:3" x14ac:dyDescent="0.3">
      <c r="A2890">
        <v>17126</v>
      </c>
      <c r="B2890" t="s">
        <v>8292</v>
      </c>
    </row>
    <row r="2891" spans="1:3" x14ac:dyDescent="0.3">
      <c r="A2891">
        <v>17130</v>
      </c>
      <c r="B2891" t="s">
        <v>8293</v>
      </c>
      <c r="C2891" t="s">
        <v>6213</v>
      </c>
    </row>
    <row r="2892" spans="1:3" x14ac:dyDescent="0.3">
      <c r="A2892">
        <v>17170</v>
      </c>
      <c r="B2892" t="s">
        <v>8294</v>
      </c>
      <c r="C2892" t="s">
        <v>6213</v>
      </c>
    </row>
    <row r="2893" spans="1:3" x14ac:dyDescent="0.3">
      <c r="A2893">
        <v>17180</v>
      </c>
      <c r="B2893" t="s">
        <v>8295</v>
      </c>
      <c r="C2893" t="s">
        <v>6213</v>
      </c>
    </row>
    <row r="2894" spans="1:3" x14ac:dyDescent="0.3">
      <c r="A2894">
        <v>17190</v>
      </c>
      <c r="B2894" t="s">
        <v>8296</v>
      </c>
      <c r="C2894" t="s">
        <v>6213</v>
      </c>
    </row>
    <row r="2895" spans="1:3" x14ac:dyDescent="0.3">
      <c r="A2895">
        <v>17210</v>
      </c>
      <c r="B2895" t="s">
        <v>8297</v>
      </c>
      <c r="C2895" t="s">
        <v>6213</v>
      </c>
    </row>
    <row r="2896" spans="1:3" x14ac:dyDescent="0.3">
      <c r="A2896">
        <v>17220</v>
      </c>
      <c r="B2896" t="s">
        <v>8298</v>
      </c>
    </row>
    <row r="2897" spans="1:3" x14ac:dyDescent="0.3">
      <c r="A2897">
        <v>17270</v>
      </c>
      <c r="B2897" t="s">
        <v>8299</v>
      </c>
      <c r="C2897" t="s">
        <v>6213</v>
      </c>
    </row>
    <row r="2898" spans="1:3" x14ac:dyDescent="0.3">
      <c r="A2898">
        <v>17325</v>
      </c>
      <c r="B2898" t="s">
        <v>8300</v>
      </c>
    </row>
    <row r="2899" spans="1:3" x14ac:dyDescent="0.3">
      <c r="A2899">
        <v>17350</v>
      </c>
      <c r="B2899" t="s">
        <v>8301</v>
      </c>
      <c r="C2899" t="s">
        <v>6213</v>
      </c>
    </row>
    <row r="2900" spans="1:3" x14ac:dyDescent="0.3">
      <c r="A2900">
        <v>17390</v>
      </c>
      <c r="B2900" t="s">
        <v>8302</v>
      </c>
    </row>
    <row r="2901" spans="1:3" x14ac:dyDescent="0.3">
      <c r="A2901">
        <v>17400</v>
      </c>
      <c r="B2901" t="s">
        <v>8303</v>
      </c>
      <c r="C2901" t="s">
        <v>6213</v>
      </c>
    </row>
    <row r="2902" spans="1:3" x14ac:dyDescent="0.3">
      <c r="A2902">
        <v>17420</v>
      </c>
      <c r="B2902" t="s">
        <v>8304</v>
      </c>
      <c r="C2902" t="s">
        <v>6213</v>
      </c>
    </row>
    <row r="2903" spans="1:3" x14ac:dyDescent="0.3">
      <c r="A2903">
        <v>17440</v>
      </c>
      <c r="B2903" t="s">
        <v>8305</v>
      </c>
      <c r="C2903" t="s">
        <v>6213</v>
      </c>
    </row>
    <row r="2904" spans="1:3" x14ac:dyDescent="0.3">
      <c r="A2904">
        <v>17700</v>
      </c>
      <c r="B2904" t="s">
        <v>2862</v>
      </c>
      <c r="C2904" t="s">
        <v>6213</v>
      </c>
    </row>
    <row r="2905" spans="1:3" x14ac:dyDescent="0.3">
      <c r="A2905">
        <v>17701</v>
      </c>
      <c r="B2905" t="s">
        <v>2866</v>
      </c>
      <c r="C2905" t="s">
        <v>6213</v>
      </c>
    </row>
    <row r="2906" spans="1:3" x14ac:dyDescent="0.3">
      <c r="A2906">
        <v>17900</v>
      </c>
      <c r="B2906" t="s">
        <v>8306</v>
      </c>
    </row>
    <row r="2907" spans="1:3" x14ac:dyDescent="0.3">
      <c r="A2907">
        <v>16614</v>
      </c>
      <c r="B2907" t="s">
        <v>8307</v>
      </c>
      <c r="C2907" t="s">
        <v>6213</v>
      </c>
    </row>
    <row r="2908" spans="1:3" x14ac:dyDescent="0.3">
      <c r="A2908">
        <v>16615</v>
      </c>
      <c r="B2908" t="s">
        <v>5753</v>
      </c>
      <c r="C2908" t="s">
        <v>6213</v>
      </c>
    </row>
    <row r="2909" spans="1:3" x14ac:dyDescent="0.3">
      <c r="A2909">
        <v>16616</v>
      </c>
      <c r="B2909" t="s">
        <v>5749</v>
      </c>
      <c r="C2909" t="s">
        <v>6213</v>
      </c>
    </row>
    <row r="2910" spans="1:3" x14ac:dyDescent="0.3">
      <c r="A2910">
        <v>16654</v>
      </c>
      <c r="B2910" t="s">
        <v>5745</v>
      </c>
      <c r="C2910" t="s">
        <v>6213</v>
      </c>
    </row>
    <row r="2911" spans="1:3" x14ac:dyDescent="0.3">
      <c r="A2911">
        <v>16719</v>
      </c>
      <c r="B2911" t="s">
        <v>8308</v>
      </c>
    </row>
    <row r="2912" spans="1:3" x14ac:dyDescent="0.3">
      <c r="A2912">
        <v>16725</v>
      </c>
      <c r="B2912" t="s">
        <v>8309</v>
      </c>
    </row>
    <row r="2913" spans="1:3" x14ac:dyDescent="0.3">
      <c r="A2913">
        <v>16733</v>
      </c>
      <c r="B2913" t="s">
        <v>5766</v>
      </c>
      <c r="C2913" t="s">
        <v>6213</v>
      </c>
    </row>
    <row r="2914" spans="1:3" x14ac:dyDescent="0.3">
      <c r="A2914">
        <v>16734</v>
      </c>
      <c r="B2914" t="s">
        <v>5757</v>
      </c>
      <c r="C2914" t="s">
        <v>6213</v>
      </c>
    </row>
    <row r="2915" spans="1:3" x14ac:dyDescent="0.3">
      <c r="A2915">
        <v>16736</v>
      </c>
      <c r="B2915" t="s">
        <v>5769</v>
      </c>
      <c r="C2915" t="s">
        <v>6213</v>
      </c>
    </row>
    <row r="2916" spans="1:3" x14ac:dyDescent="0.3">
      <c r="A2916">
        <v>16737</v>
      </c>
      <c r="B2916" t="s">
        <v>5782</v>
      </c>
      <c r="C2916" t="s">
        <v>6213</v>
      </c>
    </row>
    <row r="2917" spans="1:3" x14ac:dyDescent="0.3">
      <c r="A2917">
        <v>16738</v>
      </c>
      <c r="B2917" t="s">
        <v>5741</v>
      </c>
      <c r="C2917" t="s">
        <v>6213</v>
      </c>
    </row>
    <row r="2918" spans="1:3" x14ac:dyDescent="0.3">
      <c r="A2918">
        <v>16739</v>
      </c>
      <c r="B2918" t="s">
        <v>5786</v>
      </c>
      <c r="C2918" t="s">
        <v>6213</v>
      </c>
    </row>
    <row r="2919" spans="1:3" x14ac:dyDescent="0.3">
      <c r="A2919">
        <v>16740</v>
      </c>
      <c r="B2919" t="s">
        <v>5773</v>
      </c>
      <c r="C2919" t="s">
        <v>6213</v>
      </c>
    </row>
    <row r="2920" spans="1:3" x14ac:dyDescent="0.3">
      <c r="A2920">
        <v>16741</v>
      </c>
      <c r="B2920" t="s">
        <v>5777</v>
      </c>
      <c r="C2920" t="s">
        <v>6213</v>
      </c>
    </row>
    <row r="2921" spans="1:3" x14ac:dyDescent="0.3">
      <c r="A2921">
        <v>16742</v>
      </c>
      <c r="B2921" t="s">
        <v>5762</v>
      </c>
      <c r="C2921" t="s">
        <v>6213</v>
      </c>
    </row>
    <row r="2922" spans="1:3" x14ac:dyDescent="0.3">
      <c r="A2922">
        <v>16743</v>
      </c>
      <c r="B2922" t="s">
        <v>8310</v>
      </c>
      <c r="C2922" t="s">
        <v>6213</v>
      </c>
    </row>
    <row r="2923" spans="1:3" x14ac:dyDescent="0.3">
      <c r="A2923">
        <v>16744</v>
      </c>
      <c r="B2923" t="s">
        <v>8311</v>
      </c>
      <c r="C2923" t="s">
        <v>6213</v>
      </c>
    </row>
    <row r="2924" spans="1:3" x14ac:dyDescent="0.3">
      <c r="A2924">
        <v>16745</v>
      </c>
      <c r="B2924" t="s">
        <v>8312</v>
      </c>
      <c r="C2924" t="s">
        <v>6213</v>
      </c>
    </row>
    <row r="2925" spans="1:3" x14ac:dyDescent="0.3">
      <c r="A2925">
        <v>16746</v>
      </c>
      <c r="B2925" t="s">
        <v>8313</v>
      </c>
      <c r="C2925" t="s">
        <v>6213</v>
      </c>
    </row>
    <row r="2926" spans="1:3" x14ac:dyDescent="0.3">
      <c r="A2926">
        <v>17630</v>
      </c>
      <c r="B2926" t="s">
        <v>8314</v>
      </c>
      <c r="C2926" t="s">
        <v>6213</v>
      </c>
    </row>
    <row r="2927" spans="1:3" x14ac:dyDescent="0.3">
      <c r="A2927">
        <v>17640</v>
      </c>
      <c r="B2927" t="s">
        <v>8315</v>
      </c>
      <c r="C2927" t="s">
        <v>6213</v>
      </c>
    </row>
    <row r="2928" spans="1:3" x14ac:dyDescent="0.3">
      <c r="A2928">
        <v>17645</v>
      </c>
      <c r="B2928" t="s">
        <v>8316</v>
      </c>
      <c r="C2928" t="s">
        <v>6213</v>
      </c>
    </row>
    <row r="2929" spans="1:3" x14ac:dyDescent="0.3">
      <c r="A2929">
        <v>17650</v>
      </c>
      <c r="B2929" t="s">
        <v>8317</v>
      </c>
      <c r="C2929" t="s">
        <v>6213</v>
      </c>
    </row>
    <row r="2930" spans="1:3" x14ac:dyDescent="0.3">
      <c r="A2930">
        <v>16520</v>
      </c>
      <c r="B2930" t="s">
        <v>8318</v>
      </c>
      <c r="C2930" t="s">
        <v>6213</v>
      </c>
    </row>
    <row r="2931" spans="1:3" x14ac:dyDescent="0.3">
      <c r="A2931">
        <v>16530</v>
      </c>
      <c r="B2931" t="s">
        <v>8319</v>
      </c>
      <c r="C2931" t="s">
        <v>6213</v>
      </c>
    </row>
    <row r="2932" spans="1:3" x14ac:dyDescent="0.3">
      <c r="A2932">
        <v>16540</v>
      </c>
      <c r="B2932" t="s">
        <v>8320</v>
      </c>
      <c r="C2932" t="s">
        <v>6213</v>
      </c>
    </row>
    <row r="2933" spans="1:3" x14ac:dyDescent="0.3">
      <c r="A2933">
        <v>16550</v>
      </c>
      <c r="B2933" t="s">
        <v>8321</v>
      </c>
      <c r="C2933" t="s">
        <v>6213</v>
      </c>
    </row>
    <row r="2934" spans="1:3" x14ac:dyDescent="0.3">
      <c r="A2934">
        <v>16560</v>
      </c>
      <c r="B2934" t="s">
        <v>8322</v>
      </c>
      <c r="C2934" t="s">
        <v>6213</v>
      </c>
    </row>
    <row r="2935" spans="1:3" x14ac:dyDescent="0.3">
      <c r="A2935">
        <v>16570</v>
      </c>
      <c r="B2935" t="s">
        <v>8323</v>
      </c>
      <c r="C2935" t="s">
        <v>6213</v>
      </c>
    </row>
    <row r="2936" spans="1:3" x14ac:dyDescent="0.3">
      <c r="A2936">
        <v>17999</v>
      </c>
      <c r="B2936" t="s">
        <v>8324</v>
      </c>
    </row>
    <row r="2937" spans="1:3" x14ac:dyDescent="0.3">
      <c r="A2937">
        <v>11184</v>
      </c>
      <c r="B2937" t="s">
        <v>8325</v>
      </c>
    </row>
    <row r="2938" spans="1:3" x14ac:dyDescent="0.3">
      <c r="A2938">
        <v>11008</v>
      </c>
      <c r="B2938" t="s">
        <v>8326</v>
      </c>
      <c r="C2938" t="s">
        <v>6213</v>
      </c>
    </row>
    <row r="2939" spans="1:3" x14ac:dyDescent="0.3">
      <c r="A2939">
        <v>11051</v>
      </c>
      <c r="B2939" t="s">
        <v>5570</v>
      </c>
      <c r="C2939" t="s">
        <v>6213</v>
      </c>
    </row>
    <row r="2940" spans="1:3" x14ac:dyDescent="0.3">
      <c r="A2940">
        <v>11054</v>
      </c>
      <c r="B2940" t="s">
        <v>8327</v>
      </c>
      <c r="C2940" t="s">
        <v>6213</v>
      </c>
    </row>
    <row r="2941" spans="1:3" x14ac:dyDescent="0.3">
      <c r="A2941">
        <v>11073</v>
      </c>
      <c r="B2941" t="s">
        <v>8328</v>
      </c>
    </row>
    <row r="2942" spans="1:3" x14ac:dyDescent="0.3">
      <c r="A2942">
        <v>11079</v>
      </c>
      <c r="B2942" t="s">
        <v>8329</v>
      </c>
      <c r="C2942" t="s">
        <v>6213</v>
      </c>
    </row>
    <row r="2943" spans="1:3" x14ac:dyDescent="0.3">
      <c r="A2943">
        <v>11100</v>
      </c>
      <c r="B2943" t="s">
        <v>2062</v>
      </c>
      <c r="C2943" t="s">
        <v>6213</v>
      </c>
    </row>
    <row r="2944" spans="1:3" x14ac:dyDescent="0.3">
      <c r="A2944">
        <v>11104</v>
      </c>
      <c r="B2944" t="s">
        <v>5395</v>
      </c>
      <c r="C2944" t="s">
        <v>6213</v>
      </c>
    </row>
    <row r="2945" spans="1:3" x14ac:dyDescent="0.3">
      <c r="A2945">
        <v>11108</v>
      </c>
      <c r="B2945" t="s">
        <v>8330</v>
      </c>
    </row>
    <row r="2946" spans="1:3" x14ac:dyDescent="0.3">
      <c r="A2946">
        <v>11109</v>
      </c>
      <c r="B2946" t="s">
        <v>8331</v>
      </c>
    </row>
    <row r="2947" spans="1:3" x14ac:dyDescent="0.3">
      <c r="A2947">
        <v>11110</v>
      </c>
      <c r="B2947" t="s">
        <v>4926</v>
      </c>
      <c r="C2947" t="s">
        <v>6213</v>
      </c>
    </row>
    <row r="2948" spans="1:3" x14ac:dyDescent="0.3">
      <c r="A2948">
        <v>11112</v>
      </c>
      <c r="B2948" t="s">
        <v>8332</v>
      </c>
      <c r="C2948" t="s">
        <v>6213</v>
      </c>
    </row>
    <row r="2949" spans="1:3" x14ac:dyDescent="0.3">
      <c r="A2949">
        <v>11120</v>
      </c>
      <c r="B2949" t="s">
        <v>2499</v>
      </c>
      <c r="C2949" t="s">
        <v>6213</v>
      </c>
    </row>
    <row r="2950" spans="1:3" x14ac:dyDescent="0.3">
      <c r="A2950">
        <v>11157</v>
      </c>
      <c r="B2950" t="s">
        <v>4253</v>
      </c>
      <c r="C2950" t="s">
        <v>6213</v>
      </c>
    </row>
    <row r="2951" spans="1:3" x14ac:dyDescent="0.3">
      <c r="A2951">
        <v>11166</v>
      </c>
      <c r="B2951" t="s">
        <v>5972</v>
      </c>
      <c r="C2951" t="s">
        <v>6213</v>
      </c>
    </row>
    <row r="2952" spans="1:3" x14ac:dyDescent="0.3">
      <c r="A2952">
        <v>11167</v>
      </c>
      <c r="B2952" t="s">
        <v>1918</v>
      </c>
      <c r="C2952" t="s">
        <v>6213</v>
      </c>
    </row>
    <row r="2953" spans="1:3" x14ac:dyDescent="0.3">
      <c r="A2953">
        <v>11168</v>
      </c>
      <c r="B2953" t="s">
        <v>1893</v>
      </c>
      <c r="C2953" t="s">
        <v>6213</v>
      </c>
    </row>
    <row r="2954" spans="1:3" x14ac:dyDescent="0.3">
      <c r="A2954">
        <v>11187</v>
      </c>
      <c r="B2954" t="s">
        <v>4930</v>
      </c>
      <c r="C2954" t="s">
        <v>6213</v>
      </c>
    </row>
    <row r="2955" spans="1:3" x14ac:dyDescent="0.3">
      <c r="A2955">
        <v>11194</v>
      </c>
      <c r="B2955" t="s">
        <v>4279</v>
      </c>
      <c r="C2955" t="s">
        <v>6213</v>
      </c>
    </row>
    <row r="2956" spans="1:3" x14ac:dyDescent="0.3">
      <c r="A2956">
        <v>11196</v>
      </c>
      <c r="B2956" t="s">
        <v>2486</v>
      </c>
      <c r="C2956" t="s">
        <v>6213</v>
      </c>
    </row>
    <row r="2957" spans="1:3" x14ac:dyDescent="0.3">
      <c r="A2957">
        <v>11198</v>
      </c>
      <c r="B2957" t="s">
        <v>4933</v>
      </c>
      <c r="C2957" t="s">
        <v>6213</v>
      </c>
    </row>
    <row r="2958" spans="1:3" x14ac:dyDescent="0.3">
      <c r="A2958">
        <v>11203</v>
      </c>
      <c r="B2958" t="s">
        <v>3831</v>
      </c>
      <c r="C2958" t="s">
        <v>6213</v>
      </c>
    </row>
    <row r="2959" spans="1:3" x14ac:dyDescent="0.3">
      <c r="A2959">
        <v>11205</v>
      </c>
      <c r="B2959" t="s">
        <v>3977</v>
      </c>
      <c r="C2959" t="s">
        <v>6213</v>
      </c>
    </row>
    <row r="2960" spans="1:3" x14ac:dyDescent="0.3">
      <c r="A2960">
        <v>11212</v>
      </c>
      <c r="B2960" t="s">
        <v>5081</v>
      </c>
      <c r="C2960" t="s">
        <v>6213</v>
      </c>
    </row>
    <row r="2961" spans="1:3" x14ac:dyDescent="0.3">
      <c r="A2961">
        <v>11213</v>
      </c>
      <c r="B2961" t="s">
        <v>8333</v>
      </c>
    </row>
    <row r="2962" spans="1:3" x14ac:dyDescent="0.3">
      <c r="A2962">
        <v>11215</v>
      </c>
      <c r="B2962" t="s">
        <v>8334</v>
      </c>
    </row>
    <row r="2963" spans="1:3" x14ac:dyDescent="0.3">
      <c r="A2963">
        <v>11216</v>
      </c>
      <c r="B2963" t="s">
        <v>8335</v>
      </c>
    </row>
    <row r="2964" spans="1:3" x14ac:dyDescent="0.3">
      <c r="A2964">
        <v>11217</v>
      </c>
      <c r="B2964" t="s">
        <v>8336</v>
      </c>
    </row>
    <row r="2965" spans="1:3" x14ac:dyDescent="0.3">
      <c r="A2965">
        <v>11219</v>
      </c>
      <c r="B2965" t="s">
        <v>5699</v>
      </c>
      <c r="C2965" t="s">
        <v>6213</v>
      </c>
    </row>
    <row r="2966" spans="1:3" x14ac:dyDescent="0.3">
      <c r="A2966">
        <v>11301</v>
      </c>
      <c r="B2966" t="s">
        <v>8337</v>
      </c>
    </row>
    <row r="2967" spans="1:3" x14ac:dyDescent="0.3">
      <c r="A2967">
        <v>19863</v>
      </c>
      <c r="B2967" t="s">
        <v>8338</v>
      </c>
    </row>
    <row r="2968" spans="1:3" x14ac:dyDescent="0.3">
      <c r="A2968">
        <v>19864</v>
      </c>
      <c r="B2968" t="s">
        <v>8339</v>
      </c>
    </row>
    <row r="2969" spans="1:3" x14ac:dyDescent="0.3">
      <c r="A2969">
        <v>25620</v>
      </c>
      <c r="B2969" t="s">
        <v>3689</v>
      </c>
      <c r="C2969" t="s">
        <v>6213</v>
      </c>
    </row>
    <row r="2970" spans="1:3" x14ac:dyDescent="0.3">
      <c r="A2970">
        <v>25621</v>
      </c>
      <c r="B2970" t="s">
        <v>8340</v>
      </c>
      <c r="C2970" t="s">
        <v>6213</v>
      </c>
    </row>
    <row r="2971" spans="1:3" x14ac:dyDescent="0.3">
      <c r="A2971">
        <v>25624</v>
      </c>
      <c r="B2971" t="s">
        <v>8341</v>
      </c>
    </row>
    <row r="2972" spans="1:3" x14ac:dyDescent="0.3">
      <c r="A2972">
        <v>11101</v>
      </c>
      <c r="B2972" t="s">
        <v>2085</v>
      </c>
      <c r="C2972" t="s">
        <v>6213</v>
      </c>
    </row>
    <row r="2973" spans="1:3" x14ac:dyDescent="0.3">
      <c r="A2973">
        <v>11102</v>
      </c>
      <c r="B2973" t="s">
        <v>2077</v>
      </c>
      <c r="C2973" t="s">
        <v>6213</v>
      </c>
    </row>
    <row r="2974" spans="1:3" x14ac:dyDescent="0.3">
      <c r="A2974">
        <v>11105</v>
      </c>
      <c r="B2974" t="s">
        <v>3725</v>
      </c>
      <c r="C2974" t="s">
        <v>6213</v>
      </c>
    </row>
    <row r="2975" spans="1:3" x14ac:dyDescent="0.3">
      <c r="A2975">
        <v>11107</v>
      </c>
      <c r="B2975" t="s">
        <v>5642</v>
      </c>
      <c r="C2975" t="s">
        <v>6213</v>
      </c>
    </row>
    <row r="2976" spans="1:3" x14ac:dyDescent="0.3">
      <c r="A2976">
        <v>11111</v>
      </c>
      <c r="B2976" t="s">
        <v>1968</v>
      </c>
      <c r="C2976" t="s">
        <v>6213</v>
      </c>
    </row>
    <row r="2977" spans="1:3" x14ac:dyDescent="0.3">
      <c r="A2977">
        <v>11114</v>
      </c>
      <c r="B2977" t="s">
        <v>5640</v>
      </c>
      <c r="C2977" t="s">
        <v>6213</v>
      </c>
    </row>
    <row r="2978" spans="1:3" x14ac:dyDescent="0.3">
      <c r="A2978">
        <v>11115</v>
      </c>
      <c r="B2978" t="s">
        <v>3673</v>
      </c>
      <c r="C2978" t="s">
        <v>6213</v>
      </c>
    </row>
    <row r="2979" spans="1:3" x14ac:dyDescent="0.3">
      <c r="A2979">
        <v>11121</v>
      </c>
      <c r="B2979" t="s">
        <v>3928</v>
      </c>
      <c r="C2979" t="s">
        <v>6213</v>
      </c>
    </row>
    <row r="2980" spans="1:3" x14ac:dyDescent="0.3">
      <c r="A2980">
        <v>11122</v>
      </c>
      <c r="B2980" t="s">
        <v>2943</v>
      </c>
      <c r="C2980" t="s">
        <v>6213</v>
      </c>
    </row>
    <row r="2981" spans="1:3" x14ac:dyDescent="0.3">
      <c r="A2981">
        <v>11128</v>
      </c>
      <c r="B2981" t="s">
        <v>2560</v>
      </c>
      <c r="C2981" t="s">
        <v>6213</v>
      </c>
    </row>
    <row r="2982" spans="1:3" x14ac:dyDescent="0.3">
      <c r="A2982">
        <v>11129</v>
      </c>
      <c r="B2982" t="s">
        <v>3736</v>
      </c>
      <c r="C2982" t="s">
        <v>6213</v>
      </c>
    </row>
    <row r="2983" spans="1:3" x14ac:dyDescent="0.3">
      <c r="A2983">
        <v>11132</v>
      </c>
      <c r="B2983" t="s">
        <v>3050</v>
      </c>
      <c r="C2983" t="s">
        <v>6213</v>
      </c>
    </row>
    <row r="2984" spans="1:3" x14ac:dyDescent="0.3">
      <c r="A2984">
        <v>11140</v>
      </c>
      <c r="B2984" t="s">
        <v>5917</v>
      </c>
      <c r="C2984" t="s">
        <v>6213</v>
      </c>
    </row>
    <row r="2985" spans="1:3" x14ac:dyDescent="0.3">
      <c r="A2985">
        <v>11143</v>
      </c>
      <c r="B2985" t="s">
        <v>2081</v>
      </c>
      <c r="C2985" t="s">
        <v>6213</v>
      </c>
    </row>
    <row r="2986" spans="1:3" x14ac:dyDescent="0.3">
      <c r="A2986">
        <v>11158</v>
      </c>
      <c r="B2986" t="s">
        <v>5074</v>
      </c>
      <c r="C2986" t="s">
        <v>6213</v>
      </c>
    </row>
    <row r="2987" spans="1:3" x14ac:dyDescent="0.3">
      <c r="A2987">
        <v>11159</v>
      </c>
      <c r="B2987" t="s">
        <v>2949</v>
      </c>
      <c r="C2987" t="s">
        <v>6213</v>
      </c>
    </row>
    <row r="2988" spans="1:3" x14ac:dyDescent="0.3">
      <c r="A2988">
        <v>11160</v>
      </c>
      <c r="B2988" t="s">
        <v>4237</v>
      </c>
      <c r="C2988" t="s">
        <v>6213</v>
      </c>
    </row>
    <row r="2989" spans="1:3" x14ac:dyDescent="0.3">
      <c r="A2989">
        <v>11161</v>
      </c>
      <c r="B2989" t="s">
        <v>2947</v>
      </c>
      <c r="C2989" t="s">
        <v>6213</v>
      </c>
    </row>
    <row r="2990" spans="1:3" x14ac:dyDescent="0.3">
      <c r="A2990">
        <v>11162</v>
      </c>
      <c r="B2990" t="s">
        <v>2934</v>
      </c>
      <c r="C2990" t="s">
        <v>6213</v>
      </c>
    </row>
    <row r="2991" spans="1:3" x14ac:dyDescent="0.3">
      <c r="A2991">
        <v>11163</v>
      </c>
      <c r="B2991" t="s">
        <v>5535</v>
      </c>
      <c r="C2991" t="s">
        <v>6213</v>
      </c>
    </row>
    <row r="2992" spans="1:3" x14ac:dyDescent="0.3">
      <c r="A2992">
        <v>11164</v>
      </c>
      <c r="B2992" t="s">
        <v>4778</v>
      </c>
      <c r="C2992" t="s">
        <v>6213</v>
      </c>
    </row>
    <row r="2993" spans="1:3" x14ac:dyDescent="0.3">
      <c r="A2993">
        <v>11170</v>
      </c>
      <c r="B2993" t="s">
        <v>2073</v>
      </c>
      <c r="C2993" t="s">
        <v>6213</v>
      </c>
    </row>
    <row r="2994" spans="1:3" x14ac:dyDescent="0.3">
      <c r="A2994">
        <v>11177</v>
      </c>
      <c r="B2994" t="s">
        <v>5628</v>
      </c>
      <c r="C2994" t="s">
        <v>6213</v>
      </c>
    </row>
    <row r="2995" spans="1:3" x14ac:dyDescent="0.3">
      <c r="A2995">
        <v>11178</v>
      </c>
      <c r="B2995" t="s">
        <v>5632</v>
      </c>
      <c r="C2995" t="s">
        <v>6213</v>
      </c>
    </row>
    <row r="2996" spans="1:3" x14ac:dyDescent="0.3">
      <c r="A2996">
        <v>11179</v>
      </c>
      <c r="B2996" t="s">
        <v>5088</v>
      </c>
      <c r="C2996" t="s">
        <v>6213</v>
      </c>
    </row>
    <row r="2997" spans="1:3" x14ac:dyDescent="0.3">
      <c r="A2997">
        <v>11182</v>
      </c>
      <c r="B2997" t="s">
        <v>5078</v>
      </c>
      <c r="C2997" t="s">
        <v>6213</v>
      </c>
    </row>
    <row r="2998" spans="1:3" x14ac:dyDescent="0.3">
      <c r="A2998">
        <v>11189</v>
      </c>
      <c r="B2998" t="s">
        <v>2616</v>
      </c>
      <c r="C2998" t="s">
        <v>6213</v>
      </c>
    </row>
    <row r="2999" spans="1:3" x14ac:dyDescent="0.3">
      <c r="A2999">
        <v>11191</v>
      </c>
      <c r="B2999" t="s">
        <v>4880</v>
      </c>
      <c r="C2999" t="s">
        <v>6213</v>
      </c>
    </row>
    <row r="3000" spans="1:3" x14ac:dyDescent="0.3">
      <c r="A3000">
        <v>11192</v>
      </c>
      <c r="B3000" t="s">
        <v>2939</v>
      </c>
      <c r="C3000" t="s">
        <v>6213</v>
      </c>
    </row>
    <row r="3001" spans="1:3" x14ac:dyDescent="0.3">
      <c r="A3001">
        <v>11199</v>
      </c>
      <c r="B3001" t="s">
        <v>3662</v>
      </c>
      <c r="C3001" t="s">
        <v>6213</v>
      </c>
    </row>
    <row r="3002" spans="1:3" x14ac:dyDescent="0.3">
      <c r="A3002">
        <v>11202</v>
      </c>
      <c r="B3002" t="s">
        <v>3777</v>
      </c>
      <c r="C3002" t="s">
        <v>6213</v>
      </c>
    </row>
    <row r="3003" spans="1:3" x14ac:dyDescent="0.3">
      <c r="A3003">
        <v>11207</v>
      </c>
      <c r="B3003" t="s">
        <v>5636</v>
      </c>
      <c r="C3003" t="s">
        <v>6213</v>
      </c>
    </row>
    <row r="3004" spans="1:3" x14ac:dyDescent="0.3">
      <c r="A3004">
        <v>11208</v>
      </c>
      <c r="B3004" t="s">
        <v>5624</v>
      </c>
      <c r="C3004" t="s">
        <v>6213</v>
      </c>
    </row>
    <row r="3005" spans="1:3" x14ac:dyDescent="0.3">
      <c r="A3005">
        <v>11210</v>
      </c>
      <c r="B3005" t="s">
        <v>5083</v>
      </c>
      <c r="C3005" t="s">
        <v>6213</v>
      </c>
    </row>
    <row r="3006" spans="1:3" x14ac:dyDescent="0.3">
      <c r="A3006">
        <v>11218</v>
      </c>
      <c r="B3006" t="s">
        <v>8342</v>
      </c>
    </row>
    <row r="3007" spans="1:3" x14ac:dyDescent="0.3">
      <c r="A3007">
        <v>11302</v>
      </c>
      <c r="B3007" t="s">
        <v>8343</v>
      </c>
    </row>
    <row r="3008" spans="1:3" x14ac:dyDescent="0.3">
      <c r="A3008">
        <v>25600</v>
      </c>
      <c r="B3008" t="s">
        <v>2576</v>
      </c>
      <c r="C3008" t="s">
        <v>6213</v>
      </c>
    </row>
    <row r="3009" spans="1:3" x14ac:dyDescent="0.3">
      <c r="A3009">
        <v>51502</v>
      </c>
      <c r="B3009" t="s">
        <v>8344</v>
      </c>
    </row>
    <row r="3010" spans="1:3" x14ac:dyDescent="0.3">
      <c r="A3010">
        <v>11300</v>
      </c>
      <c r="B3010" t="s">
        <v>8345</v>
      </c>
      <c r="C3010" t="s">
        <v>6213</v>
      </c>
    </row>
    <row r="3011" spans="1:3" x14ac:dyDescent="0.3">
      <c r="A3011">
        <v>39700</v>
      </c>
      <c r="B3011" t="s">
        <v>3905</v>
      </c>
      <c r="C3011" t="s">
        <v>6213</v>
      </c>
    </row>
    <row r="3012" spans="1:3" x14ac:dyDescent="0.3">
      <c r="A3012">
        <v>11004</v>
      </c>
      <c r="B3012" t="s">
        <v>8346</v>
      </c>
    </row>
    <row r="3013" spans="1:3" x14ac:dyDescent="0.3">
      <c r="A3013">
        <v>11013</v>
      </c>
      <c r="B3013" t="s">
        <v>4258</v>
      </c>
      <c r="C3013" t="s">
        <v>6213</v>
      </c>
    </row>
    <row r="3014" spans="1:3" x14ac:dyDescent="0.3">
      <c r="A3014">
        <v>11018</v>
      </c>
      <c r="B3014" t="s">
        <v>8347</v>
      </c>
      <c r="C3014" t="s">
        <v>6213</v>
      </c>
    </row>
    <row r="3015" spans="1:3" x14ac:dyDescent="0.3">
      <c r="A3015">
        <v>11021</v>
      </c>
      <c r="B3015" t="s">
        <v>4263</v>
      </c>
      <c r="C3015" t="s">
        <v>6213</v>
      </c>
    </row>
    <row r="3016" spans="1:3" x14ac:dyDescent="0.3">
      <c r="A3016">
        <v>11040</v>
      </c>
      <c r="B3016" t="s">
        <v>8348</v>
      </c>
    </row>
    <row r="3017" spans="1:3" x14ac:dyDescent="0.3">
      <c r="A3017">
        <v>11043</v>
      </c>
      <c r="B3017" t="s">
        <v>5562</v>
      </c>
      <c r="C3017" t="s">
        <v>6213</v>
      </c>
    </row>
    <row r="3018" spans="1:3" x14ac:dyDescent="0.3">
      <c r="A3018">
        <v>11055</v>
      </c>
      <c r="B3018" t="s">
        <v>8349</v>
      </c>
    </row>
    <row r="3019" spans="1:3" x14ac:dyDescent="0.3">
      <c r="A3019">
        <v>11090</v>
      </c>
      <c r="B3019" t="s">
        <v>8350</v>
      </c>
      <c r="C3019" t="s">
        <v>6213</v>
      </c>
    </row>
    <row r="3020" spans="1:3" x14ac:dyDescent="0.3">
      <c r="A3020">
        <v>11091</v>
      </c>
      <c r="B3020" t="s">
        <v>8351</v>
      </c>
      <c r="C3020" t="s">
        <v>6213</v>
      </c>
    </row>
    <row r="3021" spans="1:3" x14ac:dyDescent="0.3">
      <c r="A3021">
        <v>11097</v>
      </c>
      <c r="B3021" t="s">
        <v>8352</v>
      </c>
    </row>
    <row r="3022" spans="1:3" x14ac:dyDescent="0.3">
      <c r="A3022">
        <v>11220</v>
      </c>
      <c r="B3022" t="s">
        <v>8353</v>
      </c>
    </row>
    <row r="3023" spans="1:3" x14ac:dyDescent="0.3">
      <c r="A3023">
        <v>13032</v>
      </c>
      <c r="B3023" t="s">
        <v>8354</v>
      </c>
    </row>
    <row r="3024" spans="1:3" x14ac:dyDescent="0.3">
      <c r="A3024">
        <v>13033</v>
      </c>
      <c r="B3024" t="s">
        <v>8355</v>
      </c>
    </row>
    <row r="3025" spans="1:3" x14ac:dyDescent="0.3">
      <c r="A3025">
        <v>13131</v>
      </c>
      <c r="B3025" t="s">
        <v>8356</v>
      </c>
    </row>
    <row r="3026" spans="1:3" x14ac:dyDescent="0.3">
      <c r="A3026">
        <v>13147</v>
      </c>
      <c r="B3026" t="s">
        <v>4288</v>
      </c>
      <c r="C3026" t="s">
        <v>6213</v>
      </c>
    </row>
    <row r="3027" spans="1:3" x14ac:dyDescent="0.3">
      <c r="A3027">
        <v>13184</v>
      </c>
      <c r="B3027" t="s">
        <v>8357</v>
      </c>
    </row>
    <row r="3028" spans="1:3" x14ac:dyDescent="0.3">
      <c r="A3028">
        <v>13186</v>
      </c>
      <c r="B3028" t="s">
        <v>8358</v>
      </c>
    </row>
    <row r="3029" spans="1:3" x14ac:dyDescent="0.3">
      <c r="A3029">
        <v>11001</v>
      </c>
      <c r="B3029" t="s">
        <v>8359</v>
      </c>
    </row>
    <row r="3030" spans="1:3" x14ac:dyDescent="0.3">
      <c r="A3030">
        <v>11169</v>
      </c>
      <c r="B3030" t="s">
        <v>8360</v>
      </c>
    </row>
    <row r="3031" spans="1:3" x14ac:dyDescent="0.3">
      <c r="A3031">
        <v>11171</v>
      </c>
      <c r="B3031" t="s">
        <v>8361</v>
      </c>
    </row>
    <row r="3032" spans="1:3" x14ac:dyDescent="0.3">
      <c r="A3032">
        <v>11172</v>
      </c>
      <c r="B3032" t="s">
        <v>1971</v>
      </c>
      <c r="C3032" t="s">
        <v>6213</v>
      </c>
    </row>
    <row r="3033" spans="1:3" x14ac:dyDescent="0.3">
      <c r="A3033">
        <v>11174</v>
      </c>
      <c r="B3033" t="s">
        <v>8362</v>
      </c>
    </row>
    <row r="3034" spans="1:3" x14ac:dyDescent="0.3">
      <c r="A3034">
        <v>11175</v>
      </c>
      <c r="B3034" t="s">
        <v>8363</v>
      </c>
    </row>
    <row r="3035" spans="1:3" x14ac:dyDescent="0.3">
      <c r="A3035">
        <v>11176</v>
      </c>
      <c r="B3035" t="s">
        <v>8364</v>
      </c>
    </row>
    <row r="3036" spans="1:3" x14ac:dyDescent="0.3">
      <c r="A3036">
        <v>11304</v>
      </c>
      <c r="B3036" t="s">
        <v>8365</v>
      </c>
    </row>
    <row r="3037" spans="1:3" x14ac:dyDescent="0.3">
      <c r="A3037">
        <v>25525</v>
      </c>
      <c r="B3037" t="s">
        <v>5655</v>
      </c>
      <c r="C3037" t="s">
        <v>6213</v>
      </c>
    </row>
    <row r="3038" spans="1:3" x14ac:dyDescent="0.3">
      <c r="A3038">
        <v>25918</v>
      </c>
      <c r="B3038" t="s">
        <v>8366</v>
      </c>
    </row>
    <row r="3039" spans="1:3" x14ac:dyDescent="0.3">
      <c r="A3039">
        <v>25970</v>
      </c>
      <c r="B3039" t="s">
        <v>8367</v>
      </c>
    </row>
    <row r="3040" spans="1:3" x14ac:dyDescent="0.3">
      <c r="A3040">
        <v>25971</v>
      </c>
      <c r="B3040" t="s">
        <v>8368</v>
      </c>
    </row>
    <row r="3041" spans="1:3" x14ac:dyDescent="0.3">
      <c r="A3041">
        <v>11017</v>
      </c>
      <c r="B3041" t="s">
        <v>8369</v>
      </c>
      <c r="C3041" t="s">
        <v>6213</v>
      </c>
    </row>
    <row r="3042" spans="1:3" x14ac:dyDescent="0.3">
      <c r="A3042">
        <v>11044</v>
      </c>
      <c r="B3042" t="s">
        <v>8370</v>
      </c>
      <c r="C3042" t="s">
        <v>6213</v>
      </c>
    </row>
    <row r="3043" spans="1:3" x14ac:dyDescent="0.3">
      <c r="A3043">
        <v>11058</v>
      </c>
      <c r="B3043" t="s">
        <v>8371</v>
      </c>
      <c r="C3043" t="s">
        <v>6213</v>
      </c>
    </row>
    <row r="3044" spans="1:3" x14ac:dyDescent="0.3">
      <c r="A3044">
        <v>11082</v>
      </c>
      <c r="B3044" t="s">
        <v>8372</v>
      </c>
      <c r="C3044" t="s">
        <v>6213</v>
      </c>
    </row>
    <row r="3045" spans="1:3" x14ac:dyDescent="0.3">
      <c r="A3045">
        <v>11083</v>
      </c>
      <c r="B3045" t="s">
        <v>8373</v>
      </c>
      <c r="C3045" t="s">
        <v>6213</v>
      </c>
    </row>
    <row r="3046" spans="1:3" x14ac:dyDescent="0.3">
      <c r="A3046">
        <v>11096</v>
      </c>
      <c r="B3046" t="s">
        <v>8374</v>
      </c>
    </row>
    <row r="3047" spans="1:3" x14ac:dyDescent="0.3">
      <c r="A3047">
        <v>11005</v>
      </c>
      <c r="B3047" t="s">
        <v>8375</v>
      </c>
      <c r="C3047" t="s">
        <v>6213</v>
      </c>
    </row>
    <row r="3048" spans="1:3" x14ac:dyDescent="0.3">
      <c r="A3048">
        <v>11006</v>
      </c>
      <c r="B3048" t="s">
        <v>8376</v>
      </c>
      <c r="C3048" t="s">
        <v>6213</v>
      </c>
    </row>
    <row r="3049" spans="1:3" x14ac:dyDescent="0.3">
      <c r="A3049">
        <v>11015</v>
      </c>
      <c r="B3049" t="s">
        <v>8377</v>
      </c>
      <c r="C3049" t="s">
        <v>6213</v>
      </c>
    </row>
    <row r="3050" spans="1:3" x14ac:dyDescent="0.3">
      <c r="A3050">
        <v>11019</v>
      </c>
      <c r="B3050" t="s">
        <v>8378</v>
      </c>
      <c r="C3050" t="s">
        <v>6213</v>
      </c>
    </row>
    <row r="3051" spans="1:3" x14ac:dyDescent="0.3">
      <c r="A3051">
        <v>11025</v>
      </c>
      <c r="B3051" t="s">
        <v>8379</v>
      </c>
      <c r="C3051" t="s">
        <v>6213</v>
      </c>
    </row>
    <row r="3052" spans="1:3" x14ac:dyDescent="0.3">
      <c r="A3052">
        <v>11026</v>
      </c>
      <c r="B3052" t="s">
        <v>8380</v>
      </c>
      <c r="C3052" t="s">
        <v>6213</v>
      </c>
    </row>
    <row r="3053" spans="1:3" x14ac:dyDescent="0.3">
      <c r="A3053">
        <v>11039</v>
      </c>
      <c r="B3053" t="s">
        <v>8381</v>
      </c>
      <c r="C3053" t="s">
        <v>6213</v>
      </c>
    </row>
    <row r="3054" spans="1:3" x14ac:dyDescent="0.3">
      <c r="A3054">
        <v>11042</v>
      </c>
      <c r="B3054" t="s">
        <v>8382</v>
      </c>
      <c r="C3054" t="s">
        <v>6213</v>
      </c>
    </row>
    <row r="3055" spans="1:3" x14ac:dyDescent="0.3">
      <c r="A3055">
        <v>11048</v>
      </c>
      <c r="B3055" t="s">
        <v>8383</v>
      </c>
      <c r="C3055" t="s">
        <v>6213</v>
      </c>
    </row>
    <row r="3056" spans="1:3" x14ac:dyDescent="0.3">
      <c r="A3056">
        <v>11049</v>
      </c>
      <c r="B3056" t="s">
        <v>8384</v>
      </c>
      <c r="C3056" t="s">
        <v>6213</v>
      </c>
    </row>
    <row r="3057" spans="1:3" x14ac:dyDescent="0.3">
      <c r="A3057">
        <v>11052</v>
      </c>
      <c r="B3057" t="s">
        <v>8385</v>
      </c>
      <c r="C3057" t="s">
        <v>6213</v>
      </c>
    </row>
    <row r="3058" spans="1:3" x14ac:dyDescent="0.3">
      <c r="A3058">
        <v>11053</v>
      </c>
      <c r="B3058" t="s">
        <v>8386</v>
      </c>
      <c r="C3058" t="s">
        <v>6213</v>
      </c>
    </row>
    <row r="3059" spans="1:3" x14ac:dyDescent="0.3">
      <c r="A3059">
        <v>11056</v>
      </c>
      <c r="B3059" t="s">
        <v>4099</v>
      </c>
      <c r="C3059" t="s">
        <v>6213</v>
      </c>
    </row>
    <row r="3060" spans="1:3" x14ac:dyDescent="0.3">
      <c r="A3060">
        <v>11057</v>
      </c>
      <c r="B3060" t="s">
        <v>8387</v>
      </c>
    </row>
    <row r="3061" spans="1:3" x14ac:dyDescent="0.3">
      <c r="A3061">
        <v>11061</v>
      </c>
      <c r="B3061" t="s">
        <v>8388</v>
      </c>
      <c r="C3061" t="s">
        <v>6213</v>
      </c>
    </row>
    <row r="3062" spans="1:3" x14ac:dyDescent="0.3">
      <c r="A3062">
        <v>11064</v>
      </c>
      <c r="B3062" t="s">
        <v>8389</v>
      </c>
      <c r="C3062" t="s">
        <v>6213</v>
      </c>
    </row>
    <row r="3063" spans="1:3" x14ac:dyDescent="0.3">
      <c r="A3063">
        <v>11065</v>
      </c>
      <c r="B3063" t="s">
        <v>8390</v>
      </c>
      <c r="C3063" t="s">
        <v>6213</v>
      </c>
    </row>
    <row r="3064" spans="1:3" x14ac:dyDescent="0.3">
      <c r="A3064">
        <v>11066</v>
      </c>
      <c r="B3064" t="s">
        <v>8391</v>
      </c>
      <c r="C3064" t="s">
        <v>6213</v>
      </c>
    </row>
    <row r="3065" spans="1:3" x14ac:dyDescent="0.3">
      <c r="A3065">
        <v>11074</v>
      </c>
      <c r="B3065" t="s">
        <v>8392</v>
      </c>
      <c r="C3065" t="s">
        <v>6213</v>
      </c>
    </row>
    <row r="3066" spans="1:3" x14ac:dyDescent="0.3">
      <c r="A3066">
        <v>11075</v>
      </c>
      <c r="B3066" t="s">
        <v>8393</v>
      </c>
      <c r="C3066" t="s">
        <v>6213</v>
      </c>
    </row>
    <row r="3067" spans="1:3" x14ac:dyDescent="0.3">
      <c r="A3067">
        <v>11077</v>
      </c>
      <c r="B3067" t="s">
        <v>8394</v>
      </c>
      <c r="C3067" t="s">
        <v>6213</v>
      </c>
    </row>
    <row r="3068" spans="1:3" x14ac:dyDescent="0.3">
      <c r="A3068">
        <v>11081</v>
      </c>
      <c r="B3068" t="s">
        <v>8395</v>
      </c>
    </row>
    <row r="3069" spans="1:3" x14ac:dyDescent="0.3">
      <c r="A3069">
        <v>11088</v>
      </c>
      <c r="B3069" t="s">
        <v>8396</v>
      </c>
      <c r="C3069" t="s">
        <v>6213</v>
      </c>
    </row>
    <row r="3070" spans="1:3" x14ac:dyDescent="0.3">
      <c r="A3070">
        <v>11089</v>
      </c>
      <c r="B3070" t="s">
        <v>8397</v>
      </c>
      <c r="C3070" t="s">
        <v>6213</v>
      </c>
    </row>
    <row r="3071" spans="1:3" x14ac:dyDescent="0.3">
      <c r="A3071">
        <v>11098</v>
      </c>
      <c r="B3071" t="s">
        <v>8398</v>
      </c>
      <c r="C3071" t="s">
        <v>6213</v>
      </c>
    </row>
    <row r="3072" spans="1:3" x14ac:dyDescent="0.3">
      <c r="A3072">
        <v>11000</v>
      </c>
      <c r="B3072" t="s">
        <v>8399</v>
      </c>
      <c r="C3072" t="s">
        <v>6213</v>
      </c>
    </row>
    <row r="3073" spans="1:3" x14ac:dyDescent="0.3">
      <c r="A3073">
        <v>11002</v>
      </c>
      <c r="B3073" t="s">
        <v>8400</v>
      </c>
      <c r="C3073" t="s">
        <v>6213</v>
      </c>
    </row>
    <row r="3074" spans="1:3" x14ac:dyDescent="0.3">
      <c r="A3074">
        <v>11003</v>
      </c>
      <c r="B3074" t="s">
        <v>8401</v>
      </c>
      <c r="C3074" t="s">
        <v>6213</v>
      </c>
    </row>
    <row r="3075" spans="1:3" x14ac:dyDescent="0.3">
      <c r="A3075">
        <v>11014</v>
      </c>
      <c r="B3075" t="s">
        <v>8402</v>
      </c>
      <c r="C3075" t="s">
        <v>6213</v>
      </c>
    </row>
    <row r="3076" spans="1:3" x14ac:dyDescent="0.3">
      <c r="A3076">
        <v>11016</v>
      </c>
      <c r="B3076" t="s">
        <v>8403</v>
      </c>
      <c r="C3076" t="s">
        <v>6213</v>
      </c>
    </row>
    <row r="3077" spans="1:3" x14ac:dyDescent="0.3">
      <c r="A3077">
        <v>11027</v>
      </c>
      <c r="B3077" t="s">
        <v>8404</v>
      </c>
      <c r="C3077" t="s">
        <v>6213</v>
      </c>
    </row>
    <row r="3078" spans="1:3" x14ac:dyDescent="0.3">
      <c r="A3078">
        <v>11033</v>
      </c>
      <c r="B3078" t="s">
        <v>8405</v>
      </c>
      <c r="C3078" t="s">
        <v>6213</v>
      </c>
    </row>
    <row r="3079" spans="1:3" x14ac:dyDescent="0.3">
      <c r="A3079">
        <v>11068</v>
      </c>
      <c r="B3079" t="s">
        <v>8406</v>
      </c>
      <c r="C3079" t="s">
        <v>6213</v>
      </c>
    </row>
    <row r="3080" spans="1:3" x14ac:dyDescent="0.3">
      <c r="A3080">
        <v>11069</v>
      </c>
      <c r="B3080" t="s">
        <v>8407</v>
      </c>
      <c r="C3080" t="s">
        <v>6213</v>
      </c>
    </row>
    <row r="3081" spans="1:3" x14ac:dyDescent="0.3">
      <c r="A3081">
        <v>11070</v>
      </c>
      <c r="B3081" t="s">
        <v>8408</v>
      </c>
      <c r="C3081" t="s">
        <v>6213</v>
      </c>
    </row>
    <row r="3082" spans="1:3" x14ac:dyDescent="0.3">
      <c r="A3082">
        <v>11080</v>
      </c>
      <c r="B3082" t="s">
        <v>8409</v>
      </c>
    </row>
    <row r="3083" spans="1:3" x14ac:dyDescent="0.3">
      <c r="A3083">
        <v>11092</v>
      </c>
      <c r="B3083" t="s">
        <v>8410</v>
      </c>
      <c r="C3083" t="s">
        <v>6213</v>
      </c>
    </row>
    <row r="3084" spans="1:3" x14ac:dyDescent="0.3">
      <c r="A3084">
        <v>11093</v>
      </c>
      <c r="B3084" t="s">
        <v>8411</v>
      </c>
      <c r="C3084" t="s">
        <v>6213</v>
      </c>
    </row>
    <row r="3085" spans="1:3" x14ac:dyDescent="0.3">
      <c r="A3085">
        <v>11094</v>
      </c>
      <c r="B3085" t="s">
        <v>8412</v>
      </c>
      <c r="C3085" t="s">
        <v>6213</v>
      </c>
    </row>
    <row r="3086" spans="1:3" x14ac:dyDescent="0.3">
      <c r="A3086">
        <v>11306</v>
      </c>
      <c r="B3086" t="s">
        <v>8413</v>
      </c>
    </row>
    <row r="3087" spans="1:3" x14ac:dyDescent="0.3">
      <c r="A3087">
        <v>11307</v>
      </c>
      <c r="B3087" t="s">
        <v>8414</v>
      </c>
    </row>
    <row r="3088" spans="1:3" x14ac:dyDescent="0.3">
      <c r="A3088">
        <v>11023</v>
      </c>
      <c r="B3088" t="s">
        <v>8415</v>
      </c>
      <c r="C3088" t="s">
        <v>6213</v>
      </c>
    </row>
    <row r="3089" spans="1:3" x14ac:dyDescent="0.3">
      <c r="A3089">
        <v>11024</v>
      </c>
      <c r="B3089" t="s">
        <v>8416</v>
      </c>
      <c r="C3089" t="s">
        <v>6213</v>
      </c>
    </row>
    <row r="3090" spans="1:3" x14ac:dyDescent="0.3">
      <c r="A3090">
        <v>11029</v>
      </c>
      <c r="B3090" t="s">
        <v>8417</v>
      </c>
    </row>
    <row r="3091" spans="1:3" x14ac:dyDescent="0.3">
      <c r="A3091">
        <v>11032</v>
      </c>
      <c r="B3091" t="s">
        <v>8418</v>
      </c>
      <c r="C3091" t="s">
        <v>6213</v>
      </c>
    </row>
    <row r="3092" spans="1:3" x14ac:dyDescent="0.3">
      <c r="A3092">
        <v>11034</v>
      </c>
      <c r="B3092" t="s">
        <v>8419</v>
      </c>
      <c r="C3092" t="s">
        <v>6213</v>
      </c>
    </row>
    <row r="3093" spans="1:3" x14ac:dyDescent="0.3">
      <c r="A3093">
        <v>11035</v>
      </c>
      <c r="B3093" t="s">
        <v>8420</v>
      </c>
      <c r="C3093" t="s">
        <v>6213</v>
      </c>
    </row>
    <row r="3094" spans="1:3" x14ac:dyDescent="0.3">
      <c r="A3094">
        <v>11036</v>
      </c>
      <c r="B3094" t="s">
        <v>8421</v>
      </c>
      <c r="C3094" t="s">
        <v>6213</v>
      </c>
    </row>
    <row r="3095" spans="1:3" x14ac:dyDescent="0.3">
      <c r="A3095">
        <v>11037</v>
      </c>
      <c r="B3095" t="s">
        <v>8422</v>
      </c>
      <c r="C3095" t="s">
        <v>6213</v>
      </c>
    </row>
    <row r="3096" spans="1:3" x14ac:dyDescent="0.3">
      <c r="A3096">
        <v>11038</v>
      </c>
      <c r="B3096" t="s">
        <v>8423</v>
      </c>
      <c r="C3096" t="s">
        <v>6213</v>
      </c>
    </row>
    <row r="3097" spans="1:3" x14ac:dyDescent="0.3">
      <c r="A3097">
        <v>11060</v>
      </c>
      <c r="B3097" t="s">
        <v>4695</v>
      </c>
      <c r="C3097" t="s">
        <v>6213</v>
      </c>
    </row>
    <row r="3098" spans="1:3" x14ac:dyDescent="0.3">
      <c r="A3098">
        <v>11062</v>
      </c>
      <c r="B3098" t="s">
        <v>8424</v>
      </c>
      <c r="C3098" t="s">
        <v>6213</v>
      </c>
    </row>
    <row r="3099" spans="1:3" x14ac:dyDescent="0.3">
      <c r="A3099">
        <v>51500</v>
      </c>
      <c r="B3099" t="s">
        <v>8425</v>
      </c>
      <c r="C3099" t="s">
        <v>6213</v>
      </c>
    </row>
    <row r="3100" spans="1:3" x14ac:dyDescent="0.3">
      <c r="A3100">
        <v>11084</v>
      </c>
      <c r="B3100" t="s">
        <v>8426</v>
      </c>
      <c r="C3100" t="s">
        <v>6213</v>
      </c>
    </row>
    <row r="3101" spans="1:3" x14ac:dyDescent="0.3">
      <c r="A3101">
        <v>11085</v>
      </c>
      <c r="B3101" t="s">
        <v>8427</v>
      </c>
    </row>
    <row r="3102" spans="1:3" x14ac:dyDescent="0.3">
      <c r="A3102">
        <v>11086</v>
      </c>
      <c r="B3102" t="s">
        <v>8428</v>
      </c>
      <c r="C3102" t="s">
        <v>6213</v>
      </c>
    </row>
    <row r="3103" spans="1:3" x14ac:dyDescent="0.3">
      <c r="A3103">
        <v>20984</v>
      </c>
      <c r="B3103" t="s">
        <v>8429</v>
      </c>
      <c r="C3103" t="s">
        <v>6213</v>
      </c>
    </row>
    <row r="3104" spans="1:3" x14ac:dyDescent="0.3">
      <c r="A3104">
        <v>20985</v>
      </c>
      <c r="B3104" t="s">
        <v>8430</v>
      </c>
      <c r="C3104" t="s">
        <v>6213</v>
      </c>
    </row>
    <row r="3105" spans="1:3" x14ac:dyDescent="0.3">
      <c r="A3105">
        <v>20986</v>
      </c>
      <c r="B3105" t="s">
        <v>8431</v>
      </c>
      <c r="C3105" t="s">
        <v>6213</v>
      </c>
    </row>
    <row r="3106" spans="1:3" x14ac:dyDescent="0.3">
      <c r="A3106">
        <v>20987</v>
      </c>
      <c r="B3106" t="s">
        <v>8432</v>
      </c>
      <c r="C3106" t="s">
        <v>6213</v>
      </c>
    </row>
    <row r="3107" spans="1:3" x14ac:dyDescent="0.3">
      <c r="A3107">
        <v>20988</v>
      </c>
      <c r="B3107" t="s">
        <v>8433</v>
      </c>
      <c r="C3107" t="s">
        <v>6213</v>
      </c>
    </row>
    <row r="3108" spans="1:3" x14ac:dyDescent="0.3">
      <c r="A3108">
        <v>20990</v>
      </c>
      <c r="B3108" t="s">
        <v>8434</v>
      </c>
      <c r="C3108" t="s">
        <v>6213</v>
      </c>
    </row>
    <row r="3109" spans="1:3" x14ac:dyDescent="0.3">
      <c r="A3109">
        <v>20991</v>
      </c>
      <c r="B3109" t="s">
        <v>8435</v>
      </c>
      <c r="C3109" t="s">
        <v>6213</v>
      </c>
    </row>
    <row r="3110" spans="1:3" x14ac:dyDescent="0.3">
      <c r="A3110">
        <v>20992</v>
      </c>
      <c r="B3110" t="s">
        <v>8436</v>
      </c>
      <c r="C3110" t="s">
        <v>6213</v>
      </c>
    </row>
    <row r="3111" spans="1:3" x14ac:dyDescent="0.3">
      <c r="A3111">
        <v>20993</v>
      </c>
      <c r="B3111" t="s">
        <v>8437</v>
      </c>
      <c r="C3111" t="s">
        <v>6213</v>
      </c>
    </row>
    <row r="3112" spans="1:3" x14ac:dyDescent="0.3">
      <c r="A3112">
        <v>20994</v>
      </c>
      <c r="B3112" t="s">
        <v>8438</v>
      </c>
      <c r="C3112" t="s">
        <v>6213</v>
      </c>
    </row>
    <row r="3113" spans="1:3" x14ac:dyDescent="0.3">
      <c r="A3113">
        <v>20995</v>
      </c>
      <c r="B3113" t="s">
        <v>8439</v>
      </c>
      <c r="C3113" t="s">
        <v>6213</v>
      </c>
    </row>
    <row r="3114" spans="1:3" x14ac:dyDescent="0.3">
      <c r="A3114">
        <v>20996</v>
      </c>
      <c r="B3114" t="s">
        <v>8440</v>
      </c>
      <c r="C3114" t="s">
        <v>6213</v>
      </c>
    </row>
    <row r="3115" spans="1:3" x14ac:dyDescent="0.3">
      <c r="A3115">
        <v>20998</v>
      </c>
      <c r="B3115" t="s">
        <v>8441</v>
      </c>
      <c r="C3115" t="s">
        <v>6213</v>
      </c>
    </row>
    <row r="3116" spans="1:3" x14ac:dyDescent="0.3">
      <c r="A3116">
        <v>20999</v>
      </c>
      <c r="B3116" t="s">
        <v>8442</v>
      </c>
      <c r="C3116" t="s">
        <v>6213</v>
      </c>
    </row>
    <row r="3117" spans="1:3" x14ac:dyDescent="0.3">
      <c r="A3117">
        <v>18350</v>
      </c>
      <c r="B3117" t="s">
        <v>8443</v>
      </c>
    </row>
    <row r="3118" spans="1:3" x14ac:dyDescent="0.3">
      <c r="A3118">
        <v>42000</v>
      </c>
      <c r="B3118" t="s">
        <v>3984</v>
      </c>
      <c r="C3118" t="s">
        <v>6213</v>
      </c>
    </row>
    <row r="3119" spans="1:3" x14ac:dyDescent="0.3">
      <c r="A3119">
        <v>42003</v>
      </c>
      <c r="B3119" t="s">
        <v>3995</v>
      </c>
      <c r="C3119" t="s">
        <v>6213</v>
      </c>
    </row>
    <row r="3120" spans="1:3" x14ac:dyDescent="0.3">
      <c r="A3120">
        <v>42004</v>
      </c>
      <c r="B3120" t="s">
        <v>3992</v>
      </c>
      <c r="C3120" t="s">
        <v>6213</v>
      </c>
    </row>
    <row r="3121" spans="1:3" x14ac:dyDescent="0.3">
      <c r="A3121">
        <v>42005</v>
      </c>
      <c r="B3121" t="s">
        <v>3989</v>
      </c>
      <c r="C3121" t="s">
        <v>6213</v>
      </c>
    </row>
    <row r="3122" spans="1:3" x14ac:dyDescent="0.3">
      <c r="A3122">
        <v>9621</v>
      </c>
      <c r="B3122" t="s">
        <v>8444</v>
      </c>
      <c r="C3122" t="s">
        <v>6213</v>
      </c>
    </row>
    <row r="3123" spans="1:3" x14ac:dyDescent="0.3">
      <c r="A3123">
        <v>9621</v>
      </c>
      <c r="B3123" t="s">
        <v>8444</v>
      </c>
      <c r="C3123" t="s">
        <v>6213</v>
      </c>
    </row>
    <row r="3124" spans="1:3" x14ac:dyDescent="0.3">
      <c r="A3124">
        <v>9640</v>
      </c>
      <c r="B3124" t="s">
        <v>8445</v>
      </c>
      <c r="C3124" t="s">
        <v>6213</v>
      </c>
    </row>
    <row r="3125" spans="1:3" x14ac:dyDescent="0.3">
      <c r="A3125">
        <v>9641</v>
      </c>
      <c r="B3125" t="s">
        <v>8446</v>
      </c>
      <c r="C3125" t="s">
        <v>6213</v>
      </c>
    </row>
    <row r="3126" spans="1:3" x14ac:dyDescent="0.3">
      <c r="A3126">
        <v>9643</v>
      </c>
      <c r="B3126" t="s">
        <v>8447</v>
      </c>
      <c r="C3126" t="s">
        <v>6213</v>
      </c>
    </row>
    <row r="3127" spans="1:3" x14ac:dyDescent="0.3">
      <c r="A3127">
        <v>9647</v>
      </c>
      <c r="B3127" t="s">
        <v>8448</v>
      </c>
    </row>
    <row r="3128" spans="1:3" x14ac:dyDescent="0.3">
      <c r="A3128">
        <v>9660</v>
      </c>
      <c r="B3128" t="s">
        <v>8449</v>
      </c>
    </row>
    <row r="3129" spans="1:3" x14ac:dyDescent="0.3">
      <c r="A3129">
        <v>11007</v>
      </c>
      <c r="B3129" t="s">
        <v>8450</v>
      </c>
      <c r="C3129" t="s">
        <v>6213</v>
      </c>
    </row>
    <row r="3130" spans="1:3" x14ac:dyDescent="0.3">
      <c r="A3130">
        <v>11009</v>
      </c>
      <c r="B3130" t="s">
        <v>8451</v>
      </c>
    </row>
    <row r="3131" spans="1:3" x14ac:dyDescent="0.3">
      <c r="A3131">
        <v>11010</v>
      </c>
      <c r="B3131" t="s">
        <v>8452</v>
      </c>
    </row>
    <row r="3132" spans="1:3" x14ac:dyDescent="0.3">
      <c r="A3132">
        <v>11045</v>
      </c>
      <c r="B3132" t="s">
        <v>8453</v>
      </c>
    </row>
    <row r="3133" spans="1:3" x14ac:dyDescent="0.3">
      <c r="A3133">
        <v>11046</v>
      </c>
      <c r="B3133" t="s">
        <v>2049</v>
      </c>
      <c r="C3133" t="s">
        <v>6213</v>
      </c>
    </row>
    <row r="3134" spans="1:3" x14ac:dyDescent="0.3">
      <c r="A3134">
        <v>11214</v>
      </c>
      <c r="B3134" t="s">
        <v>5378</v>
      </c>
      <c r="C3134" t="s">
        <v>6213</v>
      </c>
    </row>
    <row r="3135" spans="1:3" x14ac:dyDescent="0.3">
      <c r="A3135">
        <v>11507</v>
      </c>
      <c r="B3135" t="s">
        <v>8454</v>
      </c>
      <c r="C3135" t="s">
        <v>6213</v>
      </c>
    </row>
    <row r="3136" spans="1:3" x14ac:dyDescent="0.3">
      <c r="A3136">
        <v>20906</v>
      </c>
      <c r="B3136" t="s">
        <v>8455</v>
      </c>
    </row>
    <row r="3137" spans="1:3" x14ac:dyDescent="0.3">
      <c r="A3137">
        <v>20916</v>
      </c>
      <c r="B3137" t="s">
        <v>4095</v>
      </c>
      <c r="C3137" t="s">
        <v>6213</v>
      </c>
    </row>
    <row r="3138" spans="1:3" x14ac:dyDescent="0.3">
      <c r="A3138">
        <v>20918</v>
      </c>
      <c r="B3138" t="s">
        <v>8456</v>
      </c>
      <c r="C3138" t="s">
        <v>6213</v>
      </c>
    </row>
    <row r="3139" spans="1:3" x14ac:dyDescent="0.3">
      <c r="A3139">
        <v>20919</v>
      </c>
      <c r="B3139" t="s">
        <v>8457</v>
      </c>
      <c r="C3139" t="s">
        <v>6213</v>
      </c>
    </row>
    <row r="3140" spans="1:3" x14ac:dyDescent="0.3">
      <c r="A3140">
        <v>20920</v>
      </c>
      <c r="B3140" t="s">
        <v>8458</v>
      </c>
    </row>
    <row r="3141" spans="1:3" x14ac:dyDescent="0.3">
      <c r="A3141">
        <v>20924</v>
      </c>
      <c r="B3141" t="s">
        <v>8459</v>
      </c>
    </row>
    <row r="3142" spans="1:3" x14ac:dyDescent="0.3">
      <c r="A3142">
        <v>31047</v>
      </c>
      <c r="B3142" t="s">
        <v>8460</v>
      </c>
    </row>
    <row r="3143" spans="1:3" x14ac:dyDescent="0.3">
      <c r="A3143">
        <v>31108</v>
      </c>
      <c r="B3143" t="s">
        <v>8461</v>
      </c>
    </row>
    <row r="3144" spans="1:3" x14ac:dyDescent="0.3">
      <c r="A3144">
        <v>31109</v>
      </c>
      <c r="B3144" t="s">
        <v>8462</v>
      </c>
    </row>
    <row r="3145" spans="1:3" x14ac:dyDescent="0.3">
      <c r="A3145">
        <v>31111</v>
      </c>
      <c r="B3145" t="s">
        <v>8463</v>
      </c>
    </row>
    <row r="3146" spans="1:3" x14ac:dyDescent="0.3">
      <c r="A3146">
        <v>37000</v>
      </c>
      <c r="B3146" t="s">
        <v>2929</v>
      </c>
      <c r="C3146" t="s">
        <v>6213</v>
      </c>
    </row>
    <row r="3147" spans="1:3" x14ac:dyDescent="0.3">
      <c r="A3147">
        <v>37002</v>
      </c>
      <c r="B3147" t="s">
        <v>5619</v>
      </c>
      <c r="C3147" t="s">
        <v>6213</v>
      </c>
    </row>
    <row r="3148" spans="1:3" x14ac:dyDescent="0.3">
      <c r="A3148">
        <v>42200</v>
      </c>
      <c r="B3148" t="s">
        <v>8464</v>
      </c>
      <c r="C3148" t="s">
        <v>6213</v>
      </c>
    </row>
    <row r="3149" spans="1:3" x14ac:dyDescent="0.3">
      <c r="A3149">
        <v>3000</v>
      </c>
      <c r="B3149" t="s">
        <v>2009</v>
      </c>
      <c r="C3149" t="s">
        <v>6213</v>
      </c>
    </row>
    <row r="3150" spans="1:3" x14ac:dyDescent="0.3">
      <c r="A3150">
        <v>3002</v>
      </c>
      <c r="B3150" t="s">
        <v>2032</v>
      </c>
      <c r="C3150" t="s">
        <v>6213</v>
      </c>
    </row>
    <row r="3151" spans="1:3" x14ac:dyDescent="0.3">
      <c r="A3151">
        <v>13159</v>
      </c>
      <c r="B3151" t="s">
        <v>3570</v>
      </c>
      <c r="C3151" t="s">
        <v>6213</v>
      </c>
    </row>
    <row r="3152" spans="1:3" x14ac:dyDescent="0.3">
      <c r="A3152">
        <v>13160</v>
      </c>
      <c r="B3152" t="s">
        <v>8465</v>
      </c>
    </row>
    <row r="3153" spans="1:3" x14ac:dyDescent="0.3">
      <c r="A3153">
        <v>13161</v>
      </c>
      <c r="B3153" t="s">
        <v>3107</v>
      </c>
      <c r="C3153" t="s">
        <v>6213</v>
      </c>
    </row>
    <row r="3154" spans="1:3" x14ac:dyDescent="0.3">
      <c r="A3154">
        <v>13162</v>
      </c>
      <c r="B3154" t="s">
        <v>3104</v>
      </c>
      <c r="C3154" t="s">
        <v>6213</v>
      </c>
    </row>
    <row r="3155" spans="1:3" x14ac:dyDescent="0.3">
      <c r="A3155">
        <v>13163</v>
      </c>
      <c r="B3155" t="s">
        <v>3095</v>
      </c>
      <c r="C3155" t="s">
        <v>6213</v>
      </c>
    </row>
    <row r="3156" spans="1:3" x14ac:dyDescent="0.3">
      <c r="A3156">
        <v>13169</v>
      </c>
      <c r="B3156" t="s">
        <v>3098</v>
      </c>
      <c r="C3156" t="s">
        <v>6213</v>
      </c>
    </row>
    <row r="3157" spans="1:3" x14ac:dyDescent="0.3">
      <c r="A3157">
        <v>13170</v>
      </c>
      <c r="B3157" t="s">
        <v>3090</v>
      </c>
      <c r="C3157" t="s">
        <v>6213</v>
      </c>
    </row>
    <row r="3158" spans="1:3" x14ac:dyDescent="0.3">
      <c r="A3158">
        <v>13171</v>
      </c>
      <c r="B3158" t="s">
        <v>8466</v>
      </c>
    </row>
    <row r="3159" spans="1:3" x14ac:dyDescent="0.3">
      <c r="A3159">
        <v>13172</v>
      </c>
      <c r="B3159" t="s">
        <v>8467</v>
      </c>
    </row>
    <row r="3160" spans="1:3" x14ac:dyDescent="0.3">
      <c r="A3160">
        <v>13173</v>
      </c>
      <c r="B3160" t="s">
        <v>3101</v>
      </c>
      <c r="C3160" t="s">
        <v>6213</v>
      </c>
    </row>
    <row r="3161" spans="1:3" x14ac:dyDescent="0.3">
      <c r="A3161">
        <v>13182</v>
      </c>
      <c r="B3161" t="s">
        <v>8468</v>
      </c>
    </row>
    <row r="3162" spans="1:3" x14ac:dyDescent="0.3">
      <c r="A3162">
        <v>19012</v>
      </c>
      <c r="B3162" t="s">
        <v>2029</v>
      </c>
      <c r="C3162" t="s">
        <v>6213</v>
      </c>
    </row>
    <row r="3163" spans="1:3" x14ac:dyDescent="0.3">
      <c r="A3163">
        <v>19013</v>
      </c>
      <c r="B3163" t="s">
        <v>2018</v>
      </c>
      <c r="C3163" t="s">
        <v>6213</v>
      </c>
    </row>
    <row r="3164" spans="1:3" x14ac:dyDescent="0.3">
      <c r="A3164">
        <v>19014</v>
      </c>
      <c r="B3164" t="s">
        <v>2023</v>
      </c>
      <c r="C3164" t="s">
        <v>6213</v>
      </c>
    </row>
    <row r="3165" spans="1:3" x14ac:dyDescent="0.3">
      <c r="A3165">
        <v>19015</v>
      </c>
      <c r="B3165" t="s">
        <v>8469</v>
      </c>
    </row>
    <row r="3166" spans="1:3" x14ac:dyDescent="0.3">
      <c r="A3166">
        <v>20246</v>
      </c>
      <c r="B3166" t="s">
        <v>2002</v>
      </c>
      <c r="C3166" t="s">
        <v>6213</v>
      </c>
    </row>
    <row r="3167" spans="1:3" x14ac:dyDescent="0.3">
      <c r="A3167">
        <v>20247</v>
      </c>
      <c r="B3167" t="s">
        <v>1996</v>
      </c>
      <c r="C3167" t="s">
        <v>6213</v>
      </c>
    </row>
    <row r="3168" spans="1:3" x14ac:dyDescent="0.3">
      <c r="A3168">
        <v>20248</v>
      </c>
      <c r="B3168" t="s">
        <v>5732</v>
      </c>
      <c r="C3168" t="s">
        <v>6213</v>
      </c>
    </row>
    <row r="3169" spans="1:3" x14ac:dyDescent="0.3">
      <c r="A3169">
        <v>20249</v>
      </c>
      <c r="B3169" t="s">
        <v>5724</v>
      </c>
      <c r="C3169" t="s">
        <v>6213</v>
      </c>
    </row>
    <row r="3170" spans="1:3" x14ac:dyDescent="0.3">
      <c r="A3170">
        <v>20250</v>
      </c>
      <c r="B3170" t="s">
        <v>5728</v>
      </c>
      <c r="C3170" t="s">
        <v>6213</v>
      </c>
    </row>
    <row r="3171" spans="1:3" x14ac:dyDescent="0.3">
      <c r="A3171">
        <v>20251</v>
      </c>
      <c r="B3171" t="s">
        <v>5716</v>
      </c>
      <c r="C3171" t="s">
        <v>6213</v>
      </c>
    </row>
    <row r="3172" spans="1:3" x14ac:dyDescent="0.3">
      <c r="A3172">
        <v>20252</v>
      </c>
      <c r="B3172" t="s">
        <v>5284</v>
      </c>
      <c r="C3172" t="s">
        <v>6213</v>
      </c>
    </row>
    <row r="3173" spans="1:3" x14ac:dyDescent="0.3">
      <c r="A3173">
        <v>20253</v>
      </c>
      <c r="B3173" t="s">
        <v>5289</v>
      </c>
      <c r="C3173" t="s">
        <v>6213</v>
      </c>
    </row>
    <row r="3174" spans="1:3" x14ac:dyDescent="0.3">
      <c r="A3174">
        <v>20254</v>
      </c>
      <c r="B3174" t="s">
        <v>5720</v>
      </c>
      <c r="C3174" t="s">
        <v>6213</v>
      </c>
    </row>
    <row r="3175" spans="1:3" x14ac:dyDescent="0.3">
      <c r="A3175">
        <v>42603</v>
      </c>
      <c r="B3175" t="s">
        <v>5711</v>
      </c>
      <c r="C3175" t="s">
        <v>6213</v>
      </c>
    </row>
    <row r="3176" spans="1:3" x14ac:dyDescent="0.3">
      <c r="A3176">
        <v>42604</v>
      </c>
      <c r="B3176" t="s">
        <v>5713</v>
      </c>
      <c r="C3176" t="s">
        <v>6213</v>
      </c>
    </row>
    <row r="3177" spans="1:3" x14ac:dyDescent="0.3">
      <c r="A3177">
        <v>42605</v>
      </c>
      <c r="B3177" t="s">
        <v>5703</v>
      </c>
      <c r="C3177" t="s">
        <v>6213</v>
      </c>
    </row>
    <row r="3178" spans="1:3" x14ac:dyDescent="0.3">
      <c r="A3178">
        <v>42606</v>
      </c>
      <c r="B3178" t="s">
        <v>5708</v>
      </c>
      <c r="C3178" t="s">
        <v>6213</v>
      </c>
    </row>
    <row r="3179" spans="1:3" x14ac:dyDescent="0.3">
      <c r="A3179">
        <v>13157</v>
      </c>
      <c r="B3179" t="s">
        <v>1992</v>
      </c>
      <c r="C3179" t="s">
        <v>6213</v>
      </c>
    </row>
    <row r="3180" spans="1:3" x14ac:dyDescent="0.3">
      <c r="A3180">
        <v>13158</v>
      </c>
      <c r="B3180" t="s">
        <v>2005</v>
      </c>
      <c r="C3180" t="s">
        <v>6213</v>
      </c>
    </row>
    <row r="3181" spans="1:3" x14ac:dyDescent="0.3">
      <c r="A3181">
        <v>13164</v>
      </c>
      <c r="B3181" t="s">
        <v>3110</v>
      </c>
      <c r="C3181" t="s">
        <v>6213</v>
      </c>
    </row>
    <row r="3182" spans="1:3" x14ac:dyDescent="0.3">
      <c r="A3182">
        <v>13165</v>
      </c>
      <c r="B3182" t="s">
        <v>3116</v>
      </c>
      <c r="C3182" t="s">
        <v>6213</v>
      </c>
    </row>
    <row r="3183" spans="1:3" x14ac:dyDescent="0.3">
      <c r="A3183">
        <v>13166</v>
      </c>
      <c r="B3183" t="s">
        <v>3113</v>
      </c>
      <c r="C3183" t="s">
        <v>6213</v>
      </c>
    </row>
    <row r="3184" spans="1:3" x14ac:dyDescent="0.3">
      <c r="A3184">
        <v>13167</v>
      </c>
      <c r="B3184" t="s">
        <v>3781</v>
      </c>
      <c r="C3184" t="s">
        <v>6213</v>
      </c>
    </row>
    <row r="3185" spans="1:3" x14ac:dyDescent="0.3">
      <c r="A3185">
        <v>13168</v>
      </c>
      <c r="B3185" t="s">
        <v>3789</v>
      </c>
      <c r="C3185" t="s">
        <v>6213</v>
      </c>
    </row>
    <row r="3186" spans="1:3" x14ac:dyDescent="0.3">
      <c r="A3186">
        <v>24689</v>
      </c>
      <c r="B3186" t="s">
        <v>2208</v>
      </c>
      <c r="C3186" t="s">
        <v>6213</v>
      </c>
    </row>
    <row r="3187" spans="1:3" x14ac:dyDescent="0.3">
      <c r="A3187">
        <v>42501</v>
      </c>
      <c r="B3187" t="s">
        <v>8470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206B0-2A81-4FD4-AE08-A6251FD50ECF}">
  <dimension ref="A1:C36"/>
  <sheetViews>
    <sheetView workbookViewId="0"/>
  </sheetViews>
  <sheetFormatPr baseColWidth="10" defaultColWidth="11.44140625" defaultRowHeight="14.4" x14ac:dyDescent="0.3"/>
  <cols>
    <col min="1" max="1" width="28.44140625" customWidth="1"/>
    <col min="2" max="2" width="71.44140625" customWidth="1"/>
    <col min="3" max="3" width="42.6640625" customWidth="1"/>
  </cols>
  <sheetData>
    <row r="1" spans="1:3" s="30" customFormat="1" ht="23.4" x14ac:dyDescent="0.45">
      <c r="A1" s="30" t="s">
        <v>27</v>
      </c>
    </row>
    <row r="3" spans="1:3" x14ac:dyDescent="0.3">
      <c r="A3" s="2" t="s">
        <v>8471</v>
      </c>
      <c r="B3" s="2" t="s">
        <v>8472</v>
      </c>
      <c r="C3" s="2" t="s">
        <v>1361</v>
      </c>
    </row>
    <row r="4" spans="1:3" x14ac:dyDescent="0.3">
      <c r="A4" t="s">
        <v>8473</v>
      </c>
      <c r="B4" t="s">
        <v>8474</v>
      </c>
      <c r="C4" t="s">
        <v>8475</v>
      </c>
    </row>
    <row r="5" spans="1:3" x14ac:dyDescent="0.3">
      <c r="A5" t="s">
        <v>8473</v>
      </c>
      <c r="B5" t="s">
        <v>8476</v>
      </c>
      <c r="C5" t="s">
        <v>8475</v>
      </c>
    </row>
    <row r="6" spans="1:3" x14ac:dyDescent="0.3">
      <c r="A6" t="s">
        <v>8473</v>
      </c>
      <c r="B6" t="s">
        <v>8477</v>
      </c>
      <c r="C6" t="s">
        <v>8475</v>
      </c>
    </row>
    <row r="7" spans="1:3" x14ac:dyDescent="0.3">
      <c r="A7" t="s">
        <v>8473</v>
      </c>
      <c r="B7" t="s">
        <v>8478</v>
      </c>
      <c r="C7" t="s">
        <v>8475</v>
      </c>
    </row>
    <row r="8" spans="1:3" x14ac:dyDescent="0.3">
      <c r="A8" t="s">
        <v>8473</v>
      </c>
      <c r="B8" t="s">
        <v>8479</v>
      </c>
      <c r="C8" t="s">
        <v>8475</v>
      </c>
    </row>
    <row r="9" spans="1:3" x14ac:dyDescent="0.3">
      <c r="A9" t="s">
        <v>8473</v>
      </c>
      <c r="B9" t="s">
        <v>8480</v>
      </c>
      <c r="C9" t="s">
        <v>8475</v>
      </c>
    </row>
    <row r="10" spans="1:3" x14ac:dyDescent="0.3">
      <c r="A10" t="s">
        <v>8473</v>
      </c>
      <c r="B10" t="s">
        <v>8481</v>
      </c>
      <c r="C10" t="s">
        <v>8475</v>
      </c>
    </row>
    <row r="11" spans="1:3" x14ac:dyDescent="0.3">
      <c r="A11" t="s">
        <v>8473</v>
      </c>
      <c r="B11" t="s">
        <v>8482</v>
      </c>
      <c r="C11" t="s">
        <v>8475</v>
      </c>
    </row>
    <row r="12" spans="1:3" x14ac:dyDescent="0.3">
      <c r="A12" t="s">
        <v>8473</v>
      </c>
      <c r="B12" t="s">
        <v>8483</v>
      </c>
      <c r="C12" t="s">
        <v>8475</v>
      </c>
    </row>
    <row r="13" spans="1:3" x14ac:dyDescent="0.3">
      <c r="A13" t="s">
        <v>8473</v>
      </c>
      <c r="B13" t="s">
        <v>8484</v>
      </c>
      <c r="C13" t="s">
        <v>8475</v>
      </c>
    </row>
    <row r="14" spans="1:3" x14ac:dyDescent="0.3">
      <c r="A14" t="s">
        <v>8473</v>
      </c>
      <c r="B14" t="s">
        <v>8485</v>
      </c>
      <c r="C14" t="s">
        <v>8475</v>
      </c>
    </row>
    <row r="15" spans="1:3" x14ac:dyDescent="0.3">
      <c r="A15" t="s">
        <v>8473</v>
      </c>
      <c r="B15" t="s">
        <v>8486</v>
      </c>
      <c r="C15" t="s">
        <v>8475</v>
      </c>
    </row>
    <row r="16" spans="1:3" x14ac:dyDescent="0.3">
      <c r="A16" t="s">
        <v>8473</v>
      </c>
      <c r="B16" t="s">
        <v>8487</v>
      </c>
      <c r="C16" t="s">
        <v>8475</v>
      </c>
    </row>
    <row r="17" spans="1:3" x14ac:dyDescent="0.3">
      <c r="A17" t="s">
        <v>8473</v>
      </c>
      <c r="B17" t="s">
        <v>8488</v>
      </c>
      <c r="C17" t="s">
        <v>8475</v>
      </c>
    </row>
    <row r="18" spans="1:3" x14ac:dyDescent="0.3">
      <c r="A18" t="s">
        <v>8473</v>
      </c>
      <c r="B18" t="s">
        <v>8489</v>
      </c>
      <c r="C18" t="s">
        <v>8475</v>
      </c>
    </row>
    <row r="19" spans="1:3" x14ac:dyDescent="0.3">
      <c r="A19" t="s">
        <v>8473</v>
      </c>
      <c r="B19" t="s">
        <v>8490</v>
      </c>
      <c r="C19" t="s">
        <v>8475</v>
      </c>
    </row>
    <row r="20" spans="1:3" x14ac:dyDescent="0.3">
      <c r="A20" t="s">
        <v>8473</v>
      </c>
      <c r="B20" t="s">
        <v>8491</v>
      </c>
      <c r="C20" t="s">
        <v>8475</v>
      </c>
    </row>
    <row r="21" spans="1:3" x14ac:dyDescent="0.3">
      <c r="A21" t="s">
        <v>8473</v>
      </c>
      <c r="B21" t="s">
        <v>8492</v>
      </c>
      <c r="C21" t="s">
        <v>8475</v>
      </c>
    </row>
    <row r="22" spans="1:3" x14ac:dyDescent="0.3">
      <c r="A22" t="s">
        <v>8473</v>
      </c>
      <c r="B22" t="s">
        <v>8493</v>
      </c>
      <c r="C22" t="s">
        <v>8475</v>
      </c>
    </row>
    <row r="23" spans="1:3" x14ac:dyDescent="0.3">
      <c r="A23" t="s">
        <v>8473</v>
      </c>
      <c r="B23" t="s">
        <v>8494</v>
      </c>
      <c r="C23" t="s">
        <v>8475</v>
      </c>
    </row>
    <row r="24" spans="1:3" x14ac:dyDescent="0.3">
      <c r="A24" t="s">
        <v>8473</v>
      </c>
      <c r="B24" t="s">
        <v>8495</v>
      </c>
      <c r="C24" t="s">
        <v>8475</v>
      </c>
    </row>
    <row r="25" spans="1:3" x14ac:dyDescent="0.3">
      <c r="A25" t="s">
        <v>8473</v>
      </c>
      <c r="B25" t="s">
        <v>8496</v>
      </c>
      <c r="C25" t="s">
        <v>8475</v>
      </c>
    </row>
    <row r="26" spans="1:3" x14ac:dyDescent="0.3">
      <c r="A26" t="s">
        <v>8473</v>
      </c>
      <c r="B26" t="s">
        <v>8497</v>
      </c>
      <c r="C26" t="s">
        <v>8475</v>
      </c>
    </row>
    <row r="27" spans="1:3" x14ac:dyDescent="0.3">
      <c r="A27" t="s">
        <v>8473</v>
      </c>
      <c r="B27" t="s">
        <v>8498</v>
      </c>
      <c r="C27" t="s">
        <v>8475</v>
      </c>
    </row>
    <row r="28" spans="1:3" x14ac:dyDescent="0.3">
      <c r="A28" t="s">
        <v>8499</v>
      </c>
      <c r="B28" t="s">
        <v>8500</v>
      </c>
    </row>
    <row r="29" spans="1:3" x14ac:dyDescent="0.3">
      <c r="A29" t="s">
        <v>8499</v>
      </c>
      <c r="B29" t="s">
        <v>8501</v>
      </c>
    </row>
    <row r="30" spans="1:3" x14ac:dyDescent="0.3">
      <c r="A30" t="s">
        <v>8499</v>
      </c>
      <c r="B30" t="s">
        <v>8502</v>
      </c>
    </row>
    <row r="31" spans="1:3" x14ac:dyDescent="0.3">
      <c r="A31" t="s">
        <v>8499</v>
      </c>
      <c r="B31" t="s">
        <v>8503</v>
      </c>
    </row>
    <row r="32" spans="1:3" x14ac:dyDescent="0.3">
      <c r="A32" t="s">
        <v>8499</v>
      </c>
      <c r="B32" t="s">
        <v>8504</v>
      </c>
    </row>
    <row r="33" spans="1:2" x14ac:dyDescent="0.3">
      <c r="A33" t="s">
        <v>8499</v>
      </c>
      <c r="B33" t="s">
        <v>8505</v>
      </c>
    </row>
    <row r="34" spans="1:2" x14ac:dyDescent="0.3">
      <c r="A34" t="s">
        <v>8499</v>
      </c>
      <c r="B34" t="s">
        <v>8506</v>
      </c>
    </row>
    <row r="35" spans="1:2" x14ac:dyDescent="0.3">
      <c r="A35" t="s">
        <v>8499</v>
      </c>
      <c r="B35" t="s">
        <v>8507</v>
      </c>
    </row>
    <row r="36" spans="1:2" x14ac:dyDescent="0.3">
      <c r="A36" t="s">
        <v>8499</v>
      </c>
      <c r="B36" t="s">
        <v>8508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0569-158B-4F21-ABCC-6D128253AC54}">
  <dimension ref="A1:F1534"/>
  <sheetViews>
    <sheetView tabSelected="1" topLeftCell="B1" workbookViewId="0"/>
  </sheetViews>
  <sheetFormatPr baseColWidth="10" defaultColWidth="11.44140625" defaultRowHeight="14.4" x14ac:dyDescent="0.3"/>
  <cols>
    <col min="1" max="1" width="15" style="16" customWidth="1"/>
    <col min="2" max="2" width="69.21875" style="16" customWidth="1"/>
    <col min="3" max="3" width="63.33203125" style="16" customWidth="1"/>
    <col min="4" max="4" width="37" style="16" customWidth="1"/>
    <col min="5" max="5" width="7.88671875" style="16" customWidth="1"/>
    <col min="6" max="6" width="125.6640625" style="16" customWidth="1"/>
    <col min="7" max="16384" width="11.44140625" style="16"/>
  </cols>
  <sheetData>
    <row r="1" spans="1:6" s="31" customFormat="1" ht="23.4" x14ac:dyDescent="0.3">
      <c r="A1" s="31" t="s">
        <v>5</v>
      </c>
    </row>
    <row r="3" spans="1:6" x14ac:dyDescent="0.3">
      <c r="A3" s="33" t="s">
        <v>29</v>
      </c>
      <c r="B3" s="33" t="s">
        <v>30</v>
      </c>
      <c r="C3" s="33" t="s">
        <v>31</v>
      </c>
      <c r="D3" s="33" t="s">
        <v>32</v>
      </c>
      <c r="E3" s="33" t="s">
        <v>33</v>
      </c>
      <c r="F3" s="33" t="s">
        <v>34</v>
      </c>
    </row>
    <row r="4" spans="1:6" x14ac:dyDescent="0.3">
      <c r="A4" s="41" t="s">
        <v>35</v>
      </c>
      <c r="B4" s="41" t="s">
        <v>36</v>
      </c>
      <c r="C4" s="41" t="s">
        <v>36</v>
      </c>
      <c r="D4" s="42">
        <v>1</v>
      </c>
      <c r="E4" s="41" t="s">
        <v>37</v>
      </c>
      <c r="F4" s="41"/>
    </row>
    <row r="5" spans="1:6" x14ac:dyDescent="0.3">
      <c r="A5" s="16" t="s">
        <v>38</v>
      </c>
      <c r="B5" s="16" t="s">
        <v>36</v>
      </c>
      <c r="C5" s="16" t="s">
        <v>39</v>
      </c>
      <c r="D5" s="34">
        <v>1</v>
      </c>
      <c r="E5" s="16" t="s">
        <v>37</v>
      </c>
      <c r="F5" s="16" t="s">
        <v>40</v>
      </c>
    </row>
    <row r="6" spans="1:6" x14ac:dyDescent="0.3">
      <c r="A6" s="41" t="s">
        <v>35</v>
      </c>
      <c r="B6" s="41" t="s">
        <v>41</v>
      </c>
      <c r="C6" s="41" t="s">
        <v>41</v>
      </c>
      <c r="D6" s="42">
        <v>1.25</v>
      </c>
      <c r="E6" s="41" t="s">
        <v>37</v>
      </c>
      <c r="F6" s="41"/>
    </row>
    <row r="7" spans="1:6" x14ac:dyDescent="0.3">
      <c r="A7" s="16" t="s">
        <v>38</v>
      </c>
      <c r="B7" s="16" t="s">
        <v>41</v>
      </c>
      <c r="C7" s="16" t="s">
        <v>42</v>
      </c>
      <c r="D7" s="34">
        <v>1.25</v>
      </c>
      <c r="E7" s="16" t="s">
        <v>37</v>
      </c>
      <c r="F7" s="16" t="s">
        <v>43</v>
      </c>
    </row>
    <row r="8" spans="1:6" x14ac:dyDescent="0.3">
      <c r="A8" s="41" t="s">
        <v>35</v>
      </c>
      <c r="B8" s="41" t="s">
        <v>44</v>
      </c>
      <c r="C8" s="41" t="s">
        <v>44</v>
      </c>
      <c r="D8" s="42">
        <v>1</v>
      </c>
      <c r="E8" s="41" t="s">
        <v>37</v>
      </c>
      <c r="F8" s="41"/>
    </row>
    <row r="9" spans="1:6" x14ac:dyDescent="0.3">
      <c r="A9" s="16" t="s">
        <v>38</v>
      </c>
      <c r="B9" s="16" t="s">
        <v>44</v>
      </c>
      <c r="C9" s="16" t="s">
        <v>45</v>
      </c>
      <c r="D9" s="34">
        <v>0.3</v>
      </c>
      <c r="E9" s="16" t="s">
        <v>37</v>
      </c>
      <c r="F9" s="16" t="s">
        <v>46</v>
      </c>
    </row>
    <row r="10" spans="1:6" x14ac:dyDescent="0.3">
      <c r="A10" s="16" t="s">
        <v>38</v>
      </c>
      <c r="B10" s="16" t="s">
        <v>44</v>
      </c>
      <c r="C10" s="16" t="s">
        <v>45</v>
      </c>
      <c r="D10" s="34">
        <v>0.3</v>
      </c>
      <c r="E10" s="16" t="s">
        <v>37</v>
      </c>
      <c r="F10" s="16" t="s">
        <v>47</v>
      </c>
    </row>
    <row r="11" spans="1:6" x14ac:dyDescent="0.3">
      <c r="A11" s="16" t="s">
        <v>38</v>
      </c>
      <c r="B11" s="16" t="s">
        <v>44</v>
      </c>
      <c r="C11" s="16" t="s">
        <v>45</v>
      </c>
      <c r="D11" s="34">
        <v>0.4</v>
      </c>
      <c r="E11" s="16" t="s">
        <v>37</v>
      </c>
      <c r="F11" s="16" t="s">
        <v>40</v>
      </c>
    </row>
    <row r="12" spans="1:6" x14ac:dyDescent="0.3">
      <c r="A12" s="41" t="s">
        <v>35</v>
      </c>
      <c r="B12" s="41" t="s">
        <v>48</v>
      </c>
      <c r="C12" s="41" t="s">
        <v>48</v>
      </c>
      <c r="D12" s="42">
        <v>1</v>
      </c>
      <c r="E12" s="41" t="s">
        <v>37</v>
      </c>
      <c r="F12" s="41"/>
    </row>
    <row r="13" spans="1:6" x14ac:dyDescent="0.3">
      <c r="A13" s="16" t="s">
        <v>38</v>
      </c>
      <c r="B13" s="16" t="s">
        <v>48</v>
      </c>
      <c r="C13" s="16" t="s">
        <v>49</v>
      </c>
      <c r="D13" s="34">
        <v>0.35</v>
      </c>
      <c r="E13" s="16" t="s">
        <v>37</v>
      </c>
      <c r="F13" s="16" t="s">
        <v>40</v>
      </c>
    </row>
    <row r="14" spans="1:6" x14ac:dyDescent="0.3">
      <c r="A14" s="16" t="s">
        <v>38</v>
      </c>
      <c r="B14" s="16" t="s">
        <v>48</v>
      </c>
      <c r="C14" s="16" t="s">
        <v>50</v>
      </c>
      <c r="D14" s="34">
        <v>0.35</v>
      </c>
      <c r="E14" s="16" t="s">
        <v>37</v>
      </c>
      <c r="F14" s="16" t="s">
        <v>40</v>
      </c>
    </row>
    <row r="15" spans="1:6" x14ac:dyDescent="0.3">
      <c r="A15" s="16" t="s">
        <v>38</v>
      </c>
      <c r="B15" s="16" t="s">
        <v>48</v>
      </c>
      <c r="C15" s="16" t="s">
        <v>51</v>
      </c>
      <c r="D15" s="34">
        <v>0.3</v>
      </c>
      <c r="E15" s="16" t="s">
        <v>37</v>
      </c>
      <c r="F15" s="16" t="s">
        <v>40</v>
      </c>
    </row>
    <row r="16" spans="1:6" x14ac:dyDescent="0.3">
      <c r="A16" s="41" t="s">
        <v>35</v>
      </c>
      <c r="B16" s="41" t="s">
        <v>52</v>
      </c>
      <c r="C16" s="41" t="s">
        <v>52</v>
      </c>
      <c r="D16" s="42">
        <v>1</v>
      </c>
      <c r="E16" s="41" t="s">
        <v>37</v>
      </c>
      <c r="F16" s="41"/>
    </row>
    <row r="17" spans="1:6" x14ac:dyDescent="0.3">
      <c r="A17" s="16" t="s">
        <v>38</v>
      </c>
      <c r="B17" s="16" t="s">
        <v>52</v>
      </c>
      <c r="C17" s="16" t="s">
        <v>53</v>
      </c>
      <c r="D17" s="34">
        <v>0.3</v>
      </c>
      <c r="E17" s="16" t="s">
        <v>37</v>
      </c>
      <c r="F17" s="16" t="s">
        <v>46</v>
      </c>
    </row>
    <row r="18" spans="1:6" x14ac:dyDescent="0.3">
      <c r="A18" s="16" t="s">
        <v>38</v>
      </c>
      <c r="B18" s="16" t="s">
        <v>52</v>
      </c>
      <c r="C18" s="16" t="s">
        <v>53</v>
      </c>
      <c r="D18" s="34">
        <v>0.3</v>
      </c>
      <c r="E18" s="16" t="s">
        <v>37</v>
      </c>
      <c r="F18" s="16" t="s">
        <v>47</v>
      </c>
    </row>
    <row r="19" spans="1:6" x14ac:dyDescent="0.3">
      <c r="A19" s="16" t="s">
        <v>38</v>
      </c>
      <c r="B19" s="16" t="s">
        <v>52</v>
      </c>
      <c r="C19" s="16" t="s">
        <v>53</v>
      </c>
      <c r="D19" s="34">
        <v>0.4</v>
      </c>
      <c r="E19" s="16" t="s">
        <v>37</v>
      </c>
      <c r="F19" s="16" t="s">
        <v>40</v>
      </c>
    </row>
    <row r="20" spans="1:6" x14ac:dyDescent="0.3">
      <c r="A20" s="41" t="s">
        <v>35</v>
      </c>
      <c r="B20" s="41" t="s">
        <v>54</v>
      </c>
      <c r="C20" s="41" t="s">
        <v>54</v>
      </c>
      <c r="D20" s="42">
        <v>1</v>
      </c>
      <c r="E20" s="41" t="s">
        <v>37</v>
      </c>
      <c r="F20" s="41"/>
    </row>
    <row r="21" spans="1:6" x14ac:dyDescent="0.3">
      <c r="A21" s="16" t="s">
        <v>38</v>
      </c>
      <c r="B21" s="16" t="s">
        <v>54</v>
      </c>
      <c r="C21" s="16" t="s">
        <v>55</v>
      </c>
      <c r="D21" s="34">
        <v>1</v>
      </c>
      <c r="E21" s="16" t="s">
        <v>37</v>
      </c>
      <c r="F21" s="16" t="s">
        <v>40</v>
      </c>
    </row>
    <row r="22" spans="1:6" x14ac:dyDescent="0.3">
      <c r="A22" s="41" t="s">
        <v>35</v>
      </c>
      <c r="B22" s="41" t="s">
        <v>56</v>
      </c>
      <c r="C22" s="41" t="s">
        <v>56</v>
      </c>
      <c r="D22" s="42">
        <v>1</v>
      </c>
      <c r="E22" s="41" t="s">
        <v>37</v>
      </c>
      <c r="F22" s="41"/>
    </row>
    <row r="23" spans="1:6" x14ac:dyDescent="0.3">
      <c r="A23" s="16" t="s">
        <v>38</v>
      </c>
      <c r="B23" s="16" t="s">
        <v>56</v>
      </c>
      <c r="C23" s="16" t="s">
        <v>57</v>
      </c>
      <c r="D23" s="34">
        <v>0.14099999999999999</v>
      </c>
      <c r="E23" s="16" t="s">
        <v>37</v>
      </c>
      <c r="F23" s="16" t="s">
        <v>58</v>
      </c>
    </row>
    <row r="24" spans="1:6" x14ac:dyDescent="0.3">
      <c r="A24" s="16" t="s">
        <v>38</v>
      </c>
      <c r="B24" s="16" t="s">
        <v>56</v>
      </c>
      <c r="C24" s="16" t="s">
        <v>57</v>
      </c>
      <c r="D24" s="34">
        <v>0.49299999999999999</v>
      </c>
      <c r="E24" s="16" t="s">
        <v>37</v>
      </c>
      <c r="F24" s="16" t="s">
        <v>59</v>
      </c>
    </row>
    <row r="25" spans="1:6" x14ac:dyDescent="0.3">
      <c r="A25" s="16" t="s">
        <v>38</v>
      </c>
      <c r="B25" s="16" t="s">
        <v>56</v>
      </c>
      <c r="C25" s="16" t="s">
        <v>57</v>
      </c>
      <c r="D25" s="34">
        <v>2.8199999999999999E-2</v>
      </c>
      <c r="E25" s="16" t="s">
        <v>37</v>
      </c>
      <c r="F25" s="16" t="s">
        <v>60</v>
      </c>
    </row>
    <row r="26" spans="1:6" x14ac:dyDescent="0.3">
      <c r="A26" s="16" t="s">
        <v>38</v>
      </c>
      <c r="B26" s="16" t="s">
        <v>56</v>
      </c>
      <c r="C26" s="16" t="s">
        <v>57</v>
      </c>
      <c r="D26" s="34">
        <v>0.33800000000000002</v>
      </c>
      <c r="E26" s="16" t="s">
        <v>37</v>
      </c>
      <c r="F26" s="16" t="s">
        <v>61</v>
      </c>
    </row>
    <row r="27" spans="1:6" x14ac:dyDescent="0.3">
      <c r="A27" s="41" t="s">
        <v>35</v>
      </c>
      <c r="B27" s="41" t="s">
        <v>62</v>
      </c>
      <c r="C27" s="41" t="s">
        <v>62</v>
      </c>
      <c r="D27" s="42">
        <v>1</v>
      </c>
      <c r="E27" s="41" t="s">
        <v>37</v>
      </c>
      <c r="F27" s="41"/>
    </row>
    <row r="28" spans="1:6" x14ac:dyDescent="0.3">
      <c r="A28" s="16" t="s">
        <v>38</v>
      </c>
      <c r="B28" s="16" t="s">
        <v>62</v>
      </c>
      <c r="C28" s="16" t="s">
        <v>63</v>
      </c>
      <c r="D28" s="34">
        <v>1</v>
      </c>
      <c r="E28" s="16" t="s">
        <v>37</v>
      </c>
      <c r="F28" s="16" t="s">
        <v>40</v>
      </c>
    </row>
    <row r="29" spans="1:6" x14ac:dyDescent="0.3">
      <c r="A29" s="41" t="s">
        <v>35</v>
      </c>
      <c r="B29" s="41" t="s">
        <v>64</v>
      </c>
      <c r="C29" s="41" t="s">
        <v>64</v>
      </c>
      <c r="D29" s="42">
        <v>1</v>
      </c>
      <c r="E29" s="41" t="s">
        <v>37</v>
      </c>
      <c r="F29" s="41"/>
    </row>
    <row r="30" spans="1:6" x14ac:dyDescent="0.3">
      <c r="A30" s="16" t="s">
        <v>38</v>
      </c>
      <c r="B30" s="16" t="s">
        <v>64</v>
      </c>
      <c r="C30" s="16" t="s">
        <v>65</v>
      </c>
      <c r="D30" s="34">
        <v>0.3</v>
      </c>
      <c r="E30" s="16" t="s">
        <v>37</v>
      </c>
      <c r="F30" s="16" t="s">
        <v>46</v>
      </c>
    </row>
    <row r="31" spans="1:6" x14ac:dyDescent="0.3">
      <c r="A31" s="16" t="s">
        <v>38</v>
      </c>
      <c r="B31" s="16" t="s">
        <v>64</v>
      </c>
      <c r="C31" s="16" t="s">
        <v>65</v>
      </c>
      <c r="D31" s="34">
        <v>0.3</v>
      </c>
      <c r="E31" s="16" t="s">
        <v>37</v>
      </c>
      <c r="F31" s="16" t="s">
        <v>47</v>
      </c>
    </row>
    <row r="32" spans="1:6" x14ac:dyDescent="0.3">
      <c r="A32" s="16" t="s">
        <v>38</v>
      </c>
      <c r="B32" s="16" t="s">
        <v>64</v>
      </c>
      <c r="C32" s="16" t="s">
        <v>65</v>
      </c>
      <c r="D32" s="34">
        <v>0.4</v>
      </c>
      <c r="E32" s="16" t="s">
        <v>37</v>
      </c>
      <c r="F32" s="16" t="s">
        <v>40</v>
      </c>
    </row>
    <row r="33" spans="1:6" x14ac:dyDescent="0.3">
      <c r="A33" s="41" t="s">
        <v>35</v>
      </c>
      <c r="B33" s="41" t="s">
        <v>66</v>
      </c>
      <c r="C33" s="41" t="s">
        <v>66</v>
      </c>
      <c r="D33" s="42">
        <v>1</v>
      </c>
      <c r="E33" s="41" t="s">
        <v>37</v>
      </c>
      <c r="F33" s="41"/>
    </row>
    <row r="34" spans="1:6" x14ac:dyDescent="0.3">
      <c r="A34" s="16" t="s">
        <v>38</v>
      </c>
      <c r="B34" s="16" t="s">
        <v>66</v>
      </c>
      <c r="C34" s="16" t="s">
        <v>67</v>
      </c>
      <c r="D34" s="34">
        <v>0.3</v>
      </c>
      <c r="E34" s="16" t="s">
        <v>37</v>
      </c>
      <c r="F34" s="16" t="s">
        <v>46</v>
      </c>
    </row>
    <row r="35" spans="1:6" x14ac:dyDescent="0.3">
      <c r="A35" s="16" t="s">
        <v>38</v>
      </c>
      <c r="B35" s="16" t="s">
        <v>66</v>
      </c>
      <c r="C35" s="16" t="s">
        <v>67</v>
      </c>
      <c r="D35" s="34">
        <v>0.3</v>
      </c>
      <c r="E35" s="16" t="s">
        <v>37</v>
      </c>
      <c r="F35" s="16" t="s">
        <v>47</v>
      </c>
    </row>
    <row r="36" spans="1:6" x14ac:dyDescent="0.3">
      <c r="A36" s="16" t="s">
        <v>38</v>
      </c>
      <c r="B36" s="16" t="s">
        <v>66</v>
      </c>
      <c r="C36" s="16" t="s">
        <v>67</v>
      </c>
      <c r="D36" s="34">
        <v>0.4</v>
      </c>
      <c r="E36" s="16" t="s">
        <v>37</v>
      </c>
      <c r="F36" s="16" t="s">
        <v>40</v>
      </c>
    </row>
    <row r="37" spans="1:6" x14ac:dyDescent="0.3">
      <c r="A37" s="41" t="s">
        <v>35</v>
      </c>
      <c r="B37" s="41" t="s">
        <v>68</v>
      </c>
      <c r="C37" s="41" t="s">
        <v>68</v>
      </c>
      <c r="D37" s="42">
        <v>1</v>
      </c>
      <c r="E37" s="41" t="s">
        <v>37</v>
      </c>
      <c r="F37" s="41"/>
    </row>
    <row r="38" spans="1:6" x14ac:dyDescent="0.3">
      <c r="A38" s="16" t="s">
        <v>38</v>
      </c>
      <c r="B38" s="16" t="s">
        <v>68</v>
      </c>
      <c r="C38" s="16" t="s">
        <v>69</v>
      </c>
      <c r="D38" s="34">
        <v>0.5</v>
      </c>
      <c r="E38" s="16" t="s">
        <v>37</v>
      </c>
      <c r="F38" s="16" t="s">
        <v>40</v>
      </c>
    </row>
    <row r="39" spans="1:6" x14ac:dyDescent="0.3">
      <c r="A39" s="16" t="s">
        <v>38</v>
      </c>
      <c r="B39" s="16" t="s">
        <v>68</v>
      </c>
      <c r="C39" s="16" t="s">
        <v>70</v>
      </c>
      <c r="D39" s="34">
        <v>0.5</v>
      </c>
      <c r="E39" s="16" t="s">
        <v>37</v>
      </c>
      <c r="F39" s="16" t="s">
        <v>40</v>
      </c>
    </row>
    <row r="40" spans="1:6" x14ac:dyDescent="0.3">
      <c r="A40" s="41" t="s">
        <v>35</v>
      </c>
      <c r="B40" s="41" t="s">
        <v>71</v>
      </c>
      <c r="C40" s="41" t="s">
        <v>71</v>
      </c>
      <c r="D40" s="42">
        <v>1</v>
      </c>
      <c r="E40" s="41" t="s">
        <v>37</v>
      </c>
      <c r="F40" s="41"/>
    </row>
    <row r="41" spans="1:6" x14ac:dyDescent="0.3">
      <c r="A41" s="16" t="s">
        <v>38</v>
      </c>
      <c r="B41" s="16" t="s">
        <v>71</v>
      </c>
      <c r="C41" s="16" t="s">
        <v>72</v>
      </c>
      <c r="D41" s="34">
        <v>0.3</v>
      </c>
      <c r="E41" s="16" t="s">
        <v>37</v>
      </c>
      <c r="F41" s="16" t="s">
        <v>46</v>
      </c>
    </row>
    <row r="42" spans="1:6" x14ac:dyDescent="0.3">
      <c r="A42" s="16" t="s">
        <v>38</v>
      </c>
      <c r="B42" s="16" t="s">
        <v>71</v>
      </c>
      <c r="C42" s="16" t="s">
        <v>72</v>
      </c>
      <c r="D42" s="34">
        <v>0.3</v>
      </c>
      <c r="E42" s="16" t="s">
        <v>37</v>
      </c>
      <c r="F42" s="16" t="s">
        <v>47</v>
      </c>
    </row>
    <row r="43" spans="1:6" x14ac:dyDescent="0.3">
      <c r="A43" s="16" t="s">
        <v>38</v>
      </c>
      <c r="B43" s="16" t="s">
        <v>71</v>
      </c>
      <c r="C43" s="16" t="s">
        <v>72</v>
      </c>
      <c r="D43" s="34">
        <v>0.4</v>
      </c>
      <c r="E43" s="16" t="s">
        <v>37</v>
      </c>
      <c r="F43" s="16" t="s">
        <v>40</v>
      </c>
    </row>
    <row r="44" spans="1:6" x14ac:dyDescent="0.3">
      <c r="A44" s="41" t="s">
        <v>35</v>
      </c>
      <c r="B44" s="41" t="s">
        <v>73</v>
      </c>
      <c r="C44" s="41" t="s">
        <v>73</v>
      </c>
      <c r="D44" s="42">
        <v>1</v>
      </c>
      <c r="E44" s="41" t="s">
        <v>37</v>
      </c>
      <c r="F44" s="41"/>
    </row>
    <row r="45" spans="1:6" x14ac:dyDescent="0.3">
      <c r="A45" s="16" t="s">
        <v>38</v>
      </c>
      <c r="B45" s="16" t="s">
        <v>73</v>
      </c>
      <c r="C45" s="16" t="s">
        <v>45</v>
      </c>
      <c r="D45" s="34">
        <v>0.3</v>
      </c>
      <c r="E45" s="16" t="s">
        <v>37</v>
      </c>
      <c r="F45" s="16" t="s">
        <v>46</v>
      </c>
    </row>
    <row r="46" spans="1:6" x14ac:dyDescent="0.3">
      <c r="A46" s="16" t="s">
        <v>38</v>
      </c>
      <c r="B46" s="16" t="s">
        <v>73</v>
      </c>
      <c r="C46" s="16" t="s">
        <v>45</v>
      </c>
      <c r="D46" s="34">
        <v>0.3</v>
      </c>
      <c r="E46" s="16" t="s">
        <v>37</v>
      </c>
      <c r="F46" s="16" t="s">
        <v>47</v>
      </c>
    </row>
    <row r="47" spans="1:6" x14ac:dyDescent="0.3">
      <c r="A47" s="16" t="s">
        <v>38</v>
      </c>
      <c r="B47" s="16" t="s">
        <v>73</v>
      </c>
      <c r="C47" s="16" t="s">
        <v>45</v>
      </c>
      <c r="D47" s="34">
        <v>0.4</v>
      </c>
      <c r="E47" s="16" t="s">
        <v>37</v>
      </c>
      <c r="F47" s="16" t="s">
        <v>40</v>
      </c>
    </row>
    <row r="48" spans="1:6" x14ac:dyDescent="0.3">
      <c r="A48" s="41" t="s">
        <v>35</v>
      </c>
      <c r="B48" s="41" t="s">
        <v>74</v>
      </c>
      <c r="C48" s="41" t="s">
        <v>74</v>
      </c>
      <c r="D48" s="42">
        <v>1</v>
      </c>
      <c r="E48" s="41" t="s">
        <v>37</v>
      </c>
      <c r="F48" s="41"/>
    </row>
    <row r="49" spans="1:6" x14ac:dyDescent="0.3">
      <c r="A49" s="16" t="s">
        <v>38</v>
      </c>
      <c r="B49" s="16" t="s">
        <v>74</v>
      </c>
      <c r="C49" s="16" t="s">
        <v>75</v>
      </c>
      <c r="D49" s="34">
        <v>4.67</v>
      </c>
      <c r="E49" s="16" t="s">
        <v>37</v>
      </c>
      <c r="F49" s="16" t="s">
        <v>40</v>
      </c>
    </row>
    <row r="50" spans="1:6" x14ac:dyDescent="0.3">
      <c r="A50" s="41" t="s">
        <v>35</v>
      </c>
      <c r="B50" s="41" t="s">
        <v>76</v>
      </c>
      <c r="C50" s="41" t="s">
        <v>76</v>
      </c>
      <c r="D50" s="42">
        <v>1</v>
      </c>
      <c r="E50" s="41" t="s">
        <v>37</v>
      </c>
      <c r="F50" s="41"/>
    </row>
    <row r="51" spans="1:6" x14ac:dyDescent="0.3">
      <c r="A51" s="16" t="s">
        <v>38</v>
      </c>
      <c r="B51" s="16" t="s">
        <v>76</v>
      </c>
      <c r="C51" s="16" t="s">
        <v>77</v>
      </c>
      <c r="D51" s="34">
        <v>1</v>
      </c>
      <c r="E51" s="16" t="s">
        <v>37</v>
      </c>
      <c r="F51" s="16" t="s">
        <v>40</v>
      </c>
    </row>
    <row r="52" spans="1:6" x14ac:dyDescent="0.3">
      <c r="A52" s="41" t="s">
        <v>35</v>
      </c>
      <c r="B52" s="41" t="s">
        <v>78</v>
      </c>
      <c r="C52" s="41" t="s">
        <v>78</v>
      </c>
      <c r="D52" s="42">
        <v>1</v>
      </c>
      <c r="E52" s="41" t="s">
        <v>37</v>
      </c>
      <c r="F52" s="41"/>
    </row>
    <row r="53" spans="1:6" x14ac:dyDescent="0.3">
      <c r="A53" s="16" t="s">
        <v>38</v>
      </c>
      <c r="B53" s="16" t="s">
        <v>78</v>
      </c>
      <c r="C53" s="16" t="s">
        <v>79</v>
      </c>
      <c r="D53" s="34">
        <v>0.3</v>
      </c>
      <c r="E53" s="16" t="s">
        <v>37</v>
      </c>
      <c r="F53" s="16" t="s">
        <v>46</v>
      </c>
    </row>
    <row r="54" spans="1:6" x14ac:dyDescent="0.3">
      <c r="A54" s="16" t="s">
        <v>38</v>
      </c>
      <c r="B54" s="16" t="s">
        <v>78</v>
      </c>
      <c r="C54" s="16" t="s">
        <v>79</v>
      </c>
      <c r="D54" s="34">
        <v>0.3</v>
      </c>
      <c r="E54" s="16" t="s">
        <v>37</v>
      </c>
      <c r="F54" s="16" t="s">
        <v>47</v>
      </c>
    </row>
    <row r="55" spans="1:6" x14ac:dyDescent="0.3">
      <c r="A55" s="16" t="s">
        <v>38</v>
      </c>
      <c r="B55" s="16" t="s">
        <v>78</v>
      </c>
      <c r="C55" s="16" t="s">
        <v>79</v>
      </c>
      <c r="D55" s="34">
        <v>0.4</v>
      </c>
      <c r="E55" s="16" t="s">
        <v>37</v>
      </c>
      <c r="F55" s="16" t="s">
        <v>40</v>
      </c>
    </row>
    <row r="56" spans="1:6" x14ac:dyDescent="0.3">
      <c r="A56" s="41" t="s">
        <v>35</v>
      </c>
      <c r="B56" s="41" t="s">
        <v>80</v>
      </c>
      <c r="C56" s="41" t="s">
        <v>80</v>
      </c>
      <c r="D56" s="42">
        <v>1</v>
      </c>
      <c r="E56" s="41" t="s">
        <v>37</v>
      </c>
      <c r="F56" s="41"/>
    </row>
    <row r="57" spans="1:6" x14ac:dyDescent="0.3">
      <c r="A57" s="16" t="s">
        <v>38</v>
      </c>
      <c r="B57" s="16" t="s">
        <v>80</v>
      </c>
      <c r="C57" s="16" t="s">
        <v>81</v>
      </c>
      <c r="D57" s="34">
        <v>1</v>
      </c>
      <c r="E57" s="16" t="s">
        <v>37</v>
      </c>
      <c r="F57" s="16" t="s">
        <v>40</v>
      </c>
    </row>
    <row r="58" spans="1:6" x14ac:dyDescent="0.3">
      <c r="A58" s="41" t="s">
        <v>35</v>
      </c>
      <c r="B58" s="41" t="s">
        <v>82</v>
      </c>
      <c r="C58" s="41" t="s">
        <v>82</v>
      </c>
      <c r="D58" s="42">
        <v>1</v>
      </c>
      <c r="E58" s="41" t="s">
        <v>37</v>
      </c>
      <c r="F58" s="41"/>
    </row>
    <row r="59" spans="1:6" x14ac:dyDescent="0.3">
      <c r="A59" s="16" t="s">
        <v>38</v>
      </c>
      <c r="B59" s="16" t="s">
        <v>82</v>
      </c>
      <c r="C59" s="16" t="s">
        <v>83</v>
      </c>
      <c r="D59" s="34">
        <v>0.251</v>
      </c>
      <c r="E59" s="16" t="s">
        <v>37</v>
      </c>
      <c r="F59" s="16" t="s">
        <v>84</v>
      </c>
    </row>
    <row r="60" spans="1:6" x14ac:dyDescent="0.3">
      <c r="A60" s="16" t="s">
        <v>38</v>
      </c>
      <c r="B60" s="16" t="s">
        <v>82</v>
      </c>
      <c r="C60" s="16" t="s">
        <v>83</v>
      </c>
      <c r="D60" s="34">
        <v>0.749</v>
      </c>
      <c r="E60" s="16" t="s">
        <v>37</v>
      </c>
      <c r="F60" s="16" t="s">
        <v>40</v>
      </c>
    </row>
    <row r="61" spans="1:6" x14ac:dyDescent="0.3">
      <c r="A61" s="41" t="s">
        <v>35</v>
      </c>
      <c r="B61" s="41" t="s">
        <v>85</v>
      </c>
      <c r="C61" s="41" t="s">
        <v>85</v>
      </c>
      <c r="D61" s="42">
        <v>1</v>
      </c>
      <c r="E61" s="41" t="s">
        <v>37</v>
      </c>
      <c r="F61" s="41"/>
    </row>
    <row r="62" spans="1:6" x14ac:dyDescent="0.3">
      <c r="A62" s="16" t="s">
        <v>38</v>
      </c>
      <c r="B62" s="16" t="s">
        <v>85</v>
      </c>
      <c r="C62" s="16" t="s">
        <v>65</v>
      </c>
      <c r="D62" s="34">
        <v>0.3</v>
      </c>
      <c r="E62" s="16" t="s">
        <v>37</v>
      </c>
      <c r="F62" s="16" t="s">
        <v>46</v>
      </c>
    </row>
    <row r="63" spans="1:6" x14ac:dyDescent="0.3">
      <c r="A63" s="16" t="s">
        <v>38</v>
      </c>
      <c r="B63" s="16" t="s">
        <v>85</v>
      </c>
      <c r="C63" s="16" t="s">
        <v>65</v>
      </c>
      <c r="D63" s="34">
        <v>0.3</v>
      </c>
      <c r="E63" s="16" t="s">
        <v>37</v>
      </c>
      <c r="F63" s="16" t="s">
        <v>47</v>
      </c>
    </row>
    <row r="64" spans="1:6" x14ac:dyDescent="0.3">
      <c r="A64" s="16" t="s">
        <v>38</v>
      </c>
      <c r="B64" s="16" t="s">
        <v>85</v>
      </c>
      <c r="C64" s="16" t="s">
        <v>65</v>
      </c>
      <c r="D64" s="34">
        <v>0.4</v>
      </c>
      <c r="E64" s="16" t="s">
        <v>37</v>
      </c>
      <c r="F64" s="16" t="s">
        <v>40</v>
      </c>
    </row>
    <row r="65" spans="1:6" x14ac:dyDescent="0.3">
      <c r="A65" s="41" t="s">
        <v>35</v>
      </c>
      <c r="B65" s="41" t="s">
        <v>86</v>
      </c>
      <c r="C65" s="41" t="s">
        <v>86</v>
      </c>
      <c r="D65" s="42">
        <v>1</v>
      </c>
      <c r="E65" s="41" t="s">
        <v>37</v>
      </c>
      <c r="F65" s="41"/>
    </row>
    <row r="66" spans="1:6" x14ac:dyDescent="0.3">
      <c r="A66" s="16" t="s">
        <v>38</v>
      </c>
      <c r="B66" s="16" t="s">
        <v>86</v>
      </c>
      <c r="C66" s="16" t="s">
        <v>87</v>
      </c>
      <c r="D66" s="34">
        <v>0.3</v>
      </c>
      <c r="E66" s="16" t="s">
        <v>37</v>
      </c>
      <c r="F66" s="16" t="s">
        <v>46</v>
      </c>
    </row>
    <row r="67" spans="1:6" x14ac:dyDescent="0.3">
      <c r="A67" s="16" t="s">
        <v>38</v>
      </c>
      <c r="B67" s="16" t="s">
        <v>86</v>
      </c>
      <c r="C67" s="16" t="s">
        <v>87</v>
      </c>
      <c r="D67" s="34">
        <v>0.3</v>
      </c>
      <c r="E67" s="16" t="s">
        <v>37</v>
      </c>
      <c r="F67" s="16" t="s">
        <v>47</v>
      </c>
    </row>
    <row r="68" spans="1:6" x14ac:dyDescent="0.3">
      <c r="A68" s="16" t="s">
        <v>38</v>
      </c>
      <c r="B68" s="16" t="s">
        <v>86</v>
      </c>
      <c r="C68" s="16" t="s">
        <v>87</v>
      </c>
      <c r="D68" s="34">
        <v>0.4</v>
      </c>
      <c r="E68" s="16" t="s">
        <v>37</v>
      </c>
      <c r="F68" s="16" t="s">
        <v>40</v>
      </c>
    </row>
    <row r="69" spans="1:6" x14ac:dyDescent="0.3">
      <c r="A69" s="41" t="s">
        <v>35</v>
      </c>
      <c r="B69" s="41" t="s">
        <v>88</v>
      </c>
      <c r="C69" s="41" t="s">
        <v>88</v>
      </c>
      <c r="D69" s="42">
        <v>1</v>
      </c>
      <c r="E69" s="41" t="s">
        <v>37</v>
      </c>
      <c r="F69" s="41"/>
    </row>
    <row r="70" spans="1:6" x14ac:dyDescent="0.3">
      <c r="A70" s="16" t="s">
        <v>38</v>
      </c>
      <c r="B70" s="16" t="s">
        <v>88</v>
      </c>
      <c r="C70" s="16" t="s">
        <v>89</v>
      </c>
      <c r="D70" s="34">
        <v>0.3</v>
      </c>
      <c r="E70" s="16" t="s">
        <v>37</v>
      </c>
      <c r="F70" s="16" t="s">
        <v>46</v>
      </c>
    </row>
    <row r="71" spans="1:6" x14ac:dyDescent="0.3">
      <c r="A71" s="16" t="s">
        <v>38</v>
      </c>
      <c r="B71" s="16" t="s">
        <v>88</v>
      </c>
      <c r="C71" s="16" t="s">
        <v>89</v>
      </c>
      <c r="D71" s="34">
        <v>0.3</v>
      </c>
      <c r="E71" s="16" t="s">
        <v>37</v>
      </c>
      <c r="F71" s="16" t="s">
        <v>47</v>
      </c>
    </row>
    <row r="72" spans="1:6" x14ac:dyDescent="0.3">
      <c r="A72" s="16" t="s">
        <v>38</v>
      </c>
      <c r="B72" s="16" t="s">
        <v>88</v>
      </c>
      <c r="C72" s="16" t="s">
        <v>89</v>
      </c>
      <c r="D72" s="34">
        <v>0.4</v>
      </c>
      <c r="E72" s="16" t="s">
        <v>37</v>
      </c>
      <c r="F72" s="16" t="s">
        <v>40</v>
      </c>
    </row>
    <row r="73" spans="1:6" x14ac:dyDescent="0.3">
      <c r="A73" s="41" t="s">
        <v>35</v>
      </c>
      <c r="B73" s="41" t="s">
        <v>90</v>
      </c>
      <c r="C73" s="41" t="s">
        <v>90</v>
      </c>
      <c r="D73" s="42">
        <v>1</v>
      </c>
      <c r="E73" s="41" t="s">
        <v>37</v>
      </c>
      <c r="F73" s="41"/>
    </row>
    <row r="74" spans="1:6" x14ac:dyDescent="0.3">
      <c r="A74" s="16" t="s">
        <v>38</v>
      </c>
      <c r="B74" s="16" t="s">
        <v>90</v>
      </c>
      <c r="C74" s="16" t="s">
        <v>91</v>
      </c>
      <c r="D74" s="34">
        <v>0.3</v>
      </c>
      <c r="E74" s="16" t="s">
        <v>37</v>
      </c>
      <c r="F74" s="16" t="s">
        <v>46</v>
      </c>
    </row>
    <row r="75" spans="1:6" x14ac:dyDescent="0.3">
      <c r="A75" s="16" t="s">
        <v>38</v>
      </c>
      <c r="B75" s="16" t="s">
        <v>90</v>
      </c>
      <c r="C75" s="16" t="s">
        <v>91</v>
      </c>
      <c r="D75" s="34">
        <v>0.3</v>
      </c>
      <c r="E75" s="16" t="s">
        <v>37</v>
      </c>
      <c r="F75" s="16" t="s">
        <v>47</v>
      </c>
    </row>
    <row r="76" spans="1:6" x14ac:dyDescent="0.3">
      <c r="A76" s="16" t="s">
        <v>38</v>
      </c>
      <c r="B76" s="16" t="s">
        <v>90</v>
      </c>
      <c r="C76" s="16" t="s">
        <v>91</v>
      </c>
      <c r="D76" s="34">
        <v>0.4</v>
      </c>
      <c r="E76" s="16" t="s">
        <v>37</v>
      </c>
      <c r="F76" s="16" t="s">
        <v>40</v>
      </c>
    </row>
    <row r="77" spans="1:6" x14ac:dyDescent="0.3">
      <c r="A77" s="41" t="s">
        <v>35</v>
      </c>
      <c r="B77" s="41" t="s">
        <v>92</v>
      </c>
      <c r="C77" s="41" t="s">
        <v>92</v>
      </c>
      <c r="D77" s="42">
        <v>1</v>
      </c>
      <c r="E77" s="41" t="s">
        <v>37</v>
      </c>
      <c r="F77" s="41"/>
    </row>
    <row r="78" spans="1:6" x14ac:dyDescent="0.3">
      <c r="A78" s="16" t="s">
        <v>38</v>
      </c>
      <c r="B78" s="16" t="s">
        <v>92</v>
      </c>
      <c r="C78" s="16" t="s">
        <v>93</v>
      </c>
      <c r="D78" s="34">
        <v>1</v>
      </c>
      <c r="E78" s="16" t="s">
        <v>37</v>
      </c>
      <c r="F78" s="16" t="s">
        <v>40</v>
      </c>
    </row>
    <row r="79" spans="1:6" x14ac:dyDescent="0.3">
      <c r="A79" s="41" t="s">
        <v>35</v>
      </c>
      <c r="B79" s="41" t="s">
        <v>94</v>
      </c>
      <c r="C79" s="41" t="s">
        <v>94</v>
      </c>
      <c r="D79" s="42">
        <v>1</v>
      </c>
      <c r="E79" s="41" t="s">
        <v>37</v>
      </c>
      <c r="F79" s="41"/>
    </row>
    <row r="80" spans="1:6" x14ac:dyDescent="0.3">
      <c r="A80" s="16" t="s">
        <v>38</v>
      </c>
      <c r="B80" s="16" t="s">
        <v>94</v>
      </c>
      <c r="C80" s="16" t="s">
        <v>95</v>
      </c>
      <c r="D80" s="34">
        <v>0.128</v>
      </c>
      <c r="E80" s="16" t="s">
        <v>37</v>
      </c>
      <c r="F80" s="16" t="s">
        <v>40</v>
      </c>
    </row>
    <row r="81" spans="1:6" x14ac:dyDescent="0.3">
      <c r="A81" s="16" t="s">
        <v>38</v>
      </c>
      <c r="B81" s="16" t="s">
        <v>94</v>
      </c>
      <c r="C81" s="16" t="s">
        <v>96</v>
      </c>
      <c r="D81" s="34">
        <v>0.28199999999999997</v>
      </c>
      <c r="E81" s="16" t="s">
        <v>37</v>
      </c>
      <c r="F81" s="16" t="s">
        <v>40</v>
      </c>
    </row>
    <row r="82" spans="1:6" x14ac:dyDescent="0.3">
      <c r="A82" s="16" t="s">
        <v>38</v>
      </c>
      <c r="B82" s="16" t="s">
        <v>94</v>
      </c>
      <c r="C82" s="16" t="s">
        <v>97</v>
      </c>
      <c r="D82" s="34">
        <v>2.5600000000000001E-2</v>
      </c>
      <c r="E82" s="16" t="s">
        <v>37</v>
      </c>
      <c r="F82" s="16" t="s">
        <v>40</v>
      </c>
    </row>
    <row r="83" spans="1:6" x14ac:dyDescent="0.3">
      <c r="A83" s="16" t="s">
        <v>38</v>
      </c>
      <c r="B83" s="16" t="s">
        <v>94</v>
      </c>
      <c r="C83" s="16" t="s">
        <v>98</v>
      </c>
      <c r="D83" s="34">
        <v>0.17899999999999999</v>
      </c>
      <c r="E83" s="16" t="s">
        <v>37</v>
      </c>
      <c r="F83" s="16" t="s">
        <v>40</v>
      </c>
    </row>
    <row r="84" spans="1:6" x14ac:dyDescent="0.3">
      <c r="A84" s="16" t="s">
        <v>38</v>
      </c>
      <c r="B84" s="16" t="s">
        <v>94</v>
      </c>
      <c r="C84" s="16" t="s">
        <v>99</v>
      </c>
      <c r="D84" s="34">
        <v>0.115</v>
      </c>
      <c r="E84" s="16" t="s">
        <v>37</v>
      </c>
      <c r="F84" s="16" t="s">
        <v>40</v>
      </c>
    </row>
    <row r="85" spans="1:6" x14ac:dyDescent="0.3">
      <c r="A85" s="16" t="s">
        <v>38</v>
      </c>
      <c r="B85" s="16" t="s">
        <v>94</v>
      </c>
      <c r="C85" s="16" t="s">
        <v>100</v>
      </c>
      <c r="D85" s="34">
        <v>0.26900000000000002</v>
      </c>
      <c r="E85" s="16" t="s">
        <v>37</v>
      </c>
      <c r="F85" s="16" t="s">
        <v>40</v>
      </c>
    </row>
    <row r="86" spans="1:6" x14ac:dyDescent="0.3">
      <c r="A86" s="41" t="s">
        <v>35</v>
      </c>
      <c r="B86" s="41" t="s">
        <v>101</v>
      </c>
      <c r="C86" s="41" t="s">
        <v>101</v>
      </c>
      <c r="D86" s="42">
        <v>1</v>
      </c>
      <c r="E86" s="41" t="s">
        <v>37</v>
      </c>
      <c r="F86" s="41"/>
    </row>
    <row r="87" spans="1:6" x14ac:dyDescent="0.3">
      <c r="A87" s="16" t="s">
        <v>38</v>
      </c>
      <c r="B87" s="16" t="s">
        <v>101</v>
      </c>
      <c r="C87" s="16" t="s">
        <v>102</v>
      </c>
      <c r="D87" s="34">
        <v>0.128</v>
      </c>
      <c r="E87" s="16" t="s">
        <v>37</v>
      </c>
      <c r="F87" s="16" t="s">
        <v>103</v>
      </c>
    </row>
    <row r="88" spans="1:6" x14ac:dyDescent="0.3">
      <c r="A88" s="16" t="s">
        <v>38</v>
      </c>
      <c r="B88" s="16" t="s">
        <v>101</v>
      </c>
      <c r="C88" s="16" t="s">
        <v>102</v>
      </c>
      <c r="D88" s="34">
        <v>0.28199999999999997</v>
      </c>
      <c r="E88" s="16" t="s">
        <v>37</v>
      </c>
      <c r="F88" s="16" t="s">
        <v>104</v>
      </c>
    </row>
    <row r="89" spans="1:6" x14ac:dyDescent="0.3">
      <c r="A89" s="16" t="s">
        <v>38</v>
      </c>
      <c r="B89" s="16" t="s">
        <v>101</v>
      </c>
      <c r="C89" s="16" t="s">
        <v>102</v>
      </c>
      <c r="D89" s="34">
        <v>2.5600000000000001E-2</v>
      </c>
      <c r="E89" s="16" t="s">
        <v>37</v>
      </c>
      <c r="F89" s="16" t="s">
        <v>105</v>
      </c>
    </row>
    <row r="90" spans="1:6" x14ac:dyDescent="0.3">
      <c r="A90" s="16" t="s">
        <v>38</v>
      </c>
      <c r="B90" s="16" t="s">
        <v>101</v>
      </c>
      <c r="C90" s="16" t="s">
        <v>102</v>
      </c>
      <c r="D90" s="34">
        <v>0.17899999999999999</v>
      </c>
      <c r="E90" s="16" t="s">
        <v>37</v>
      </c>
      <c r="F90" s="16" t="s">
        <v>106</v>
      </c>
    </row>
    <row r="91" spans="1:6" x14ac:dyDescent="0.3">
      <c r="A91" s="16" t="s">
        <v>38</v>
      </c>
      <c r="B91" s="16" t="s">
        <v>101</v>
      </c>
      <c r="C91" s="16" t="s">
        <v>102</v>
      </c>
      <c r="D91" s="34">
        <v>0.115</v>
      </c>
      <c r="E91" s="16" t="s">
        <v>37</v>
      </c>
      <c r="F91" s="16" t="s">
        <v>107</v>
      </c>
    </row>
    <row r="92" spans="1:6" x14ac:dyDescent="0.3">
      <c r="A92" s="16" t="s">
        <v>38</v>
      </c>
      <c r="B92" s="16" t="s">
        <v>101</v>
      </c>
      <c r="C92" s="16" t="s">
        <v>102</v>
      </c>
      <c r="D92" s="34">
        <v>0.26900000000000002</v>
      </c>
      <c r="E92" s="16" t="s">
        <v>37</v>
      </c>
      <c r="F92" s="16" t="s">
        <v>108</v>
      </c>
    </row>
    <row r="93" spans="1:6" x14ac:dyDescent="0.3">
      <c r="A93" s="41" t="s">
        <v>35</v>
      </c>
      <c r="B93" s="41" t="s">
        <v>109</v>
      </c>
      <c r="C93" s="41" t="s">
        <v>109</v>
      </c>
      <c r="D93" s="42">
        <v>1</v>
      </c>
      <c r="E93" s="41" t="s">
        <v>37</v>
      </c>
      <c r="F93" s="41"/>
    </row>
    <row r="94" spans="1:6" x14ac:dyDescent="0.3">
      <c r="A94" s="16" t="s">
        <v>38</v>
      </c>
      <c r="B94" s="16" t="s">
        <v>109</v>
      </c>
      <c r="C94" s="16" t="s">
        <v>83</v>
      </c>
      <c r="D94" s="34">
        <v>1</v>
      </c>
      <c r="E94" s="16" t="s">
        <v>37</v>
      </c>
      <c r="F94" s="16" t="s">
        <v>40</v>
      </c>
    </row>
    <row r="95" spans="1:6" x14ac:dyDescent="0.3">
      <c r="A95" s="41" t="s">
        <v>35</v>
      </c>
      <c r="B95" s="41" t="s">
        <v>110</v>
      </c>
      <c r="C95" s="41" t="s">
        <v>110</v>
      </c>
      <c r="D95" s="42">
        <v>1</v>
      </c>
      <c r="E95" s="41" t="s">
        <v>37</v>
      </c>
      <c r="F95" s="41"/>
    </row>
    <row r="96" spans="1:6" x14ac:dyDescent="0.3">
      <c r="A96" s="16" t="s">
        <v>38</v>
      </c>
      <c r="B96" s="16" t="s">
        <v>110</v>
      </c>
      <c r="C96" s="16" t="s">
        <v>111</v>
      </c>
      <c r="D96" s="34">
        <v>0.36199999999999999</v>
      </c>
      <c r="E96" s="16" t="s">
        <v>37</v>
      </c>
      <c r="F96" s="16" t="s">
        <v>112</v>
      </c>
    </row>
    <row r="97" spans="1:6" x14ac:dyDescent="0.3">
      <c r="A97" s="16" t="s">
        <v>38</v>
      </c>
      <c r="B97" s="16" t="s">
        <v>110</v>
      </c>
      <c r="C97" s="16" t="s">
        <v>113</v>
      </c>
      <c r="D97" s="34">
        <v>0.35899999999999999</v>
      </c>
      <c r="E97" s="16" t="s">
        <v>37</v>
      </c>
      <c r="F97" s="16" t="s">
        <v>114</v>
      </c>
    </row>
    <row r="98" spans="1:6" x14ac:dyDescent="0.3">
      <c r="A98" s="16" t="s">
        <v>38</v>
      </c>
      <c r="B98" s="16" t="s">
        <v>110</v>
      </c>
      <c r="C98" s="16" t="s">
        <v>113</v>
      </c>
      <c r="D98" s="34">
        <v>0.27900000000000003</v>
      </c>
      <c r="E98" s="16" t="s">
        <v>37</v>
      </c>
      <c r="F98" s="16" t="s">
        <v>115</v>
      </c>
    </row>
    <row r="99" spans="1:6" x14ac:dyDescent="0.3">
      <c r="A99" s="41" t="s">
        <v>35</v>
      </c>
      <c r="B99" s="41" t="s">
        <v>116</v>
      </c>
      <c r="C99" s="41" t="s">
        <v>116</v>
      </c>
      <c r="D99" s="42">
        <v>1</v>
      </c>
      <c r="E99" s="41" t="s">
        <v>37</v>
      </c>
      <c r="F99" s="41"/>
    </row>
    <row r="100" spans="1:6" x14ac:dyDescent="0.3">
      <c r="A100" s="16" t="s">
        <v>38</v>
      </c>
      <c r="B100" s="16" t="s">
        <v>116</v>
      </c>
      <c r="C100" s="16" t="s">
        <v>117</v>
      </c>
      <c r="D100" s="34">
        <v>0.41099999999999998</v>
      </c>
      <c r="E100" s="16" t="s">
        <v>37</v>
      </c>
      <c r="F100" s="16" t="s">
        <v>118</v>
      </c>
    </row>
    <row r="101" spans="1:6" x14ac:dyDescent="0.3">
      <c r="A101" s="16" t="s">
        <v>38</v>
      </c>
      <c r="B101" s="16" t="s">
        <v>116</v>
      </c>
      <c r="C101" s="16" t="s">
        <v>119</v>
      </c>
      <c r="D101" s="34">
        <v>0.26</v>
      </c>
      <c r="E101" s="16" t="s">
        <v>37</v>
      </c>
      <c r="F101" s="16" t="s">
        <v>120</v>
      </c>
    </row>
    <row r="102" spans="1:6" x14ac:dyDescent="0.3">
      <c r="A102" s="16" t="s">
        <v>38</v>
      </c>
      <c r="B102" s="16" t="s">
        <v>116</v>
      </c>
      <c r="C102" s="16" t="s">
        <v>119</v>
      </c>
      <c r="D102" s="34">
        <v>0.23300000000000001</v>
      </c>
      <c r="E102" s="16" t="s">
        <v>37</v>
      </c>
      <c r="F102" s="16" t="s">
        <v>121</v>
      </c>
    </row>
    <row r="103" spans="1:6" x14ac:dyDescent="0.3">
      <c r="A103" s="16" t="s">
        <v>38</v>
      </c>
      <c r="B103" s="16" t="s">
        <v>116</v>
      </c>
      <c r="C103" s="16" t="s">
        <v>122</v>
      </c>
      <c r="D103" s="34">
        <v>9.5899999999999999E-2</v>
      </c>
      <c r="E103" s="16" t="s">
        <v>37</v>
      </c>
      <c r="F103" s="16" t="s">
        <v>123</v>
      </c>
    </row>
    <row r="104" spans="1:6" x14ac:dyDescent="0.3">
      <c r="A104" s="41" t="s">
        <v>35</v>
      </c>
      <c r="B104" s="41" t="s">
        <v>124</v>
      </c>
      <c r="C104" s="41" t="s">
        <v>124</v>
      </c>
      <c r="D104" s="42">
        <v>1</v>
      </c>
      <c r="E104" s="41" t="s">
        <v>37</v>
      </c>
      <c r="F104" s="41"/>
    </row>
    <row r="105" spans="1:6" x14ac:dyDescent="0.3">
      <c r="A105" s="16" t="s">
        <v>38</v>
      </c>
      <c r="B105" s="16" t="s">
        <v>124</v>
      </c>
      <c r="C105" s="16" t="s">
        <v>111</v>
      </c>
      <c r="D105" s="34">
        <f>0.411*1.428*4.01</f>
        <v>2.35350108</v>
      </c>
      <c r="E105" s="16" t="s">
        <v>37</v>
      </c>
      <c r="F105" s="16" t="s">
        <v>125</v>
      </c>
    </row>
    <row r="106" spans="1:6" x14ac:dyDescent="0.3">
      <c r="A106" s="16" t="s">
        <v>38</v>
      </c>
      <c r="B106" s="16" t="s">
        <v>124</v>
      </c>
      <c r="C106" s="16" t="s">
        <v>113</v>
      </c>
      <c r="D106" s="34">
        <f>0.26*1.428*4.01</f>
        <v>1.4888328</v>
      </c>
      <c r="E106" s="16" t="s">
        <v>37</v>
      </c>
      <c r="F106" s="16" t="s">
        <v>126</v>
      </c>
    </row>
    <row r="107" spans="1:6" x14ac:dyDescent="0.3">
      <c r="A107" s="16" t="s">
        <v>38</v>
      </c>
      <c r="B107" s="16" t="s">
        <v>124</v>
      </c>
      <c r="C107" s="16" t="s">
        <v>113</v>
      </c>
      <c r="D107" s="34">
        <f>0.233*1.428*4.01</f>
        <v>1.33422324</v>
      </c>
      <c r="E107" s="16" t="s">
        <v>37</v>
      </c>
      <c r="F107" s="16" t="s">
        <v>127</v>
      </c>
    </row>
    <row r="108" spans="1:6" x14ac:dyDescent="0.3">
      <c r="A108" s="16" t="s">
        <v>38</v>
      </c>
      <c r="B108" s="16" t="s">
        <v>124</v>
      </c>
      <c r="C108" s="16" t="s">
        <v>113</v>
      </c>
      <c r="D108" s="34">
        <f>0.0959*1.428*4.01</f>
        <v>0.54915025199999989</v>
      </c>
      <c r="E108" s="16" t="s">
        <v>37</v>
      </c>
      <c r="F108" s="16" t="s">
        <v>128</v>
      </c>
    </row>
    <row r="109" spans="1:6" x14ac:dyDescent="0.3">
      <c r="A109" s="41" t="s">
        <v>35</v>
      </c>
      <c r="B109" s="41" t="s">
        <v>129</v>
      </c>
      <c r="C109" s="41" t="s">
        <v>129</v>
      </c>
      <c r="D109" s="42">
        <v>1</v>
      </c>
      <c r="E109" s="41" t="s">
        <v>37</v>
      </c>
      <c r="F109" s="41"/>
    </row>
    <row r="110" spans="1:6" x14ac:dyDescent="0.3">
      <c r="A110" s="16" t="s">
        <v>38</v>
      </c>
      <c r="B110" s="16" t="s">
        <v>129</v>
      </c>
      <c r="C110" s="16" t="s">
        <v>130</v>
      </c>
      <c r="D110" s="34">
        <v>1</v>
      </c>
      <c r="E110" s="16" t="s">
        <v>37</v>
      </c>
      <c r="F110" s="16" t="s">
        <v>40</v>
      </c>
    </row>
    <row r="111" spans="1:6" x14ac:dyDescent="0.3">
      <c r="A111" s="41" t="s">
        <v>35</v>
      </c>
      <c r="B111" s="41" t="s">
        <v>131</v>
      </c>
      <c r="C111" s="41" t="s">
        <v>131</v>
      </c>
      <c r="D111" s="42">
        <v>1</v>
      </c>
      <c r="E111" s="41" t="s">
        <v>37</v>
      </c>
      <c r="F111" s="41"/>
    </row>
    <row r="112" spans="1:6" x14ac:dyDescent="0.3">
      <c r="A112" s="16" t="s">
        <v>38</v>
      </c>
      <c r="B112" s="16" t="s">
        <v>131</v>
      </c>
      <c r="C112" s="16" t="s">
        <v>132</v>
      </c>
      <c r="D112" s="34">
        <v>1</v>
      </c>
      <c r="E112" s="16" t="s">
        <v>37</v>
      </c>
      <c r="F112" s="16" t="s">
        <v>40</v>
      </c>
    </row>
    <row r="113" spans="1:6" x14ac:dyDescent="0.3">
      <c r="A113" s="41" t="s">
        <v>35</v>
      </c>
      <c r="B113" s="41" t="s">
        <v>133</v>
      </c>
      <c r="C113" s="41" t="s">
        <v>133</v>
      </c>
      <c r="D113" s="42">
        <v>1</v>
      </c>
      <c r="E113" s="41" t="s">
        <v>37</v>
      </c>
      <c r="F113" s="41"/>
    </row>
    <row r="114" spans="1:6" x14ac:dyDescent="0.3">
      <c r="A114" s="16" t="s">
        <v>38</v>
      </c>
      <c r="B114" s="16" t="s">
        <v>133</v>
      </c>
      <c r="C114" s="16" t="s">
        <v>134</v>
      </c>
      <c r="D114" s="34">
        <v>4.96</v>
      </c>
      <c r="E114" s="16" t="s">
        <v>37</v>
      </c>
      <c r="F114" s="16" t="s">
        <v>135</v>
      </c>
    </row>
    <row r="115" spans="1:6" x14ac:dyDescent="0.3">
      <c r="A115" s="41" t="s">
        <v>35</v>
      </c>
      <c r="B115" s="41" t="s">
        <v>136</v>
      </c>
      <c r="C115" s="41" t="s">
        <v>136</v>
      </c>
      <c r="D115" s="42">
        <v>1</v>
      </c>
      <c r="E115" s="41" t="s">
        <v>37</v>
      </c>
      <c r="F115" s="41"/>
    </row>
    <row r="116" spans="1:6" x14ac:dyDescent="0.3">
      <c r="A116" s="16" t="s">
        <v>38</v>
      </c>
      <c r="B116" s="16" t="s">
        <v>136</v>
      </c>
      <c r="C116" s="16" t="s">
        <v>134</v>
      </c>
      <c r="D116" s="34">
        <v>1</v>
      </c>
      <c r="E116" s="16" t="s">
        <v>37</v>
      </c>
      <c r="F116" s="16" t="s">
        <v>40</v>
      </c>
    </row>
    <row r="117" spans="1:6" x14ac:dyDescent="0.3">
      <c r="A117" s="41" t="s">
        <v>35</v>
      </c>
      <c r="B117" s="41" t="s">
        <v>137</v>
      </c>
      <c r="C117" s="41" t="s">
        <v>137</v>
      </c>
      <c r="D117" s="42">
        <v>1</v>
      </c>
      <c r="E117" s="41" t="s">
        <v>37</v>
      </c>
      <c r="F117" s="41"/>
    </row>
    <row r="118" spans="1:6" x14ac:dyDescent="0.3">
      <c r="A118" s="16" t="s">
        <v>38</v>
      </c>
      <c r="B118" s="16" t="s">
        <v>137</v>
      </c>
      <c r="C118" s="16" t="s">
        <v>138</v>
      </c>
      <c r="D118" s="34">
        <v>1</v>
      </c>
      <c r="E118" s="16" t="s">
        <v>37</v>
      </c>
      <c r="F118" s="16" t="s">
        <v>40</v>
      </c>
    </row>
    <row r="119" spans="1:6" x14ac:dyDescent="0.3">
      <c r="A119" s="41" t="s">
        <v>35</v>
      </c>
      <c r="B119" s="41" t="s">
        <v>139</v>
      </c>
      <c r="C119" s="41" t="s">
        <v>139</v>
      </c>
      <c r="D119" s="42">
        <v>1</v>
      </c>
      <c r="E119" s="41" t="s">
        <v>37</v>
      </c>
      <c r="F119" s="41"/>
    </row>
    <row r="120" spans="1:6" x14ac:dyDescent="0.3">
      <c r="A120" s="16" t="s">
        <v>38</v>
      </c>
      <c r="B120" s="16" t="s">
        <v>139</v>
      </c>
      <c r="C120" s="16" t="s">
        <v>134</v>
      </c>
      <c r="D120" s="34">
        <v>1</v>
      </c>
      <c r="E120" s="16" t="s">
        <v>37</v>
      </c>
      <c r="F120" s="16" t="s">
        <v>40</v>
      </c>
    </row>
    <row r="121" spans="1:6" x14ac:dyDescent="0.3">
      <c r="A121" s="41" t="s">
        <v>35</v>
      </c>
      <c r="B121" s="41" t="s">
        <v>140</v>
      </c>
      <c r="C121" s="41" t="s">
        <v>140</v>
      </c>
      <c r="D121" s="42">
        <v>1</v>
      </c>
      <c r="E121" s="41" t="s">
        <v>37</v>
      </c>
      <c r="F121" s="41"/>
    </row>
    <row r="122" spans="1:6" x14ac:dyDescent="0.3">
      <c r="A122" s="16" t="s">
        <v>38</v>
      </c>
      <c r="B122" s="16" t="s">
        <v>140</v>
      </c>
      <c r="C122" s="16" t="s">
        <v>141</v>
      </c>
      <c r="D122" s="34">
        <v>0.23300000000000001</v>
      </c>
      <c r="E122" s="16" t="s">
        <v>37</v>
      </c>
      <c r="F122" s="16" t="s">
        <v>40</v>
      </c>
    </row>
    <row r="123" spans="1:6" x14ac:dyDescent="0.3">
      <c r="A123" s="16" t="s">
        <v>38</v>
      </c>
      <c r="B123" s="16" t="s">
        <v>140</v>
      </c>
      <c r="C123" s="16" t="s">
        <v>141</v>
      </c>
      <c r="D123" s="34">
        <v>0.26400000000000001</v>
      </c>
      <c r="E123" s="16" t="s">
        <v>37</v>
      </c>
      <c r="F123" s="16" t="s">
        <v>142</v>
      </c>
    </row>
    <row r="124" spans="1:6" x14ac:dyDescent="0.3">
      <c r="A124" s="16" t="s">
        <v>38</v>
      </c>
      <c r="B124" s="16" t="s">
        <v>140</v>
      </c>
      <c r="C124" s="16" t="s">
        <v>141</v>
      </c>
      <c r="D124" s="34">
        <v>0.105</v>
      </c>
      <c r="E124" s="16" t="s">
        <v>37</v>
      </c>
      <c r="F124" s="16" t="s">
        <v>143</v>
      </c>
    </row>
    <row r="125" spans="1:6" x14ac:dyDescent="0.3">
      <c r="A125" s="16" t="s">
        <v>38</v>
      </c>
      <c r="B125" s="16" t="s">
        <v>140</v>
      </c>
      <c r="C125" s="16" t="s">
        <v>141</v>
      </c>
      <c r="D125" s="34">
        <v>0.107</v>
      </c>
      <c r="E125" s="16" t="s">
        <v>37</v>
      </c>
      <c r="F125" s="16" t="s">
        <v>144</v>
      </c>
    </row>
    <row r="126" spans="1:6" x14ac:dyDescent="0.3">
      <c r="A126" s="16" t="s">
        <v>38</v>
      </c>
      <c r="B126" s="16" t="s">
        <v>140</v>
      </c>
      <c r="C126" s="16" t="s">
        <v>141</v>
      </c>
      <c r="D126" s="34">
        <v>0.29099999999999998</v>
      </c>
      <c r="E126" s="16" t="s">
        <v>37</v>
      </c>
      <c r="F126" s="16" t="s">
        <v>145</v>
      </c>
    </row>
    <row r="127" spans="1:6" x14ac:dyDescent="0.3">
      <c r="A127" s="41" t="s">
        <v>35</v>
      </c>
      <c r="B127" s="41" t="s">
        <v>146</v>
      </c>
      <c r="C127" s="41" t="s">
        <v>146</v>
      </c>
      <c r="D127" s="42">
        <v>1</v>
      </c>
      <c r="E127" s="41" t="s">
        <v>37</v>
      </c>
      <c r="F127" s="41"/>
    </row>
    <row r="128" spans="1:6" x14ac:dyDescent="0.3">
      <c r="A128" s="16" t="s">
        <v>38</v>
      </c>
      <c r="B128" s="16" t="s">
        <v>146</v>
      </c>
      <c r="C128" s="16" t="s">
        <v>147</v>
      </c>
      <c r="D128" s="34">
        <v>1</v>
      </c>
      <c r="E128" s="16" t="s">
        <v>37</v>
      </c>
      <c r="F128" s="16" t="s">
        <v>40</v>
      </c>
    </row>
    <row r="129" spans="1:6" x14ac:dyDescent="0.3">
      <c r="A129" s="41" t="s">
        <v>35</v>
      </c>
      <c r="B129" s="41" t="s">
        <v>148</v>
      </c>
      <c r="C129" s="41" t="s">
        <v>148</v>
      </c>
      <c r="D129" s="42">
        <v>1</v>
      </c>
      <c r="E129" s="41" t="s">
        <v>37</v>
      </c>
      <c r="F129" s="41"/>
    </row>
    <row r="130" spans="1:6" x14ac:dyDescent="0.3">
      <c r="A130" s="16" t="s">
        <v>38</v>
      </c>
      <c r="B130" s="16" t="s">
        <v>148</v>
      </c>
      <c r="C130" s="16" t="s">
        <v>149</v>
      </c>
      <c r="D130" s="34">
        <v>1</v>
      </c>
      <c r="E130" s="16" t="s">
        <v>37</v>
      </c>
      <c r="F130" s="16" t="s">
        <v>150</v>
      </c>
    </row>
    <row r="131" spans="1:6" x14ac:dyDescent="0.3">
      <c r="A131" s="41" t="s">
        <v>35</v>
      </c>
      <c r="B131" s="41" t="s">
        <v>151</v>
      </c>
      <c r="C131" s="41" t="s">
        <v>151</v>
      </c>
      <c r="D131" s="42">
        <v>1</v>
      </c>
      <c r="E131" s="41" t="s">
        <v>37</v>
      </c>
      <c r="F131" s="41"/>
    </row>
    <row r="132" spans="1:6" x14ac:dyDescent="0.3">
      <c r="A132" s="16" t="s">
        <v>38</v>
      </c>
      <c r="B132" s="16" t="s">
        <v>151</v>
      </c>
      <c r="C132" s="16" t="s">
        <v>152</v>
      </c>
      <c r="D132" s="34">
        <v>1</v>
      </c>
      <c r="E132" s="16" t="s">
        <v>37</v>
      </c>
      <c r="F132" s="16" t="s">
        <v>40</v>
      </c>
    </row>
    <row r="133" spans="1:6" x14ac:dyDescent="0.3">
      <c r="A133" s="41" t="s">
        <v>35</v>
      </c>
      <c r="B133" s="41" t="s">
        <v>153</v>
      </c>
      <c r="C133" s="41" t="s">
        <v>153</v>
      </c>
      <c r="D133" s="42">
        <v>1</v>
      </c>
      <c r="E133" s="41" t="s">
        <v>37</v>
      </c>
      <c r="F133" s="41"/>
    </row>
    <row r="134" spans="1:6" x14ac:dyDescent="0.3">
      <c r="A134" s="16" t="s">
        <v>38</v>
      </c>
      <c r="B134" s="16" t="s">
        <v>153</v>
      </c>
      <c r="C134" s="16" t="s">
        <v>154</v>
      </c>
      <c r="D134" s="34">
        <v>0.3</v>
      </c>
      <c r="E134" s="16" t="s">
        <v>37</v>
      </c>
      <c r="F134" s="16" t="s">
        <v>46</v>
      </c>
    </row>
    <row r="135" spans="1:6" x14ac:dyDescent="0.3">
      <c r="A135" s="16" t="s">
        <v>38</v>
      </c>
      <c r="B135" s="16" t="s">
        <v>153</v>
      </c>
      <c r="C135" s="16" t="s">
        <v>154</v>
      </c>
      <c r="D135" s="34">
        <v>0.3</v>
      </c>
      <c r="E135" s="16" t="s">
        <v>37</v>
      </c>
      <c r="F135" s="16" t="s">
        <v>47</v>
      </c>
    </row>
    <row r="136" spans="1:6" x14ac:dyDescent="0.3">
      <c r="A136" s="16" t="s">
        <v>38</v>
      </c>
      <c r="B136" s="16" t="s">
        <v>153</v>
      </c>
      <c r="C136" s="16" t="s">
        <v>154</v>
      </c>
      <c r="D136" s="34">
        <v>0.4</v>
      </c>
      <c r="E136" s="16" t="s">
        <v>37</v>
      </c>
      <c r="F136" s="16" t="s">
        <v>40</v>
      </c>
    </row>
    <row r="137" spans="1:6" x14ac:dyDescent="0.3">
      <c r="A137" s="41" t="s">
        <v>35</v>
      </c>
      <c r="B137" s="41" t="s">
        <v>155</v>
      </c>
      <c r="C137" s="41" t="s">
        <v>155</v>
      </c>
      <c r="D137" s="42">
        <v>1</v>
      </c>
      <c r="E137" s="41" t="s">
        <v>37</v>
      </c>
      <c r="F137" s="41"/>
    </row>
    <row r="138" spans="1:6" x14ac:dyDescent="0.3">
      <c r="A138" s="16" t="s">
        <v>38</v>
      </c>
      <c r="B138" s="16" t="s">
        <v>155</v>
      </c>
      <c r="C138" s="16" t="s">
        <v>87</v>
      </c>
      <c r="D138" s="34">
        <v>0.3</v>
      </c>
      <c r="E138" s="16" t="s">
        <v>37</v>
      </c>
      <c r="F138" s="16" t="s">
        <v>46</v>
      </c>
    </row>
    <row r="139" spans="1:6" x14ac:dyDescent="0.3">
      <c r="A139" s="16" t="s">
        <v>38</v>
      </c>
      <c r="B139" s="16" t="s">
        <v>155</v>
      </c>
      <c r="C139" s="16" t="s">
        <v>87</v>
      </c>
      <c r="D139" s="34">
        <v>0.3</v>
      </c>
      <c r="E139" s="16" t="s">
        <v>37</v>
      </c>
      <c r="F139" s="16" t="s">
        <v>47</v>
      </c>
    </row>
    <row r="140" spans="1:6" x14ac:dyDescent="0.3">
      <c r="A140" s="16" t="s">
        <v>38</v>
      </c>
      <c r="B140" s="16" t="s">
        <v>155</v>
      </c>
      <c r="C140" s="16" t="s">
        <v>87</v>
      </c>
      <c r="D140" s="34">
        <v>0.4</v>
      </c>
      <c r="E140" s="16" t="s">
        <v>37</v>
      </c>
      <c r="F140" s="16" t="s">
        <v>40</v>
      </c>
    </row>
    <row r="141" spans="1:6" x14ac:dyDescent="0.3">
      <c r="A141" s="41" t="s">
        <v>35</v>
      </c>
      <c r="B141" s="41" t="s">
        <v>156</v>
      </c>
      <c r="C141" s="41" t="s">
        <v>156</v>
      </c>
      <c r="D141" s="42">
        <v>1</v>
      </c>
      <c r="E141" s="41" t="s">
        <v>37</v>
      </c>
      <c r="F141" s="41"/>
    </row>
    <row r="142" spans="1:6" x14ac:dyDescent="0.3">
      <c r="A142" s="16" t="s">
        <v>38</v>
      </c>
      <c r="B142" s="16" t="s">
        <v>156</v>
      </c>
      <c r="C142" s="16" t="s">
        <v>157</v>
      </c>
      <c r="D142" s="34">
        <v>1</v>
      </c>
      <c r="E142" s="16" t="s">
        <v>37</v>
      </c>
      <c r="F142" s="16" t="s">
        <v>158</v>
      </c>
    </row>
    <row r="143" spans="1:6" x14ac:dyDescent="0.3">
      <c r="A143" s="41" t="s">
        <v>35</v>
      </c>
      <c r="B143" s="41" t="s">
        <v>159</v>
      </c>
      <c r="C143" s="41" t="s">
        <v>159</v>
      </c>
      <c r="D143" s="42">
        <v>1</v>
      </c>
      <c r="E143" s="41" t="s">
        <v>37</v>
      </c>
      <c r="F143" s="41"/>
    </row>
    <row r="144" spans="1:6" x14ac:dyDescent="0.3">
      <c r="A144" s="16" t="s">
        <v>38</v>
      </c>
      <c r="B144" s="16" t="s">
        <v>159</v>
      </c>
      <c r="C144" s="16" t="s">
        <v>160</v>
      </c>
      <c r="D144" s="34">
        <v>0.64044943799999998</v>
      </c>
      <c r="E144" s="16" t="s">
        <v>37</v>
      </c>
      <c r="F144" s="16" t="s">
        <v>161</v>
      </c>
    </row>
    <row r="145" spans="1:6" x14ac:dyDescent="0.3">
      <c r="A145" s="16" t="s">
        <v>38</v>
      </c>
      <c r="B145" s="16" t="s">
        <v>159</v>
      </c>
      <c r="C145" s="16" t="s">
        <v>162</v>
      </c>
      <c r="D145" s="34">
        <v>0.17977528100000001</v>
      </c>
      <c r="E145" s="16" t="s">
        <v>37</v>
      </c>
      <c r="F145" s="16" t="s">
        <v>161</v>
      </c>
    </row>
    <row r="146" spans="1:6" x14ac:dyDescent="0.3">
      <c r="A146" s="16" t="s">
        <v>38</v>
      </c>
      <c r="B146" s="16" t="s">
        <v>159</v>
      </c>
      <c r="C146" s="16" t="s">
        <v>163</v>
      </c>
      <c r="D146" s="34">
        <v>6.7415729999999993E-2</v>
      </c>
      <c r="E146" s="16" t="s">
        <v>37</v>
      </c>
      <c r="F146" s="16" t="s">
        <v>161</v>
      </c>
    </row>
    <row r="147" spans="1:6" x14ac:dyDescent="0.3">
      <c r="A147" s="16" t="s">
        <v>38</v>
      </c>
      <c r="B147" s="16" t="s">
        <v>159</v>
      </c>
      <c r="C147" s="16" t="s">
        <v>164</v>
      </c>
      <c r="D147" s="34">
        <v>0.112359551</v>
      </c>
      <c r="E147" s="16" t="s">
        <v>37</v>
      </c>
      <c r="F147" s="16" t="s">
        <v>161</v>
      </c>
    </row>
    <row r="148" spans="1:6" x14ac:dyDescent="0.3">
      <c r="A148" s="41" t="s">
        <v>35</v>
      </c>
      <c r="B148" s="41" t="s">
        <v>165</v>
      </c>
      <c r="C148" s="41" t="s">
        <v>165</v>
      </c>
      <c r="D148" s="42">
        <v>1</v>
      </c>
      <c r="E148" s="41" t="s">
        <v>37</v>
      </c>
      <c r="F148" s="41"/>
    </row>
    <row r="149" spans="1:6" x14ac:dyDescent="0.3">
      <c r="A149" s="16" t="s">
        <v>38</v>
      </c>
      <c r="B149" s="16" t="s">
        <v>165</v>
      </c>
      <c r="C149" s="16" t="s">
        <v>166</v>
      </c>
      <c r="D149" s="34">
        <v>0.3</v>
      </c>
      <c r="E149" s="16" t="s">
        <v>37</v>
      </c>
      <c r="F149" s="16" t="s">
        <v>46</v>
      </c>
    </row>
    <row r="150" spans="1:6" x14ac:dyDescent="0.3">
      <c r="A150" s="16" t="s">
        <v>38</v>
      </c>
      <c r="B150" s="16" t="s">
        <v>165</v>
      </c>
      <c r="C150" s="16" t="s">
        <v>166</v>
      </c>
      <c r="D150" s="34">
        <v>0.3</v>
      </c>
      <c r="E150" s="16" t="s">
        <v>37</v>
      </c>
      <c r="F150" s="16" t="s">
        <v>47</v>
      </c>
    </row>
    <row r="151" spans="1:6" x14ac:dyDescent="0.3">
      <c r="A151" s="16" t="s">
        <v>38</v>
      </c>
      <c r="B151" s="16" t="s">
        <v>165</v>
      </c>
      <c r="C151" s="16" t="s">
        <v>166</v>
      </c>
      <c r="D151" s="34">
        <v>0.4</v>
      </c>
      <c r="E151" s="16" t="s">
        <v>37</v>
      </c>
      <c r="F151" s="16" t="s">
        <v>40</v>
      </c>
    </row>
    <row r="152" spans="1:6" x14ac:dyDescent="0.3">
      <c r="A152" s="41" t="s">
        <v>35</v>
      </c>
      <c r="B152" s="41" t="s">
        <v>167</v>
      </c>
      <c r="C152" s="41" t="s">
        <v>167</v>
      </c>
      <c r="D152" s="42">
        <v>1</v>
      </c>
      <c r="E152" s="41" t="s">
        <v>37</v>
      </c>
      <c r="F152" s="41"/>
    </row>
    <row r="153" spans="1:6" x14ac:dyDescent="0.3">
      <c r="A153" s="16" t="s">
        <v>38</v>
      </c>
      <c r="B153" s="16" t="s">
        <v>167</v>
      </c>
      <c r="C153" s="16" t="s">
        <v>157</v>
      </c>
      <c r="D153" s="34">
        <v>1</v>
      </c>
      <c r="E153" s="16" t="s">
        <v>37</v>
      </c>
      <c r="F153" s="16" t="s">
        <v>158</v>
      </c>
    </row>
    <row r="154" spans="1:6" x14ac:dyDescent="0.3">
      <c r="A154" s="41" t="s">
        <v>35</v>
      </c>
      <c r="B154" s="41" t="s">
        <v>168</v>
      </c>
      <c r="C154" s="41" t="s">
        <v>168</v>
      </c>
      <c r="D154" s="42">
        <v>1</v>
      </c>
      <c r="E154" s="41" t="s">
        <v>37</v>
      </c>
      <c r="F154" s="41"/>
    </row>
    <row r="155" spans="1:6" x14ac:dyDescent="0.3">
      <c r="A155" s="16" t="s">
        <v>38</v>
      </c>
      <c r="B155" s="16" t="s">
        <v>168</v>
      </c>
      <c r="C155" s="16" t="s">
        <v>166</v>
      </c>
      <c r="D155" s="34">
        <v>0.3</v>
      </c>
      <c r="E155" s="16" t="s">
        <v>37</v>
      </c>
      <c r="F155" s="16" t="s">
        <v>46</v>
      </c>
    </row>
    <row r="156" spans="1:6" x14ac:dyDescent="0.3">
      <c r="A156" s="16" t="s">
        <v>38</v>
      </c>
      <c r="B156" s="16" t="s">
        <v>168</v>
      </c>
      <c r="C156" s="16" t="s">
        <v>166</v>
      </c>
      <c r="D156" s="34">
        <v>0.3</v>
      </c>
      <c r="E156" s="16" t="s">
        <v>37</v>
      </c>
      <c r="F156" s="16" t="s">
        <v>47</v>
      </c>
    </row>
    <row r="157" spans="1:6" x14ac:dyDescent="0.3">
      <c r="A157" s="16" t="s">
        <v>38</v>
      </c>
      <c r="B157" s="16" t="s">
        <v>168</v>
      </c>
      <c r="C157" s="16" t="s">
        <v>166</v>
      </c>
      <c r="D157" s="34">
        <v>0.4</v>
      </c>
      <c r="E157" s="16" t="s">
        <v>37</v>
      </c>
      <c r="F157" s="16" t="s">
        <v>40</v>
      </c>
    </row>
    <row r="158" spans="1:6" x14ac:dyDescent="0.3">
      <c r="A158" s="41" t="s">
        <v>35</v>
      </c>
      <c r="B158" s="41" t="s">
        <v>169</v>
      </c>
      <c r="C158" s="41" t="s">
        <v>169</v>
      </c>
      <c r="D158" s="42">
        <v>1</v>
      </c>
      <c r="E158" s="41" t="s">
        <v>37</v>
      </c>
      <c r="F158" s="41"/>
    </row>
    <row r="159" spans="1:6" x14ac:dyDescent="0.3">
      <c r="A159" s="16" t="s">
        <v>38</v>
      </c>
      <c r="B159" s="16" t="s">
        <v>169</v>
      </c>
      <c r="C159" s="16" t="s">
        <v>170</v>
      </c>
      <c r="D159" s="34">
        <v>1</v>
      </c>
      <c r="E159" s="16" t="s">
        <v>37</v>
      </c>
      <c r="F159" s="16" t="s">
        <v>40</v>
      </c>
    </row>
    <row r="160" spans="1:6" x14ac:dyDescent="0.3">
      <c r="A160" s="41" t="s">
        <v>35</v>
      </c>
      <c r="B160" s="41" t="s">
        <v>171</v>
      </c>
      <c r="C160" s="41" t="s">
        <v>171</v>
      </c>
      <c r="D160" s="42">
        <v>1</v>
      </c>
      <c r="E160" s="41" t="s">
        <v>37</v>
      </c>
      <c r="F160" s="41"/>
    </row>
    <row r="161" spans="1:6" x14ac:dyDescent="0.3">
      <c r="A161" s="16" t="s">
        <v>38</v>
      </c>
      <c r="B161" s="16" t="s">
        <v>171</v>
      </c>
      <c r="C161" s="16" t="s">
        <v>172</v>
      </c>
      <c r="D161" s="34">
        <v>0.3</v>
      </c>
      <c r="E161" s="16" t="s">
        <v>37</v>
      </c>
      <c r="F161" s="16" t="s">
        <v>46</v>
      </c>
    </row>
    <row r="162" spans="1:6" x14ac:dyDescent="0.3">
      <c r="A162" s="16" t="s">
        <v>38</v>
      </c>
      <c r="B162" s="16" t="s">
        <v>171</v>
      </c>
      <c r="C162" s="16" t="s">
        <v>172</v>
      </c>
      <c r="D162" s="34">
        <v>0.3</v>
      </c>
      <c r="E162" s="16" t="s">
        <v>37</v>
      </c>
      <c r="F162" s="16" t="s">
        <v>47</v>
      </c>
    </row>
    <row r="163" spans="1:6" x14ac:dyDescent="0.3">
      <c r="A163" s="16" t="s">
        <v>38</v>
      </c>
      <c r="B163" s="16" t="s">
        <v>171</v>
      </c>
      <c r="C163" s="16" t="s">
        <v>172</v>
      </c>
      <c r="D163" s="34">
        <v>0.4</v>
      </c>
      <c r="E163" s="16" t="s">
        <v>37</v>
      </c>
      <c r="F163" s="16" t="s">
        <v>40</v>
      </c>
    </row>
    <row r="164" spans="1:6" x14ac:dyDescent="0.3">
      <c r="A164" s="41" t="s">
        <v>35</v>
      </c>
      <c r="B164" s="41" t="s">
        <v>173</v>
      </c>
      <c r="C164" s="41" t="s">
        <v>173</v>
      </c>
      <c r="D164" s="42">
        <v>1</v>
      </c>
      <c r="E164" s="41" t="s">
        <v>37</v>
      </c>
      <c r="F164" s="41"/>
    </row>
    <row r="165" spans="1:6" x14ac:dyDescent="0.3">
      <c r="A165" s="16" t="s">
        <v>38</v>
      </c>
      <c r="B165" s="16" t="s">
        <v>173</v>
      </c>
      <c r="C165" s="16" t="s">
        <v>45</v>
      </c>
      <c r="D165" s="34">
        <v>0.3</v>
      </c>
      <c r="E165" s="16" t="s">
        <v>37</v>
      </c>
      <c r="F165" s="16" t="s">
        <v>46</v>
      </c>
    </row>
    <row r="166" spans="1:6" x14ac:dyDescent="0.3">
      <c r="A166" s="16" t="s">
        <v>38</v>
      </c>
      <c r="B166" s="16" t="s">
        <v>173</v>
      </c>
      <c r="C166" s="16" t="s">
        <v>45</v>
      </c>
      <c r="D166" s="34">
        <v>0.3</v>
      </c>
      <c r="E166" s="16" t="s">
        <v>37</v>
      </c>
      <c r="F166" s="16" t="s">
        <v>47</v>
      </c>
    </row>
    <row r="167" spans="1:6" x14ac:dyDescent="0.3">
      <c r="A167" s="16" t="s">
        <v>38</v>
      </c>
      <c r="B167" s="16" t="s">
        <v>173</v>
      </c>
      <c r="C167" s="16" t="s">
        <v>45</v>
      </c>
      <c r="D167" s="34">
        <v>0.4</v>
      </c>
      <c r="E167" s="16" t="s">
        <v>37</v>
      </c>
      <c r="F167" s="16" t="s">
        <v>40</v>
      </c>
    </row>
    <row r="168" spans="1:6" x14ac:dyDescent="0.3">
      <c r="A168" s="41" t="s">
        <v>35</v>
      </c>
      <c r="B168" s="41" t="s">
        <v>174</v>
      </c>
      <c r="C168" s="41" t="s">
        <v>174</v>
      </c>
      <c r="D168" s="42">
        <v>1</v>
      </c>
      <c r="E168" s="41" t="s">
        <v>37</v>
      </c>
      <c r="F168" s="41"/>
    </row>
    <row r="169" spans="1:6" x14ac:dyDescent="0.3">
      <c r="A169" s="16" t="s">
        <v>38</v>
      </c>
      <c r="B169" s="16" t="s">
        <v>174</v>
      </c>
      <c r="C169" s="16" t="s">
        <v>45</v>
      </c>
      <c r="D169" s="34">
        <v>0.3</v>
      </c>
      <c r="E169" s="16" t="s">
        <v>37</v>
      </c>
      <c r="F169" s="16" t="s">
        <v>46</v>
      </c>
    </row>
    <row r="170" spans="1:6" x14ac:dyDescent="0.3">
      <c r="A170" s="16" t="s">
        <v>38</v>
      </c>
      <c r="B170" s="16" t="s">
        <v>174</v>
      </c>
      <c r="C170" s="16" t="s">
        <v>45</v>
      </c>
      <c r="D170" s="34">
        <v>0.3</v>
      </c>
      <c r="E170" s="16" t="s">
        <v>37</v>
      </c>
      <c r="F170" s="16" t="s">
        <v>47</v>
      </c>
    </row>
    <row r="171" spans="1:6" x14ac:dyDescent="0.3">
      <c r="A171" s="16" t="s">
        <v>38</v>
      </c>
      <c r="B171" s="16" t="s">
        <v>174</v>
      </c>
      <c r="C171" s="16" t="s">
        <v>45</v>
      </c>
      <c r="D171" s="34">
        <v>0.4</v>
      </c>
      <c r="E171" s="16" t="s">
        <v>37</v>
      </c>
      <c r="F171" s="16" t="s">
        <v>40</v>
      </c>
    </row>
    <row r="172" spans="1:6" x14ac:dyDescent="0.3">
      <c r="A172" s="41" t="s">
        <v>35</v>
      </c>
      <c r="B172" s="41" t="s">
        <v>175</v>
      </c>
      <c r="C172" s="41" t="s">
        <v>175</v>
      </c>
      <c r="D172" s="42">
        <v>1</v>
      </c>
      <c r="E172" s="41" t="s">
        <v>37</v>
      </c>
      <c r="F172" s="41"/>
    </row>
    <row r="173" spans="1:6" x14ac:dyDescent="0.3">
      <c r="A173" s="16" t="s">
        <v>38</v>
      </c>
      <c r="B173" s="16" t="s">
        <v>175</v>
      </c>
      <c r="C173" s="16" t="s">
        <v>176</v>
      </c>
      <c r="D173" s="34">
        <v>1</v>
      </c>
      <c r="E173" s="16" t="s">
        <v>37</v>
      </c>
      <c r="F173" s="16" t="s">
        <v>177</v>
      </c>
    </row>
    <row r="174" spans="1:6" x14ac:dyDescent="0.3">
      <c r="A174" s="41" t="s">
        <v>35</v>
      </c>
      <c r="B174" s="41" t="s">
        <v>178</v>
      </c>
      <c r="C174" s="41" t="s">
        <v>178</v>
      </c>
      <c r="D174" s="42">
        <v>1</v>
      </c>
      <c r="E174" s="41" t="s">
        <v>37</v>
      </c>
      <c r="F174" s="41"/>
    </row>
    <row r="175" spans="1:6" x14ac:dyDescent="0.3">
      <c r="A175" s="16" t="s">
        <v>38</v>
      </c>
      <c r="B175" s="16" t="s">
        <v>178</v>
      </c>
      <c r="C175" s="16" t="s">
        <v>154</v>
      </c>
      <c r="D175" s="34">
        <v>0.3</v>
      </c>
      <c r="E175" s="16" t="s">
        <v>37</v>
      </c>
      <c r="F175" s="16" t="s">
        <v>46</v>
      </c>
    </row>
    <row r="176" spans="1:6" x14ac:dyDescent="0.3">
      <c r="A176" s="16" t="s">
        <v>38</v>
      </c>
      <c r="B176" s="16" t="s">
        <v>178</v>
      </c>
      <c r="C176" s="16" t="s">
        <v>154</v>
      </c>
      <c r="D176" s="34">
        <v>0.3</v>
      </c>
      <c r="E176" s="16" t="s">
        <v>37</v>
      </c>
      <c r="F176" s="16" t="s">
        <v>47</v>
      </c>
    </row>
    <row r="177" spans="1:6" x14ac:dyDescent="0.3">
      <c r="A177" s="16" t="s">
        <v>38</v>
      </c>
      <c r="B177" s="16" t="s">
        <v>178</v>
      </c>
      <c r="C177" s="16" t="s">
        <v>154</v>
      </c>
      <c r="D177" s="34">
        <v>0.4</v>
      </c>
      <c r="E177" s="16" t="s">
        <v>37</v>
      </c>
      <c r="F177" s="16" t="s">
        <v>40</v>
      </c>
    </row>
    <row r="178" spans="1:6" x14ac:dyDescent="0.3">
      <c r="A178" s="41" t="s">
        <v>35</v>
      </c>
      <c r="B178" s="41" t="s">
        <v>179</v>
      </c>
      <c r="C178" s="41" t="s">
        <v>179</v>
      </c>
      <c r="D178" s="42">
        <v>1</v>
      </c>
      <c r="E178" s="41" t="s">
        <v>37</v>
      </c>
      <c r="F178" s="41"/>
    </row>
    <row r="179" spans="1:6" x14ac:dyDescent="0.3">
      <c r="A179" s="16" t="s">
        <v>38</v>
      </c>
      <c r="B179" s="16" t="s">
        <v>179</v>
      </c>
      <c r="C179" s="16" t="s">
        <v>53</v>
      </c>
      <c r="D179" s="34">
        <v>0.3</v>
      </c>
      <c r="E179" s="16" t="s">
        <v>37</v>
      </c>
      <c r="F179" s="16" t="s">
        <v>46</v>
      </c>
    </row>
    <row r="180" spans="1:6" x14ac:dyDescent="0.3">
      <c r="A180" s="16" t="s">
        <v>38</v>
      </c>
      <c r="B180" s="16" t="s">
        <v>179</v>
      </c>
      <c r="C180" s="16" t="s">
        <v>53</v>
      </c>
      <c r="D180" s="34">
        <v>0.3</v>
      </c>
      <c r="E180" s="16" t="s">
        <v>37</v>
      </c>
      <c r="F180" s="16" t="s">
        <v>47</v>
      </c>
    </row>
    <row r="181" spans="1:6" x14ac:dyDescent="0.3">
      <c r="A181" s="16" t="s">
        <v>38</v>
      </c>
      <c r="B181" s="16" t="s">
        <v>179</v>
      </c>
      <c r="C181" s="16" t="s">
        <v>53</v>
      </c>
      <c r="D181" s="34">
        <v>0.4</v>
      </c>
      <c r="E181" s="16" t="s">
        <v>37</v>
      </c>
      <c r="F181" s="16" t="s">
        <v>40</v>
      </c>
    </row>
    <row r="182" spans="1:6" x14ac:dyDescent="0.3">
      <c r="A182" s="41" t="s">
        <v>35</v>
      </c>
      <c r="B182" s="41" t="s">
        <v>180</v>
      </c>
      <c r="C182" s="41" t="s">
        <v>180</v>
      </c>
      <c r="D182" s="42">
        <v>1</v>
      </c>
      <c r="E182" s="41" t="s">
        <v>37</v>
      </c>
      <c r="F182" s="41"/>
    </row>
    <row r="183" spans="1:6" x14ac:dyDescent="0.3">
      <c r="A183" s="16" t="s">
        <v>38</v>
      </c>
      <c r="B183" s="16" t="s">
        <v>180</v>
      </c>
      <c r="C183" s="16" t="s">
        <v>181</v>
      </c>
      <c r="D183" s="34">
        <v>0.984251969</v>
      </c>
      <c r="E183" s="16" t="s">
        <v>182</v>
      </c>
      <c r="F183" s="16" t="s">
        <v>183</v>
      </c>
    </row>
    <row r="184" spans="1:6" x14ac:dyDescent="0.3">
      <c r="A184" s="41" t="s">
        <v>35</v>
      </c>
      <c r="B184" s="41" t="s">
        <v>184</v>
      </c>
      <c r="C184" s="41" t="s">
        <v>184</v>
      </c>
      <c r="D184" s="42">
        <v>1</v>
      </c>
      <c r="E184" s="41" t="s">
        <v>37</v>
      </c>
      <c r="F184" s="41"/>
    </row>
    <row r="185" spans="1:6" x14ac:dyDescent="0.3">
      <c r="A185" s="16" t="s">
        <v>38</v>
      </c>
      <c r="B185" s="16" t="s">
        <v>184</v>
      </c>
      <c r="C185" s="16" t="s">
        <v>185</v>
      </c>
      <c r="D185" s="34">
        <v>0.53200000000000003</v>
      </c>
      <c r="E185" s="16" t="s">
        <v>37</v>
      </c>
      <c r="F185" s="16" t="s">
        <v>186</v>
      </c>
    </row>
    <row r="186" spans="1:6" x14ac:dyDescent="0.3">
      <c r="A186" s="16" t="s">
        <v>38</v>
      </c>
      <c r="B186" s="16" t="s">
        <v>184</v>
      </c>
      <c r="C186" s="16" t="s">
        <v>185</v>
      </c>
      <c r="D186" s="34">
        <v>0.46800000000000003</v>
      </c>
      <c r="E186" s="16" t="s">
        <v>37</v>
      </c>
      <c r="F186" s="16" t="s">
        <v>187</v>
      </c>
    </row>
    <row r="187" spans="1:6" x14ac:dyDescent="0.3">
      <c r="A187" s="41" t="s">
        <v>35</v>
      </c>
      <c r="B187" s="41" t="s">
        <v>188</v>
      </c>
      <c r="C187" s="41" t="s">
        <v>188</v>
      </c>
      <c r="D187" s="42">
        <v>1</v>
      </c>
      <c r="E187" s="41" t="s">
        <v>37</v>
      </c>
      <c r="F187" s="41"/>
    </row>
    <row r="188" spans="1:6" x14ac:dyDescent="0.3">
      <c r="A188" s="16" t="s">
        <v>38</v>
      </c>
      <c r="B188" s="16" t="s">
        <v>188</v>
      </c>
      <c r="C188" s="16" t="s">
        <v>189</v>
      </c>
      <c r="D188" s="34">
        <v>1</v>
      </c>
      <c r="E188" s="16" t="s">
        <v>37</v>
      </c>
      <c r="F188" s="16" t="s">
        <v>40</v>
      </c>
    </row>
    <row r="189" spans="1:6" x14ac:dyDescent="0.3">
      <c r="A189" s="41" t="s">
        <v>35</v>
      </c>
      <c r="B189" s="41" t="s">
        <v>190</v>
      </c>
      <c r="C189" s="41" t="s">
        <v>190</v>
      </c>
      <c r="D189" s="42">
        <v>1</v>
      </c>
      <c r="E189" s="41" t="s">
        <v>37</v>
      </c>
      <c r="F189" s="41"/>
    </row>
    <row r="190" spans="1:6" x14ac:dyDescent="0.3">
      <c r="A190" s="16" t="s">
        <v>38</v>
      </c>
      <c r="B190" s="16" t="s">
        <v>190</v>
      </c>
      <c r="C190" s="16" t="s">
        <v>191</v>
      </c>
      <c r="D190" s="34">
        <v>1</v>
      </c>
      <c r="E190" s="16" t="s">
        <v>37</v>
      </c>
      <c r="F190" s="16" t="s">
        <v>40</v>
      </c>
    </row>
    <row r="191" spans="1:6" x14ac:dyDescent="0.3">
      <c r="A191" s="41" t="s">
        <v>35</v>
      </c>
      <c r="B191" s="41" t="s">
        <v>192</v>
      </c>
      <c r="C191" s="41" t="s">
        <v>192</v>
      </c>
      <c r="D191" s="42">
        <v>1</v>
      </c>
      <c r="E191" s="41" t="s">
        <v>37</v>
      </c>
      <c r="F191" s="41"/>
    </row>
    <row r="192" spans="1:6" x14ac:dyDescent="0.3">
      <c r="A192" s="16" t="s">
        <v>38</v>
      </c>
      <c r="B192" s="16" t="s">
        <v>192</v>
      </c>
      <c r="C192" s="16" t="s">
        <v>193</v>
      </c>
      <c r="D192" s="34">
        <v>1</v>
      </c>
      <c r="E192" s="16" t="s">
        <v>37</v>
      </c>
      <c r="F192" s="16" t="s">
        <v>40</v>
      </c>
    </row>
    <row r="193" spans="1:6" x14ac:dyDescent="0.3">
      <c r="A193" s="41" t="s">
        <v>35</v>
      </c>
      <c r="B193" s="41" t="s">
        <v>194</v>
      </c>
      <c r="C193" s="41" t="s">
        <v>194</v>
      </c>
      <c r="D193" s="42">
        <v>1</v>
      </c>
      <c r="E193" s="41" t="s">
        <v>37</v>
      </c>
      <c r="F193" s="41"/>
    </row>
    <row r="194" spans="1:6" x14ac:dyDescent="0.3">
      <c r="A194" s="16" t="s">
        <v>38</v>
      </c>
      <c r="B194" s="16" t="s">
        <v>194</v>
      </c>
      <c r="C194" s="16" t="s">
        <v>195</v>
      </c>
      <c r="D194" s="34">
        <v>1</v>
      </c>
      <c r="E194" s="16" t="s">
        <v>37</v>
      </c>
      <c r="F194" s="16" t="s">
        <v>40</v>
      </c>
    </row>
    <row r="195" spans="1:6" x14ac:dyDescent="0.3">
      <c r="A195" s="41" t="s">
        <v>35</v>
      </c>
      <c r="B195" s="41" t="s">
        <v>196</v>
      </c>
      <c r="C195" s="41" t="s">
        <v>196</v>
      </c>
      <c r="D195" s="42">
        <v>1</v>
      </c>
      <c r="E195" s="41" t="s">
        <v>37</v>
      </c>
      <c r="F195" s="41"/>
    </row>
    <row r="196" spans="1:6" x14ac:dyDescent="0.3">
      <c r="A196" s="16" t="s">
        <v>38</v>
      </c>
      <c r="B196" s="16" t="s">
        <v>196</v>
      </c>
      <c r="C196" s="16" t="s">
        <v>197</v>
      </c>
      <c r="D196" s="34">
        <v>1</v>
      </c>
      <c r="E196" s="16" t="s">
        <v>37</v>
      </c>
      <c r="F196" s="16" t="s">
        <v>40</v>
      </c>
    </row>
    <row r="197" spans="1:6" x14ac:dyDescent="0.3">
      <c r="A197" s="41" t="s">
        <v>35</v>
      </c>
      <c r="B197" s="41" t="s">
        <v>198</v>
      </c>
      <c r="C197" s="41" t="s">
        <v>198</v>
      </c>
      <c r="D197" s="42">
        <v>1</v>
      </c>
      <c r="E197" s="41" t="s">
        <v>37</v>
      </c>
      <c r="F197" s="41"/>
    </row>
    <row r="198" spans="1:6" x14ac:dyDescent="0.3">
      <c r="A198" s="16" t="s">
        <v>38</v>
      </c>
      <c r="B198" s="16" t="s">
        <v>198</v>
      </c>
      <c r="C198" s="16" t="s">
        <v>199</v>
      </c>
      <c r="D198" s="34">
        <v>1</v>
      </c>
      <c r="E198" s="16" t="s">
        <v>37</v>
      </c>
      <c r="F198" s="16" t="s">
        <v>40</v>
      </c>
    </row>
    <row r="199" spans="1:6" x14ac:dyDescent="0.3">
      <c r="A199" s="41" t="s">
        <v>35</v>
      </c>
      <c r="B199" s="41" t="s">
        <v>200</v>
      </c>
      <c r="C199" s="41" t="s">
        <v>200</v>
      </c>
      <c r="D199" s="42">
        <v>1</v>
      </c>
      <c r="E199" s="41" t="s">
        <v>37</v>
      </c>
      <c r="F199" s="41"/>
    </row>
    <row r="200" spans="1:6" x14ac:dyDescent="0.3">
      <c r="A200" s="16" t="s">
        <v>38</v>
      </c>
      <c r="B200" s="16" t="s">
        <v>200</v>
      </c>
      <c r="C200" s="16" t="s">
        <v>201</v>
      </c>
      <c r="D200" s="34">
        <v>1</v>
      </c>
      <c r="E200" s="16" t="s">
        <v>37</v>
      </c>
      <c r="F200" s="16" t="s">
        <v>40</v>
      </c>
    </row>
    <row r="201" spans="1:6" x14ac:dyDescent="0.3">
      <c r="A201" s="41" t="s">
        <v>35</v>
      </c>
      <c r="B201" s="41" t="s">
        <v>202</v>
      </c>
      <c r="C201" s="41" t="s">
        <v>202</v>
      </c>
      <c r="D201" s="42">
        <v>1</v>
      </c>
      <c r="E201" s="41" t="s">
        <v>37</v>
      </c>
      <c r="F201" s="41"/>
    </row>
    <row r="202" spans="1:6" x14ac:dyDescent="0.3">
      <c r="A202" s="16" t="s">
        <v>38</v>
      </c>
      <c r="B202" s="16" t="s">
        <v>202</v>
      </c>
      <c r="C202" s="16" t="s">
        <v>203</v>
      </c>
      <c r="D202" s="34">
        <v>1</v>
      </c>
      <c r="E202" s="16" t="s">
        <v>37</v>
      </c>
      <c r="F202" s="16" t="s">
        <v>105</v>
      </c>
    </row>
    <row r="203" spans="1:6" x14ac:dyDescent="0.3">
      <c r="A203" s="41" t="s">
        <v>35</v>
      </c>
      <c r="B203" s="41" t="s">
        <v>204</v>
      </c>
      <c r="C203" s="41" t="s">
        <v>204</v>
      </c>
      <c r="D203" s="42">
        <v>1</v>
      </c>
      <c r="E203" s="41" t="s">
        <v>37</v>
      </c>
      <c r="F203" s="41"/>
    </row>
    <row r="204" spans="1:6" x14ac:dyDescent="0.3">
      <c r="A204" s="16" t="s">
        <v>38</v>
      </c>
      <c r="B204" s="16" t="s">
        <v>204</v>
      </c>
      <c r="C204" s="16" t="s">
        <v>65</v>
      </c>
      <c r="D204" s="34">
        <v>0.3</v>
      </c>
      <c r="E204" s="16" t="s">
        <v>37</v>
      </c>
      <c r="F204" s="16" t="s">
        <v>46</v>
      </c>
    </row>
    <row r="205" spans="1:6" x14ac:dyDescent="0.3">
      <c r="A205" s="16" t="s">
        <v>38</v>
      </c>
      <c r="B205" s="16" t="s">
        <v>204</v>
      </c>
      <c r="C205" s="16" t="s">
        <v>65</v>
      </c>
      <c r="D205" s="34">
        <v>0.3</v>
      </c>
      <c r="E205" s="16" t="s">
        <v>37</v>
      </c>
      <c r="F205" s="16" t="s">
        <v>47</v>
      </c>
    </row>
    <row r="206" spans="1:6" x14ac:dyDescent="0.3">
      <c r="A206" s="16" t="s">
        <v>38</v>
      </c>
      <c r="B206" s="16" t="s">
        <v>204</v>
      </c>
      <c r="C206" s="16" t="s">
        <v>65</v>
      </c>
      <c r="D206" s="34">
        <v>0.4</v>
      </c>
      <c r="E206" s="16" t="s">
        <v>37</v>
      </c>
      <c r="F206" s="16" t="s">
        <v>40</v>
      </c>
    </row>
    <row r="207" spans="1:6" x14ac:dyDescent="0.3">
      <c r="A207" s="41" t="s">
        <v>35</v>
      </c>
      <c r="B207" s="41" t="s">
        <v>205</v>
      </c>
      <c r="C207" s="41" t="s">
        <v>205</v>
      </c>
      <c r="D207" s="42">
        <v>1</v>
      </c>
      <c r="E207" s="41" t="s">
        <v>37</v>
      </c>
      <c r="F207" s="41"/>
    </row>
    <row r="208" spans="1:6" x14ac:dyDescent="0.3">
      <c r="A208" s="16" t="s">
        <v>38</v>
      </c>
      <c r="B208" s="16" t="s">
        <v>205</v>
      </c>
      <c r="C208" s="16" t="s">
        <v>206</v>
      </c>
      <c r="D208" s="34">
        <v>0.35697099999999998</v>
      </c>
      <c r="E208" s="16" t="s">
        <v>37</v>
      </c>
      <c r="F208" s="16" t="s">
        <v>207</v>
      </c>
    </row>
    <row r="209" spans="1:6" x14ac:dyDescent="0.3">
      <c r="A209" s="16" t="s">
        <v>38</v>
      </c>
      <c r="B209" s="16" t="s">
        <v>205</v>
      </c>
      <c r="C209" s="16" t="s">
        <v>208</v>
      </c>
      <c r="D209" s="34">
        <v>0.32836900000000002</v>
      </c>
      <c r="E209" s="16" t="s">
        <v>37</v>
      </c>
      <c r="F209" s="16" t="s">
        <v>209</v>
      </c>
    </row>
    <row r="210" spans="1:6" x14ac:dyDescent="0.3">
      <c r="A210" s="16" t="s">
        <v>38</v>
      </c>
      <c r="B210" s="16" t="s">
        <v>205</v>
      </c>
      <c r="C210" s="16" t="s">
        <v>210</v>
      </c>
      <c r="D210" s="34">
        <v>0.104134</v>
      </c>
      <c r="E210" s="16" t="s">
        <v>37</v>
      </c>
      <c r="F210" s="16" t="s">
        <v>211</v>
      </c>
    </row>
    <row r="211" spans="1:6" x14ac:dyDescent="0.3">
      <c r="A211" s="16" t="s">
        <v>38</v>
      </c>
      <c r="B211" s="16" t="s">
        <v>205</v>
      </c>
      <c r="C211" s="16" t="s">
        <v>212</v>
      </c>
      <c r="D211" s="34">
        <v>0.11899</v>
      </c>
      <c r="E211" s="16" t="s">
        <v>37</v>
      </c>
      <c r="F211" s="16" t="s">
        <v>213</v>
      </c>
    </row>
    <row r="212" spans="1:6" x14ac:dyDescent="0.3">
      <c r="A212" s="16" t="s">
        <v>38</v>
      </c>
      <c r="B212" s="16" t="s">
        <v>205</v>
      </c>
      <c r="C212" s="16" t="s">
        <v>214</v>
      </c>
      <c r="D212" s="34">
        <v>0.109456</v>
      </c>
      <c r="E212" s="16" t="s">
        <v>37</v>
      </c>
      <c r="F212" s="16" t="s">
        <v>213</v>
      </c>
    </row>
    <row r="213" spans="1:6" x14ac:dyDescent="0.3">
      <c r="A213" s="16" t="s">
        <v>38</v>
      </c>
      <c r="B213" s="16" t="s">
        <v>205</v>
      </c>
      <c r="C213" s="16" t="s">
        <v>215</v>
      </c>
      <c r="D213" s="34">
        <v>3.4710999999999999E-2</v>
      </c>
      <c r="E213" s="16" t="s">
        <v>37</v>
      </c>
      <c r="F213" s="16" t="s">
        <v>213</v>
      </c>
    </row>
    <row r="214" spans="1:6" x14ac:dyDescent="0.3">
      <c r="A214" s="41" t="s">
        <v>35</v>
      </c>
      <c r="B214" s="41" t="s">
        <v>216</v>
      </c>
      <c r="C214" s="41" t="s">
        <v>216</v>
      </c>
      <c r="D214" s="42">
        <v>1</v>
      </c>
      <c r="E214" s="41" t="s">
        <v>37</v>
      </c>
      <c r="F214" s="41"/>
    </row>
    <row r="215" spans="1:6" x14ac:dyDescent="0.3">
      <c r="A215" s="16" t="s">
        <v>38</v>
      </c>
      <c r="B215" s="16" t="s">
        <v>216</v>
      </c>
      <c r="C215" s="16" t="s">
        <v>89</v>
      </c>
      <c r="D215" s="34">
        <v>0.3</v>
      </c>
      <c r="E215" s="16" t="s">
        <v>37</v>
      </c>
      <c r="F215" s="16" t="s">
        <v>46</v>
      </c>
    </row>
    <row r="216" spans="1:6" x14ac:dyDescent="0.3">
      <c r="A216" s="16" t="s">
        <v>38</v>
      </c>
      <c r="B216" s="16" t="s">
        <v>216</v>
      </c>
      <c r="C216" s="16" t="s">
        <v>89</v>
      </c>
      <c r="D216" s="34">
        <v>0.3</v>
      </c>
      <c r="E216" s="16" t="s">
        <v>37</v>
      </c>
      <c r="F216" s="16" t="s">
        <v>47</v>
      </c>
    </row>
    <row r="217" spans="1:6" x14ac:dyDescent="0.3">
      <c r="A217" s="16" t="s">
        <v>38</v>
      </c>
      <c r="B217" s="16" t="s">
        <v>216</v>
      </c>
      <c r="C217" s="16" t="s">
        <v>89</v>
      </c>
      <c r="D217" s="34">
        <v>0.4</v>
      </c>
      <c r="E217" s="16" t="s">
        <v>37</v>
      </c>
      <c r="F217" s="16" t="s">
        <v>40</v>
      </c>
    </row>
    <row r="218" spans="1:6" x14ac:dyDescent="0.3">
      <c r="A218" s="41" t="s">
        <v>35</v>
      </c>
      <c r="B218" s="41" t="s">
        <v>217</v>
      </c>
      <c r="C218" s="41" t="s">
        <v>217</v>
      </c>
      <c r="D218" s="42">
        <v>1</v>
      </c>
      <c r="E218" s="41" t="s">
        <v>37</v>
      </c>
      <c r="F218" s="41"/>
    </row>
    <row r="219" spans="1:6" x14ac:dyDescent="0.3">
      <c r="A219" s="16" t="s">
        <v>38</v>
      </c>
      <c r="B219" s="16" t="s">
        <v>217</v>
      </c>
      <c r="C219" s="16" t="s">
        <v>218</v>
      </c>
      <c r="D219" s="34">
        <v>1</v>
      </c>
      <c r="E219" s="16" t="s">
        <v>37</v>
      </c>
      <c r="F219" s="16" t="s">
        <v>219</v>
      </c>
    </row>
    <row r="220" spans="1:6" x14ac:dyDescent="0.3">
      <c r="A220" s="41" t="s">
        <v>35</v>
      </c>
      <c r="B220" s="41" t="s">
        <v>220</v>
      </c>
      <c r="C220" s="41" t="s">
        <v>220</v>
      </c>
      <c r="D220" s="42">
        <v>1</v>
      </c>
      <c r="E220" s="41" t="s">
        <v>37</v>
      </c>
      <c r="F220" s="41"/>
    </row>
    <row r="221" spans="1:6" x14ac:dyDescent="0.3">
      <c r="A221" s="16" t="s">
        <v>38</v>
      </c>
      <c r="B221" s="16" t="s">
        <v>220</v>
      </c>
      <c r="C221" s="16" t="s">
        <v>81</v>
      </c>
      <c r="D221" s="34">
        <v>1</v>
      </c>
      <c r="E221" s="16" t="s">
        <v>37</v>
      </c>
      <c r="F221" s="16" t="s">
        <v>40</v>
      </c>
    </row>
    <row r="222" spans="1:6" x14ac:dyDescent="0.3">
      <c r="A222" s="41" t="s">
        <v>35</v>
      </c>
      <c r="B222" s="41" t="s">
        <v>221</v>
      </c>
      <c r="C222" s="41" t="s">
        <v>221</v>
      </c>
      <c r="D222" s="42">
        <v>1</v>
      </c>
      <c r="E222" s="41" t="s">
        <v>37</v>
      </c>
      <c r="F222" s="41"/>
    </row>
    <row r="223" spans="1:6" x14ac:dyDescent="0.3">
      <c r="A223" s="16" t="s">
        <v>38</v>
      </c>
      <c r="B223" s="16" t="s">
        <v>221</v>
      </c>
      <c r="C223" s="16" t="s">
        <v>63</v>
      </c>
      <c r="D223" s="34">
        <v>1</v>
      </c>
      <c r="E223" s="16" t="s">
        <v>37</v>
      </c>
      <c r="F223" s="16" t="s">
        <v>40</v>
      </c>
    </row>
    <row r="224" spans="1:6" x14ac:dyDescent="0.3">
      <c r="A224" s="41" t="s">
        <v>35</v>
      </c>
      <c r="B224" s="41" t="s">
        <v>222</v>
      </c>
      <c r="C224" s="41" t="s">
        <v>222</v>
      </c>
      <c r="D224" s="42">
        <v>1</v>
      </c>
      <c r="E224" s="41" t="s">
        <v>37</v>
      </c>
      <c r="F224" s="41"/>
    </row>
    <row r="225" spans="1:6" x14ac:dyDescent="0.3">
      <c r="A225" s="16" t="s">
        <v>38</v>
      </c>
      <c r="B225" s="16" t="s">
        <v>222</v>
      </c>
      <c r="C225" s="16" t="s">
        <v>63</v>
      </c>
      <c r="D225" s="34">
        <v>1</v>
      </c>
      <c r="E225" s="16" t="s">
        <v>37</v>
      </c>
      <c r="F225" s="16" t="s">
        <v>223</v>
      </c>
    </row>
    <row r="226" spans="1:6" x14ac:dyDescent="0.3">
      <c r="A226" s="41" t="s">
        <v>35</v>
      </c>
      <c r="B226" s="41" t="s">
        <v>224</v>
      </c>
      <c r="C226" s="41" t="s">
        <v>224</v>
      </c>
      <c r="D226" s="42">
        <v>1</v>
      </c>
      <c r="E226" s="41" t="s">
        <v>37</v>
      </c>
      <c r="F226" s="41"/>
    </row>
    <row r="227" spans="1:6" x14ac:dyDescent="0.3">
      <c r="A227" s="16" t="s">
        <v>38</v>
      </c>
      <c r="B227" s="16" t="s">
        <v>224</v>
      </c>
      <c r="C227" s="16" t="s">
        <v>141</v>
      </c>
      <c r="D227" s="34">
        <v>1</v>
      </c>
      <c r="E227" s="16" t="s">
        <v>37</v>
      </c>
      <c r="F227" s="16" t="s">
        <v>40</v>
      </c>
    </row>
    <row r="228" spans="1:6" x14ac:dyDescent="0.3">
      <c r="A228" s="41" t="s">
        <v>35</v>
      </c>
      <c r="B228" s="41" t="s">
        <v>225</v>
      </c>
      <c r="C228" s="41" t="s">
        <v>225</v>
      </c>
      <c r="D228" s="42">
        <v>1</v>
      </c>
      <c r="E228" s="41" t="s">
        <v>37</v>
      </c>
      <c r="F228" s="41"/>
    </row>
    <row r="229" spans="1:6" x14ac:dyDescent="0.3">
      <c r="A229" s="16" t="s">
        <v>38</v>
      </c>
      <c r="B229" s="16" t="s">
        <v>225</v>
      </c>
      <c r="C229" s="16" t="s">
        <v>226</v>
      </c>
      <c r="D229" s="34">
        <v>1</v>
      </c>
      <c r="E229" s="16" t="s">
        <v>37</v>
      </c>
      <c r="F229" s="16" t="s">
        <v>40</v>
      </c>
    </row>
    <row r="230" spans="1:6" x14ac:dyDescent="0.3">
      <c r="A230" s="41" t="s">
        <v>35</v>
      </c>
      <c r="B230" s="41" t="s">
        <v>227</v>
      </c>
      <c r="C230" s="41" t="s">
        <v>227</v>
      </c>
      <c r="D230" s="42">
        <v>1</v>
      </c>
      <c r="E230" s="41" t="s">
        <v>37</v>
      </c>
      <c r="F230" s="41"/>
    </row>
    <row r="231" spans="1:6" x14ac:dyDescent="0.3">
      <c r="A231" s="16" t="s">
        <v>38</v>
      </c>
      <c r="B231" s="16" t="s">
        <v>227</v>
      </c>
      <c r="C231" s="16" t="s">
        <v>228</v>
      </c>
      <c r="D231" s="34">
        <v>1</v>
      </c>
      <c r="E231" s="16" t="s">
        <v>37</v>
      </c>
      <c r="F231" s="16" t="s">
        <v>40</v>
      </c>
    </row>
    <row r="232" spans="1:6" x14ac:dyDescent="0.3">
      <c r="A232" s="41" t="s">
        <v>35</v>
      </c>
      <c r="B232" s="41" t="s">
        <v>229</v>
      </c>
      <c r="C232" s="41" t="s">
        <v>229</v>
      </c>
      <c r="D232" s="42">
        <v>1</v>
      </c>
      <c r="E232" s="41" t="s">
        <v>37</v>
      </c>
      <c r="F232" s="41"/>
    </row>
    <row r="233" spans="1:6" x14ac:dyDescent="0.3">
      <c r="A233" s="16" t="s">
        <v>38</v>
      </c>
      <c r="B233" s="16" t="s">
        <v>229</v>
      </c>
      <c r="C233" s="16" t="s">
        <v>230</v>
      </c>
      <c r="D233" s="34">
        <v>1</v>
      </c>
      <c r="E233" s="16" t="s">
        <v>37</v>
      </c>
      <c r="F233" s="16" t="s">
        <v>40</v>
      </c>
    </row>
    <row r="234" spans="1:6" x14ac:dyDescent="0.3">
      <c r="A234" s="41" t="s">
        <v>35</v>
      </c>
      <c r="B234" s="41" t="s">
        <v>231</v>
      </c>
      <c r="C234" s="41" t="s">
        <v>231</v>
      </c>
      <c r="D234" s="42">
        <v>1</v>
      </c>
      <c r="E234" s="41" t="s">
        <v>37</v>
      </c>
      <c r="F234" s="41"/>
    </row>
    <row r="235" spans="1:6" x14ac:dyDescent="0.3">
      <c r="A235" s="16" t="s">
        <v>38</v>
      </c>
      <c r="B235" s="16" t="s">
        <v>231</v>
      </c>
      <c r="C235" s="16" t="s">
        <v>232</v>
      </c>
      <c r="D235" s="34">
        <v>1</v>
      </c>
      <c r="E235" s="16" t="s">
        <v>37</v>
      </c>
      <c r="F235" s="16" t="s">
        <v>40</v>
      </c>
    </row>
    <row r="236" spans="1:6" x14ac:dyDescent="0.3">
      <c r="A236" s="41" t="s">
        <v>35</v>
      </c>
      <c r="B236" s="41" t="s">
        <v>233</v>
      </c>
      <c r="C236" s="41" t="s">
        <v>233</v>
      </c>
      <c r="D236" s="42">
        <v>1</v>
      </c>
      <c r="E236" s="41" t="s">
        <v>37</v>
      </c>
      <c r="F236" s="41"/>
    </row>
    <row r="237" spans="1:6" x14ac:dyDescent="0.3">
      <c r="A237" s="16" t="s">
        <v>38</v>
      </c>
      <c r="B237" s="16" t="s">
        <v>233</v>
      </c>
      <c r="C237" s="16" t="s">
        <v>53</v>
      </c>
      <c r="D237" s="34">
        <v>0.3</v>
      </c>
      <c r="E237" s="16" t="s">
        <v>37</v>
      </c>
      <c r="F237" s="16" t="s">
        <v>46</v>
      </c>
    </row>
    <row r="238" spans="1:6" x14ac:dyDescent="0.3">
      <c r="A238" s="16" t="s">
        <v>38</v>
      </c>
      <c r="B238" s="16" t="s">
        <v>233</v>
      </c>
      <c r="C238" s="16" t="s">
        <v>53</v>
      </c>
      <c r="D238" s="34">
        <v>0.3</v>
      </c>
      <c r="E238" s="16" t="s">
        <v>37</v>
      </c>
      <c r="F238" s="16" t="s">
        <v>47</v>
      </c>
    </row>
    <row r="239" spans="1:6" x14ac:dyDescent="0.3">
      <c r="A239" s="16" t="s">
        <v>38</v>
      </c>
      <c r="B239" s="16" t="s">
        <v>233</v>
      </c>
      <c r="C239" s="16" t="s">
        <v>53</v>
      </c>
      <c r="D239" s="34">
        <v>0.4</v>
      </c>
      <c r="E239" s="16" t="s">
        <v>37</v>
      </c>
      <c r="F239" s="16" t="s">
        <v>40</v>
      </c>
    </row>
    <row r="240" spans="1:6" x14ac:dyDescent="0.3">
      <c r="A240" s="41" t="s">
        <v>35</v>
      </c>
      <c r="B240" s="41" t="s">
        <v>234</v>
      </c>
      <c r="C240" s="41" t="s">
        <v>234</v>
      </c>
      <c r="D240" s="42">
        <v>1</v>
      </c>
      <c r="E240" s="41" t="s">
        <v>37</v>
      </c>
      <c r="F240" s="41"/>
    </row>
    <row r="241" spans="1:6" x14ac:dyDescent="0.3">
      <c r="A241" s="16" t="s">
        <v>38</v>
      </c>
      <c r="B241" s="16" t="s">
        <v>234</v>
      </c>
      <c r="C241" s="16" t="s">
        <v>189</v>
      </c>
      <c r="D241" s="34">
        <v>1</v>
      </c>
      <c r="E241" s="16" t="s">
        <v>37</v>
      </c>
      <c r="F241" s="16" t="s">
        <v>40</v>
      </c>
    </row>
    <row r="242" spans="1:6" x14ac:dyDescent="0.3">
      <c r="A242" s="41" t="s">
        <v>35</v>
      </c>
      <c r="B242" s="41" t="s">
        <v>235</v>
      </c>
      <c r="C242" s="41" t="s">
        <v>235</v>
      </c>
      <c r="D242" s="42">
        <v>1</v>
      </c>
      <c r="E242" s="41" t="s">
        <v>37</v>
      </c>
      <c r="F242" s="41"/>
    </row>
    <row r="243" spans="1:6" x14ac:dyDescent="0.3">
      <c r="A243" s="16" t="s">
        <v>38</v>
      </c>
      <c r="B243" s="16" t="s">
        <v>235</v>
      </c>
      <c r="C243" s="16" t="s">
        <v>159</v>
      </c>
      <c r="D243" s="34">
        <v>1</v>
      </c>
      <c r="E243" s="16" t="s">
        <v>37</v>
      </c>
      <c r="F243" s="16" t="s">
        <v>40</v>
      </c>
    </row>
    <row r="244" spans="1:6" x14ac:dyDescent="0.3">
      <c r="A244" s="41" t="s">
        <v>35</v>
      </c>
      <c r="B244" s="41" t="s">
        <v>236</v>
      </c>
      <c r="C244" s="41" t="s">
        <v>236</v>
      </c>
      <c r="D244" s="42">
        <v>1</v>
      </c>
      <c r="E244" s="41" t="s">
        <v>37</v>
      </c>
      <c r="F244" s="41"/>
    </row>
    <row r="245" spans="1:6" x14ac:dyDescent="0.3">
      <c r="A245" s="16" t="s">
        <v>38</v>
      </c>
      <c r="B245" s="16" t="s">
        <v>236</v>
      </c>
      <c r="C245" s="16" t="s">
        <v>159</v>
      </c>
      <c r="D245" s="34">
        <v>1</v>
      </c>
      <c r="E245" s="16" t="s">
        <v>37</v>
      </c>
      <c r="F245" s="16" t="s">
        <v>40</v>
      </c>
    </row>
    <row r="246" spans="1:6" x14ac:dyDescent="0.3">
      <c r="A246" s="41" t="s">
        <v>35</v>
      </c>
      <c r="B246" s="41" t="s">
        <v>237</v>
      </c>
      <c r="C246" s="41" t="s">
        <v>237</v>
      </c>
      <c r="D246" s="42">
        <v>1</v>
      </c>
      <c r="E246" s="41" t="s">
        <v>37</v>
      </c>
      <c r="F246" s="41"/>
    </row>
    <row r="247" spans="1:6" x14ac:dyDescent="0.3">
      <c r="A247" s="16" t="s">
        <v>38</v>
      </c>
      <c r="B247" s="16" t="s">
        <v>237</v>
      </c>
      <c r="C247" s="16" t="s">
        <v>81</v>
      </c>
      <c r="D247" s="34">
        <v>1</v>
      </c>
      <c r="E247" s="16" t="s">
        <v>37</v>
      </c>
      <c r="F247" s="16" t="s">
        <v>40</v>
      </c>
    </row>
    <row r="248" spans="1:6" x14ac:dyDescent="0.3">
      <c r="A248" s="41" t="s">
        <v>35</v>
      </c>
      <c r="B248" s="41" t="s">
        <v>238</v>
      </c>
      <c r="C248" s="41" t="s">
        <v>238</v>
      </c>
      <c r="D248" s="42">
        <v>1</v>
      </c>
      <c r="E248" s="41" t="s">
        <v>37</v>
      </c>
      <c r="F248" s="41"/>
    </row>
    <row r="249" spans="1:6" x14ac:dyDescent="0.3">
      <c r="A249" s="16" t="s">
        <v>38</v>
      </c>
      <c r="B249" s="16" t="s">
        <v>238</v>
      </c>
      <c r="C249" s="16" t="s">
        <v>239</v>
      </c>
      <c r="D249" s="34">
        <v>0.3</v>
      </c>
      <c r="E249" s="16" t="s">
        <v>37</v>
      </c>
      <c r="F249" s="16" t="s">
        <v>46</v>
      </c>
    </row>
    <row r="250" spans="1:6" x14ac:dyDescent="0.3">
      <c r="A250" s="16" t="s">
        <v>38</v>
      </c>
      <c r="B250" s="16" t="s">
        <v>238</v>
      </c>
      <c r="C250" s="16" t="s">
        <v>239</v>
      </c>
      <c r="D250" s="34">
        <v>0.3</v>
      </c>
      <c r="E250" s="16" t="s">
        <v>37</v>
      </c>
      <c r="F250" s="16" t="s">
        <v>47</v>
      </c>
    </row>
    <row r="251" spans="1:6" x14ac:dyDescent="0.3">
      <c r="A251" s="16" t="s">
        <v>38</v>
      </c>
      <c r="B251" s="16" t="s">
        <v>238</v>
      </c>
      <c r="C251" s="16" t="s">
        <v>239</v>
      </c>
      <c r="D251" s="34">
        <v>0.4</v>
      </c>
      <c r="E251" s="16" t="s">
        <v>37</v>
      </c>
      <c r="F251" s="16" t="s">
        <v>40</v>
      </c>
    </row>
    <row r="252" spans="1:6" x14ac:dyDescent="0.3">
      <c r="A252" s="41" t="s">
        <v>35</v>
      </c>
      <c r="B252" s="41" t="s">
        <v>240</v>
      </c>
      <c r="C252" s="41" t="s">
        <v>240</v>
      </c>
      <c r="D252" s="42">
        <v>1</v>
      </c>
      <c r="E252" s="41" t="s">
        <v>37</v>
      </c>
      <c r="F252" s="41"/>
    </row>
    <row r="253" spans="1:6" x14ac:dyDescent="0.3">
      <c r="A253" s="16" t="s">
        <v>38</v>
      </c>
      <c r="B253" s="16" t="s">
        <v>240</v>
      </c>
      <c r="C253" s="16" t="s">
        <v>241</v>
      </c>
      <c r="D253" s="34">
        <v>1</v>
      </c>
      <c r="E253" s="16" t="s">
        <v>37</v>
      </c>
      <c r="F253" s="16" t="s">
        <v>40</v>
      </c>
    </row>
    <row r="254" spans="1:6" x14ac:dyDescent="0.3">
      <c r="A254" s="41" t="s">
        <v>35</v>
      </c>
      <c r="B254" s="41" t="s">
        <v>242</v>
      </c>
      <c r="C254" s="41" t="s">
        <v>242</v>
      </c>
      <c r="D254" s="42">
        <v>1</v>
      </c>
      <c r="E254" s="41" t="s">
        <v>37</v>
      </c>
      <c r="F254" s="41"/>
    </row>
    <row r="255" spans="1:6" x14ac:dyDescent="0.3">
      <c r="A255" s="16" t="s">
        <v>38</v>
      </c>
      <c r="B255" s="16" t="s">
        <v>242</v>
      </c>
      <c r="C255" s="16" t="s">
        <v>243</v>
      </c>
      <c r="D255" s="34">
        <v>1</v>
      </c>
      <c r="E255" s="16" t="s">
        <v>37</v>
      </c>
      <c r="F255" s="16" t="s">
        <v>244</v>
      </c>
    </row>
    <row r="256" spans="1:6" x14ac:dyDescent="0.3">
      <c r="A256" s="41" t="s">
        <v>35</v>
      </c>
      <c r="B256" s="41" t="s">
        <v>245</v>
      </c>
      <c r="C256" s="41" t="s">
        <v>245</v>
      </c>
      <c r="D256" s="42">
        <v>1</v>
      </c>
      <c r="E256" s="41" t="s">
        <v>37</v>
      </c>
      <c r="F256" s="41"/>
    </row>
    <row r="257" spans="1:6" x14ac:dyDescent="0.3">
      <c r="A257" s="16" t="s">
        <v>38</v>
      </c>
      <c r="B257" s="16" t="s">
        <v>245</v>
      </c>
      <c r="C257" s="16" t="s">
        <v>246</v>
      </c>
      <c r="D257" s="34">
        <v>1</v>
      </c>
      <c r="E257" s="16" t="s">
        <v>37</v>
      </c>
      <c r="F257" s="16" t="s">
        <v>40</v>
      </c>
    </row>
    <row r="258" spans="1:6" x14ac:dyDescent="0.3">
      <c r="A258" s="41" t="s">
        <v>35</v>
      </c>
      <c r="B258" s="41" t="s">
        <v>247</v>
      </c>
      <c r="C258" s="41" t="s">
        <v>247</v>
      </c>
      <c r="D258" s="42">
        <v>1</v>
      </c>
      <c r="E258" s="41" t="s">
        <v>37</v>
      </c>
      <c r="F258" s="41"/>
    </row>
    <row r="259" spans="1:6" x14ac:dyDescent="0.3">
      <c r="A259" s="16" t="s">
        <v>38</v>
      </c>
      <c r="B259" s="16" t="s">
        <v>247</v>
      </c>
      <c r="C259" s="16" t="s">
        <v>246</v>
      </c>
      <c r="D259" s="34">
        <v>0.5</v>
      </c>
      <c r="E259" s="16" t="s">
        <v>37</v>
      </c>
      <c r="F259" s="16" t="s">
        <v>248</v>
      </c>
    </row>
    <row r="260" spans="1:6" x14ac:dyDescent="0.3">
      <c r="A260" s="16" t="s">
        <v>38</v>
      </c>
      <c r="B260" s="16" t="s">
        <v>247</v>
      </c>
      <c r="C260" s="16" t="s">
        <v>249</v>
      </c>
      <c r="D260" s="34">
        <v>0.5</v>
      </c>
      <c r="E260" s="16" t="s">
        <v>37</v>
      </c>
      <c r="F260" s="16" t="s">
        <v>250</v>
      </c>
    </row>
    <row r="261" spans="1:6" x14ac:dyDescent="0.3">
      <c r="A261" s="41" t="s">
        <v>35</v>
      </c>
      <c r="B261" s="41" t="s">
        <v>251</v>
      </c>
      <c r="C261" s="41" t="s">
        <v>251</v>
      </c>
      <c r="D261" s="42">
        <v>1</v>
      </c>
      <c r="E261" s="41" t="s">
        <v>37</v>
      </c>
      <c r="F261" s="41"/>
    </row>
    <row r="262" spans="1:6" x14ac:dyDescent="0.3">
      <c r="A262" s="16" t="s">
        <v>38</v>
      </c>
      <c r="B262" s="16" t="s">
        <v>251</v>
      </c>
      <c r="C262" s="16" t="s">
        <v>252</v>
      </c>
      <c r="D262" s="34">
        <v>0.39200000000000002</v>
      </c>
      <c r="E262" s="16" t="s">
        <v>37</v>
      </c>
      <c r="F262" s="16" t="s">
        <v>253</v>
      </c>
    </row>
    <row r="263" spans="1:6" x14ac:dyDescent="0.3">
      <c r="A263" s="16" t="s">
        <v>38</v>
      </c>
      <c r="B263" s="16" t="s">
        <v>251</v>
      </c>
      <c r="C263" s="16" t="s">
        <v>254</v>
      </c>
      <c r="D263" s="34">
        <v>0.20300000000000001</v>
      </c>
      <c r="E263" s="16" t="s">
        <v>37</v>
      </c>
      <c r="F263" s="16" t="s">
        <v>120</v>
      </c>
    </row>
    <row r="264" spans="1:6" x14ac:dyDescent="0.3">
      <c r="A264" s="16" t="s">
        <v>38</v>
      </c>
      <c r="B264" s="16" t="s">
        <v>251</v>
      </c>
      <c r="C264" s="16" t="s">
        <v>254</v>
      </c>
      <c r="D264" s="34">
        <v>5.4100000000000002E-2</v>
      </c>
      <c r="E264" s="16" t="s">
        <v>37</v>
      </c>
      <c r="F264" s="16" t="s">
        <v>255</v>
      </c>
    </row>
    <row r="265" spans="1:6" x14ac:dyDescent="0.3">
      <c r="A265" s="16" t="s">
        <v>38</v>
      </c>
      <c r="B265" s="16" t="s">
        <v>251</v>
      </c>
      <c r="C265" s="16" t="s">
        <v>254</v>
      </c>
      <c r="D265" s="34">
        <v>6.7599999999999993E-2</v>
      </c>
      <c r="E265" s="16" t="s">
        <v>37</v>
      </c>
      <c r="F265" s="16" t="s">
        <v>256</v>
      </c>
    </row>
    <row r="266" spans="1:6" x14ac:dyDescent="0.3">
      <c r="A266" s="16" t="s">
        <v>38</v>
      </c>
      <c r="B266" s="16" t="s">
        <v>251</v>
      </c>
      <c r="C266" s="16" t="s">
        <v>254</v>
      </c>
      <c r="D266" s="34">
        <v>5.4100000000000002E-2</v>
      </c>
      <c r="E266" s="16" t="s">
        <v>37</v>
      </c>
      <c r="F266" s="16" t="s">
        <v>257</v>
      </c>
    </row>
    <row r="267" spans="1:6" x14ac:dyDescent="0.3">
      <c r="A267" s="16" t="s">
        <v>38</v>
      </c>
      <c r="B267" s="16" t="s">
        <v>251</v>
      </c>
      <c r="C267" s="16" t="s">
        <v>258</v>
      </c>
      <c r="D267" s="34">
        <v>0.23</v>
      </c>
      <c r="E267" s="16" t="s">
        <v>37</v>
      </c>
      <c r="F267" s="16" t="s">
        <v>40</v>
      </c>
    </row>
    <row r="268" spans="1:6" x14ac:dyDescent="0.3">
      <c r="A268" s="41" t="s">
        <v>35</v>
      </c>
      <c r="B268" s="41" t="s">
        <v>259</v>
      </c>
      <c r="C268" s="41" t="s">
        <v>259</v>
      </c>
      <c r="D268" s="42">
        <v>1</v>
      </c>
      <c r="E268" s="41" t="s">
        <v>37</v>
      </c>
      <c r="F268" s="41"/>
    </row>
    <row r="269" spans="1:6" x14ac:dyDescent="0.3">
      <c r="A269" s="16" t="s">
        <v>38</v>
      </c>
      <c r="B269" s="16" t="s">
        <v>259</v>
      </c>
      <c r="C269" s="16" t="s">
        <v>260</v>
      </c>
      <c r="D269" s="34">
        <v>7.5600000000000001E-2</v>
      </c>
      <c r="E269" s="16" t="s">
        <v>37</v>
      </c>
      <c r="F269" s="16" t="s">
        <v>261</v>
      </c>
    </row>
    <row r="270" spans="1:6" x14ac:dyDescent="0.3">
      <c r="A270" s="16" t="s">
        <v>38</v>
      </c>
      <c r="B270" s="16" t="s">
        <v>259</v>
      </c>
      <c r="C270" s="16" t="s">
        <v>260</v>
      </c>
      <c r="D270" s="34">
        <v>0.13300000000000001</v>
      </c>
      <c r="E270" s="16" t="s">
        <v>37</v>
      </c>
      <c r="F270" s="16" t="s">
        <v>262</v>
      </c>
    </row>
    <row r="271" spans="1:6" x14ac:dyDescent="0.3">
      <c r="A271" s="16" t="s">
        <v>38</v>
      </c>
      <c r="B271" s="16" t="s">
        <v>259</v>
      </c>
      <c r="C271" s="16" t="s">
        <v>260</v>
      </c>
      <c r="D271" s="34">
        <v>8.6199999999999999E-2</v>
      </c>
      <c r="E271" s="16" t="s">
        <v>37</v>
      </c>
      <c r="F271" s="16" t="s">
        <v>263</v>
      </c>
    </row>
    <row r="272" spans="1:6" x14ac:dyDescent="0.3">
      <c r="A272" s="16" t="s">
        <v>38</v>
      </c>
      <c r="B272" s="16" t="s">
        <v>259</v>
      </c>
      <c r="C272" s="16" t="s">
        <v>260</v>
      </c>
      <c r="D272" s="34">
        <v>7.8399999999999997E-2</v>
      </c>
      <c r="E272" s="16" t="s">
        <v>37</v>
      </c>
      <c r="F272" s="16" t="s">
        <v>264</v>
      </c>
    </row>
    <row r="273" spans="1:6" x14ac:dyDescent="0.3">
      <c r="A273" s="16" t="s">
        <v>38</v>
      </c>
      <c r="B273" s="16" t="s">
        <v>259</v>
      </c>
      <c r="C273" s="16" t="s">
        <v>260</v>
      </c>
      <c r="D273" s="34">
        <v>0.13100000000000001</v>
      </c>
      <c r="E273" s="16" t="s">
        <v>37</v>
      </c>
      <c r="F273" s="16" t="s">
        <v>265</v>
      </c>
    </row>
    <row r="274" spans="1:6" x14ac:dyDescent="0.3">
      <c r="A274" s="16" t="s">
        <v>38</v>
      </c>
      <c r="B274" s="16" t="s">
        <v>259</v>
      </c>
      <c r="C274" s="16" t="s">
        <v>260</v>
      </c>
      <c r="D274" s="34">
        <v>4.6399999999999997E-2</v>
      </c>
      <c r="E274" s="16" t="s">
        <v>37</v>
      </c>
      <c r="F274" s="16" t="s">
        <v>266</v>
      </c>
    </row>
    <row r="275" spans="1:6" x14ac:dyDescent="0.3">
      <c r="A275" s="16" t="s">
        <v>38</v>
      </c>
      <c r="B275" s="16" t="s">
        <v>259</v>
      </c>
      <c r="C275" s="16" t="s">
        <v>260</v>
      </c>
      <c r="D275" s="34">
        <v>0.249</v>
      </c>
      <c r="E275" s="16" t="s">
        <v>37</v>
      </c>
      <c r="F275" s="16" t="s">
        <v>267</v>
      </c>
    </row>
    <row r="276" spans="1:6" x14ac:dyDescent="0.3">
      <c r="A276" s="16" t="s">
        <v>38</v>
      </c>
      <c r="B276" s="16" t="s">
        <v>259</v>
      </c>
      <c r="C276" s="16" t="s">
        <v>260</v>
      </c>
      <c r="D276" s="34">
        <v>0.14899999999999999</v>
      </c>
      <c r="E276" s="16" t="s">
        <v>37</v>
      </c>
      <c r="F276" s="16" t="s">
        <v>268</v>
      </c>
    </row>
    <row r="277" spans="1:6" x14ac:dyDescent="0.3">
      <c r="A277" s="16" t="s">
        <v>38</v>
      </c>
      <c r="B277" s="16" t="s">
        <v>259</v>
      </c>
      <c r="C277" s="16" t="s">
        <v>260</v>
      </c>
      <c r="D277" s="34">
        <v>5.1700000000000003E-2</v>
      </c>
      <c r="E277" s="16" t="s">
        <v>37</v>
      </c>
      <c r="F277" s="16" t="s">
        <v>269</v>
      </c>
    </row>
    <row r="278" spans="1:6" x14ac:dyDescent="0.3">
      <c r="A278" s="41" t="s">
        <v>35</v>
      </c>
      <c r="B278" s="41" t="s">
        <v>270</v>
      </c>
      <c r="C278" s="41" t="s">
        <v>270</v>
      </c>
      <c r="D278" s="42">
        <v>1</v>
      </c>
      <c r="E278" s="41" t="s">
        <v>37</v>
      </c>
      <c r="F278" s="41"/>
    </row>
    <row r="279" spans="1:6" x14ac:dyDescent="0.3">
      <c r="A279" s="16" t="s">
        <v>38</v>
      </c>
      <c r="B279" s="16" t="s">
        <v>270</v>
      </c>
      <c r="C279" s="16" t="s">
        <v>81</v>
      </c>
      <c r="D279" s="34">
        <v>1</v>
      </c>
      <c r="E279" s="16" t="s">
        <v>37</v>
      </c>
      <c r="F279" s="16" t="s">
        <v>40</v>
      </c>
    </row>
    <row r="280" spans="1:6" x14ac:dyDescent="0.3">
      <c r="A280" s="41" t="s">
        <v>35</v>
      </c>
      <c r="B280" s="41" t="s">
        <v>271</v>
      </c>
      <c r="C280" s="41" t="s">
        <v>271</v>
      </c>
      <c r="D280" s="42">
        <v>1</v>
      </c>
      <c r="E280" s="41" t="s">
        <v>37</v>
      </c>
      <c r="F280" s="41"/>
    </row>
    <row r="281" spans="1:6" x14ac:dyDescent="0.3">
      <c r="A281" s="16" t="s">
        <v>38</v>
      </c>
      <c r="B281" s="16" t="s">
        <v>271</v>
      </c>
      <c r="C281" s="16" t="s">
        <v>272</v>
      </c>
      <c r="D281" s="34">
        <v>1</v>
      </c>
      <c r="E281" s="16" t="s">
        <v>37</v>
      </c>
      <c r="F281" s="16" t="s">
        <v>40</v>
      </c>
    </row>
    <row r="282" spans="1:6" x14ac:dyDescent="0.3">
      <c r="A282" s="41" t="s">
        <v>35</v>
      </c>
      <c r="B282" s="41" t="s">
        <v>273</v>
      </c>
      <c r="C282" s="41" t="s">
        <v>273</v>
      </c>
      <c r="D282" s="42">
        <v>1</v>
      </c>
      <c r="E282" s="41" t="s">
        <v>37</v>
      </c>
      <c r="F282" s="41"/>
    </row>
    <row r="283" spans="1:6" x14ac:dyDescent="0.3">
      <c r="A283" s="16" t="s">
        <v>38</v>
      </c>
      <c r="B283" s="16" t="s">
        <v>273</v>
      </c>
      <c r="C283" s="16" t="s">
        <v>246</v>
      </c>
      <c r="D283" s="34">
        <v>1</v>
      </c>
      <c r="E283" s="16" t="s">
        <v>37</v>
      </c>
      <c r="F283" s="16" t="s">
        <v>40</v>
      </c>
    </row>
    <row r="284" spans="1:6" x14ac:dyDescent="0.3">
      <c r="A284" s="41" t="s">
        <v>35</v>
      </c>
      <c r="B284" s="41" t="s">
        <v>274</v>
      </c>
      <c r="C284" s="41" t="s">
        <v>274</v>
      </c>
      <c r="D284" s="42">
        <v>1</v>
      </c>
      <c r="E284" s="41" t="s">
        <v>37</v>
      </c>
      <c r="F284" s="41"/>
    </row>
    <row r="285" spans="1:6" x14ac:dyDescent="0.3">
      <c r="A285" s="16" t="s">
        <v>38</v>
      </c>
      <c r="B285" s="16" t="s">
        <v>274</v>
      </c>
      <c r="C285" s="16" t="s">
        <v>275</v>
      </c>
      <c r="D285" s="34">
        <v>1</v>
      </c>
      <c r="E285" s="16" t="s">
        <v>37</v>
      </c>
      <c r="F285" s="16" t="s">
        <v>40</v>
      </c>
    </row>
    <row r="286" spans="1:6" x14ac:dyDescent="0.3">
      <c r="A286" s="41" t="s">
        <v>35</v>
      </c>
      <c r="B286" s="41" t="s">
        <v>276</v>
      </c>
      <c r="C286" s="41" t="s">
        <v>276</v>
      </c>
      <c r="D286" s="42">
        <v>1</v>
      </c>
      <c r="E286" s="41" t="s">
        <v>37</v>
      </c>
      <c r="F286" s="41"/>
    </row>
    <row r="287" spans="1:6" x14ac:dyDescent="0.3">
      <c r="A287" s="16" t="s">
        <v>38</v>
      </c>
      <c r="B287" s="16" t="s">
        <v>276</v>
      </c>
      <c r="C287" s="16" t="s">
        <v>277</v>
      </c>
      <c r="D287" s="34">
        <v>1</v>
      </c>
      <c r="E287" s="16" t="s">
        <v>37</v>
      </c>
      <c r="F287" s="16" t="s">
        <v>40</v>
      </c>
    </row>
    <row r="288" spans="1:6" x14ac:dyDescent="0.3">
      <c r="A288" s="41" t="s">
        <v>35</v>
      </c>
      <c r="B288" s="41" t="s">
        <v>278</v>
      </c>
      <c r="C288" s="41" t="s">
        <v>278</v>
      </c>
      <c r="D288" s="42">
        <v>1</v>
      </c>
      <c r="E288" s="41" t="s">
        <v>37</v>
      </c>
      <c r="F288" s="41"/>
    </row>
    <row r="289" spans="1:6" x14ac:dyDescent="0.3">
      <c r="A289" s="16" t="s">
        <v>38</v>
      </c>
      <c r="B289" s="16" t="s">
        <v>278</v>
      </c>
      <c r="C289" s="16" t="s">
        <v>279</v>
      </c>
      <c r="D289" s="34">
        <v>1</v>
      </c>
      <c r="E289" s="16" t="s">
        <v>37</v>
      </c>
      <c r="F289" s="16" t="s">
        <v>40</v>
      </c>
    </row>
    <row r="290" spans="1:6" x14ac:dyDescent="0.3">
      <c r="A290" s="41" t="s">
        <v>35</v>
      </c>
      <c r="B290" s="41" t="s">
        <v>280</v>
      </c>
      <c r="C290" s="41" t="s">
        <v>280</v>
      </c>
      <c r="D290" s="42">
        <v>1</v>
      </c>
      <c r="E290" s="41" t="s">
        <v>37</v>
      </c>
      <c r="F290" s="41"/>
    </row>
    <row r="291" spans="1:6" x14ac:dyDescent="0.3">
      <c r="A291" s="16" t="s">
        <v>38</v>
      </c>
      <c r="B291" s="16" t="s">
        <v>280</v>
      </c>
      <c r="C291" s="16" t="s">
        <v>281</v>
      </c>
      <c r="D291" s="34">
        <v>1</v>
      </c>
      <c r="E291" s="16" t="s">
        <v>37</v>
      </c>
      <c r="F291" s="16" t="s">
        <v>40</v>
      </c>
    </row>
    <row r="292" spans="1:6" x14ac:dyDescent="0.3">
      <c r="A292" s="41" t="s">
        <v>35</v>
      </c>
      <c r="B292" s="41" t="s">
        <v>282</v>
      </c>
      <c r="C292" s="41" t="s">
        <v>282</v>
      </c>
      <c r="D292" s="42">
        <v>1</v>
      </c>
      <c r="E292" s="41" t="s">
        <v>37</v>
      </c>
      <c r="F292" s="41"/>
    </row>
    <row r="293" spans="1:6" x14ac:dyDescent="0.3">
      <c r="A293" s="16" t="s">
        <v>38</v>
      </c>
      <c r="B293" s="16" t="s">
        <v>282</v>
      </c>
      <c r="C293" s="16" t="s">
        <v>283</v>
      </c>
      <c r="D293" s="34">
        <v>1</v>
      </c>
      <c r="E293" s="16" t="s">
        <v>37</v>
      </c>
      <c r="F293" s="16" t="s">
        <v>40</v>
      </c>
    </row>
    <row r="294" spans="1:6" x14ac:dyDescent="0.3">
      <c r="A294" s="41" t="s">
        <v>35</v>
      </c>
      <c r="B294" s="41" t="s">
        <v>284</v>
      </c>
      <c r="C294" s="41" t="s">
        <v>284</v>
      </c>
      <c r="D294" s="42">
        <v>1</v>
      </c>
      <c r="E294" s="41" t="s">
        <v>37</v>
      </c>
      <c r="F294" s="41"/>
    </row>
    <row r="295" spans="1:6" x14ac:dyDescent="0.3">
      <c r="A295" s="16" t="s">
        <v>38</v>
      </c>
      <c r="B295" s="16" t="s">
        <v>284</v>
      </c>
      <c r="C295" s="16" t="s">
        <v>285</v>
      </c>
      <c r="D295" s="34">
        <v>1</v>
      </c>
      <c r="E295" s="16" t="s">
        <v>37</v>
      </c>
      <c r="F295" s="16" t="s">
        <v>40</v>
      </c>
    </row>
    <row r="296" spans="1:6" x14ac:dyDescent="0.3">
      <c r="A296" s="41" t="s">
        <v>35</v>
      </c>
      <c r="B296" s="41" t="s">
        <v>286</v>
      </c>
      <c r="C296" s="41" t="s">
        <v>286</v>
      </c>
      <c r="D296" s="42">
        <v>1</v>
      </c>
      <c r="E296" s="41" t="s">
        <v>37</v>
      </c>
      <c r="F296" s="41"/>
    </row>
    <row r="297" spans="1:6" x14ac:dyDescent="0.3">
      <c r="A297" s="16" t="s">
        <v>38</v>
      </c>
      <c r="B297" s="16" t="s">
        <v>286</v>
      </c>
      <c r="C297" s="16" t="s">
        <v>287</v>
      </c>
      <c r="D297" s="34">
        <v>1</v>
      </c>
      <c r="E297" s="16" t="s">
        <v>37</v>
      </c>
      <c r="F297" s="16" t="s">
        <v>40</v>
      </c>
    </row>
    <row r="298" spans="1:6" x14ac:dyDescent="0.3">
      <c r="A298" s="41" t="s">
        <v>35</v>
      </c>
      <c r="B298" s="41" t="s">
        <v>288</v>
      </c>
      <c r="C298" s="41" t="s">
        <v>288</v>
      </c>
      <c r="D298" s="42">
        <v>1</v>
      </c>
      <c r="E298" s="41" t="s">
        <v>37</v>
      </c>
      <c r="F298" s="41"/>
    </row>
    <row r="299" spans="1:6" x14ac:dyDescent="0.3">
      <c r="A299" s="16" t="s">
        <v>38</v>
      </c>
      <c r="B299" s="16" t="s">
        <v>288</v>
      </c>
      <c r="C299" s="16" t="s">
        <v>289</v>
      </c>
      <c r="D299" s="34">
        <v>1</v>
      </c>
      <c r="E299" s="16" t="s">
        <v>37</v>
      </c>
      <c r="F299" s="16" t="s">
        <v>40</v>
      </c>
    </row>
    <row r="300" spans="1:6" x14ac:dyDescent="0.3">
      <c r="A300" s="41" t="s">
        <v>35</v>
      </c>
      <c r="B300" s="41" t="s">
        <v>290</v>
      </c>
      <c r="C300" s="41" t="s">
        <v>290</v>
      </c>
      <c r="D300" s="42">
        <v>1</v>
      </c>
      <c r="E300" s="41" t="s">
        <v>37</v>
      </c>
      <c r="F300" s="41"/>
    </row>
    <row r="301" spans="1:6" x14ac:dyDescent="0.3">
      <c r="A301" s="16" t="s">
        <v>38</v>
      </c>
      <c r="B301" s="16" t="s">
        <v>290</v>
      </c>
      <c r="C301" s="16" t="s">
        <v>291</v>
      </c>
      <c r="D301" s="34">
        <v>1</v>
      </c>
      <c r="E301" s="16" t="s">
        <v>37</v>
      </c>
      <c r="F301" s="16" t="s">
        <v>40</v>
      </c>
    </row>
    <row r="302" spans="1:6" x14ac:dyDescent="0.3">
      <c r="A302" s="41" t="s">
        <v>35</v>
      </c>
      <c r="B302" s="41" t="s">
        <v>292</v>
      </c>
      <c r="C302" s="41" t="s">
        <v>292</v>
      </c>
      <c r="D302" s="42">
        <v>1</v>
      </c>
      <c r="E302" s="41" t="s">
        <v>37</v>
      </c>
      <c r="F302" s="41"/>
    </row>
    <row r="303" spans="1:6" x14ac:dyDescent="0.3">
      <c r="A303" s="16" t="s">
        <v>38</v>
      </c>
      <c r="B303" s="16" t="s">
        <v>292</v>
      </c>
      <c r="C303" s="16" t="s">
        <v>293</v>
      </c>
      <c r="D303" s="34">
        <v>1</v>
      </c>
      <c r="E303" s="16" t="s">
        <v>37</v>
      </c>
      <c r="F303" s="16" t="s">
        <v>40</v>
      </c>
    </row>
    <row r="304" spans="1:6" x14ac:dyDescent="0.3">
      <c r="A304" s="41" t="s">
        <v>35</v>
      </c>
      <c r="B304" s="41" t="s">
        <v>294</v>
      </c>
      <c r="C304" s="41" t="s">
        <v>294</v>
      </c>
      <c r="D304" s="42">
        <v>1</v>
      </c>
      <c r="E304" s="41" t="s">
        <v>37</v>
      </c>
      <c r="F304" s="41"/>
    </row>
    <row r="305" spans="1:6" x14ac:dyDescent="0.3">
      <c r="A305" s="16" t="s">
        <v>38</v>
      </c>
      <c r="B305" s="16" t="s">
        <v>294</v>
      </c>
      <c r="C305" s="16" t="s">
        <v>295</v>
      </c>
      <c r="D305" s="34">
        <v>1</v>
      </c>
      <c r="E305" s="16" t="s">
        <v>37</v>
      </c>
      <c r="F305" s="16" t="s">
        <v>40</v>
      </c>
    </row>
    <row r="306" spans="1:6" x14ac:dyDescent="0.3">
      <c r="A306" s="41" t="s">
        <v>35</v>
      </c>
      <c r="B306" s="41" t="s">
        <v>296</v>
      </c>
      <c r="C306" s="41" t="s">
        <v>296</v>
      </c>
      <c r="D306" s="42">
        <v>1</v>
      </c>
      <c r="E306" s="41" t="s">
        <v>37</v>
      </c>
      <c r="F306" s="41"/>
    </row>
    <row r="307" spans="1:6" x14ac:dyDescent="0.3">
      <c r="A307" s="16" t="s">
        <v>38</v>
      </c>
      <c r="B307" s="16" t="s">
        <v>296</v>
      </c>
      <c r="C307" s="16" t="s">
        <v>297</v>
      </c>
      <c r="D307" s="34">
        <v>1</v>
      </c>
      <c r="E307" s="16" t="s">
        <v>37</v>
      </c>
      <c r="F307" s="16" t="s">
        <v>40</v>
      </c>
    </row>
    <row r="308" spans="1:6" x14ac:dyDescent="0.3">
      <c r="A308" s="41" t="s">
        <v>35</v>
      </c>
      <c r="B308" s="41" t="s">
        <v>298</v>
      </c>
      <c r="C308" s="41" t="s">
        <v>298</v>
      </c>
      <c r="D308" s="42">
        <v>1</v>
      </c>
      <c r="E308" s="41" t="s">
        <v>37</v>
      </c>
      <c r="F308" s="41"/>
    </row>
    <row r="309" spans="1:6" x14ac:dyDescent="0.3">
      <c r="A309" s="16" t="s">
        <v>38</v>
      </c>
      <c r="B309" s="16" t="s">
        <v>298</v>
      </c>
      <c r="C309" s="16" t="s">
        <v>299</v>
      </c>
      <c r="D309" s="34">
        <v>1</v>
      </c>
      <c r="E309" s="16" t="s">
        <v>37</v>
      </c>
      <c r="F309" s="16" t="s">
        <v>40</v>
      </c>
    </row>
    <row r="310" spans="1:6" x14ac:dyDescent="0.3">
      <c r="A310" s="41" t="s">
        <v>35</v>
      </c>
      <c r="B310" s="41" t="s">
        <v>300</v>
      </c>
      <c r="C310" s="41" t="s">
        <v>300</v>
      </c>
      <c r="D310" s="42">
        <v>1</v>
      </c>
      <c r="E310" s="41" t="s">
        <v>37</v>
      </c>
      <c r="F310" s="41"/>
    </row>
    <row r="311" spans="1:6" x14ac:dyDescent="0.3">
      <c r="A311" s="16" t="s">
        <v>38</v>
      </c>
      <c r="B311" s="16" t="s">
        <v>300</v>
      </c>
      <c r="C311" s="16" t="s">
        <v>301</v>
      </c>
      <c r="D311" s="34">
        <v>1</v>
      </c>
      <c r="E311" s="16" t="s">
        <v>37</v>
      </c>
      <c r="F311" s="16" t="s">
        <v>40</v>
      </c>
    </row>
    <row r="312" spans="1:6" x14ac:dyDescent="0.3">
      <c r="A312" s="41" t="s">
        <v>35</v>
      </c>
      <c r="B312" s="41" t="s">
        <v>302</v>
      </c>
      <c r="C312" s="41" t="s">
        <v>302</v>
      </c>
      <c r="D312" s="42">
        <v>1</v>
      </c>
      <c r="E312" s="41" t="s">
        <v>37</v>
      </c>
      <c r="F312" s="41"/>
    </row>
    <row r="313" spans="1:6" x14ac:dyDescent="0.3">
      <c r="A313" s="16" t="s">
        <v>38</v>
      </c>
      <c r="B313" s="16" t="s">
        <v>302</v>
      </c>
      <c r="C313" s="16" t="s">
        <v>303</v>
      </c>
      <c r="D313" s="34">
        <v>1</v>
      </c>
      <c r="E313" s="16" t="s">
        <v>37</v>
      </c>
      <c r="F313" s="16" t="s">
        <v>40</v>
      </c>
    </row>
    <row r="314" spans="1:6" x14ac:dyDescent="0.3">
      <c r="A314" s="41" t="s">
        <v>35</v>
      </c>
      <c r="B314" s="41" t="s">
        <v>304</v>
      </c>
      <c r="C314" s="41" t="s">
        <v>304</v>
      </c>
      <c r="D314" s="42">
        <v>1</v>
      </c>
      <c r="E314" s="41" t="s">
        <v>37</v>
      </c>
      <c r="F314" s="41"/>
    </row>
    <row r="315" spans="1:6" x14ac:dyDescent="0.3">
      <c r="A315" s="16" t="s">
        <v>38</v>
      </c>
      <c r="B315" s="16" t="s">
        <v>304</v>
      </c>
      <c r="C315" s="16" t="s">
        <v>305</v>
      </c>
      <c r="D315" s="34">
        <v>1</v>
      </c>
      <c r="E315" s="16" t="s">
        <v>37</v>
      </c>
      <c r="F315" s="16" t="s">
        <v>306</v>
      </c>
    </row>
    <row r="316" spans="1:6" x14ac:dyDescent="0.3">
      <c r="A316" s="41" t="s">
        <v>35</v>
      </c>
      <c r="B316" s="41" t="s">
        <v>307</v>
      </c>
      <c r="C316" s="41" t="s">
        <v>307</v>
      </c>
      <c r="D316" s="42">
        <v>1</v>
      </c>
      <c r="E316" s="41" t="s">
        <v>37</v>
      </c>
      <c r="F316" s="41"/>
    </row>
    <row r="317" spans="1:6" x14ac:dyDescent="0.3">
      <c r="A317" s="16" t="s">
        <v>38</v>
      </c>
      <c r="B317" s="16" t="s">
        <v>307</v>
      </c>
      <c r="C317" s="16" t="s">
        <v>134</v>
      </c>
      <c r="D317" s="34">
        <v>1</v>
      </c>
      <c r="E317" s="16" t="s">
        <v>37</v>
      </c>
      <c r="F317" s="16" t="s">
        <v>40</v>
      </c>
    </row>
    <row r="318" spans="1:6" x14ac:dyDescent="0.3">
      <c r="A318" s="41" t="s">
        <v>35</v>
      </c>
      <c r="B318" s="41" t="s">
        <v>308</v>
      </c>
      <c r="C318" s="41" t="s">
        <v>308</v>
      </c>
      <c r="D318" s="42">
        <v>1</v>
      </c>
      <c r="E318" s="41" t="s">
        <v>37</v>
      </c>
      <c r="F318" s="41"/>
    </row>
    <row r="319" spans="1:6" x14ac:dyDescent="0.3">
      <c r="A319" s="16" t="s">
        <v>38</v>
      </c>
      <c r="B319" s="16" t="s">
        <v>308</v>
      </c>
      <c r="C319" s="16" t="s">
        <v>309</v>
      </c>
      <c r="D319" s="34">
        <v>0.22600000000000001</v>
      </c>
      <c r="E319" s="16" t="s">
        <v>37</v>
      </c>
      <c r="F319" s="16" t="s">
        <v>84</v>
      </c>
    </row>
    <row r="320" spans="1:6" x14ac:dyDescent="0.3">
      <c r="A320" s="16" t="s">
        <v>38</v>
      </c>
      <c r="B320" s="16" t="s">
        <v>308</v>
      </c>
      <c r="C320" s="16" t="s">
        <v>309</v>
      </c>
      <c r="D320" s="34">
        <v>0.77400000000000002</v>
      </c>
      <c r="E320" s="16" t="s">
        <v>37</v>
      </c>
      <c r="F320" s="16" t="s">
        <v>40</v>
      </c>
    </row>
    <row r="321" spans="1:6" x14ac:dyDescent="0.3">
      <c r="A321" s="41" t="s">
        <v>35</v>
      </c>
      <c r="B321" s="41" t="s">
        <v>310</v>
      </c>
      <c r="C321" s="41" t="s">
        <v>310</v>
      </c>
      <c r="D321" s="42">
        <v>1</v>
      </c>
      <c r="E321" s="41" t="s">
        <v>37</v>
      </c>
      <c r="F321" s="41"/>
    </row>
    <row r="322" spans="1:6" x14ac:dyDescent="0.3">
      <c r="A322" s="16" t="s">
        <v>38</v>
      </c>
      <c r="B322" s="16" t="s">
        <v>310</v>
      </c>
      <c r="C322" s="16" t="s">
        <v>311</v>
      </c>
      <c r="D322" s="34">
        <v>1</v>
      </c>
      <c r="E322" s="16" t="s">
        <v>37</v>
      </c>
      <c r="F322" s="16" t="s">
        <v>40</v>
      </c>
    </row>
    <row r="323" spans="1:6" x14ac:dyDescent="0.3">
      <c r="A323" s="41" t="s">
        <v>35</v>
      </c>
      <c r="B323" s="41" t="s">
        <v>312</v>
      </c>
      <c r="C323" s="41" t="s">
        <v>312</v>
      </c>
      <c r="D323" s="42">
        <v>1</v>
      </c>
      <c r="E323" s="41" t="s">
        <v>37</v>
      </c>
      <c r="F323" s="41"/>
    </row>
    <row r="324" spans="1:6" x14ac:dyDescent="0.3">
      <c r="A324" s="16" t="s">
        <v>38</v>
      </c>
      <c r="B324" s="16" t="s">
        <v>312</v>
      </c>
      <c r="C324" s="16" t="s">
        <v>55</v>
      </c>
      <c r="D324" s="34">
        <v>1</v>
      </c>
      <c r="E324" s="16" t="s">
        <v>37</v>
      </c>
      <c r="F324" s="16" t="s">
        <v>40</v>
      </c>
    </row>
    <row r="325" spans="1:6" x14ac:dyDescent="0.3">
      <c r="A325" s="41" t="s">
        <v>35</v>
      </c>
      <c r="B325" s="41" t="s">
        <v>313</v>
      </c>
      <c r="C325" s="41" t="s">
        <v>313</v>
      </c>
      <c r="D325" s="42">
        <v>1</v>
      </c>
      <c r="E325" s="41" t="s">
        <v>37</v>
      </c>
      <c r="F325" s="41"/>
    </row>
    <row r="326" spans="1:6" x14ac:dyDescent="0.3">
      <c r="A326" s="16" t="s">
        <v>38</v>
      </c>
      <c r="B326" s="16" t="s">
        <v>313</v>
      </c>
      <c r="C326" s="16" t="s">
        <v>314</v>
      </c>
      <c r="D326" s="34">
        <v>9.11E-2</v>
      </c>
      <c r="E326" s="16" t="s">
        <v>37</v>
      </c>
      <c r="F326" s="16" t="s">
        <v>142</v>
      </c>
    </row>
    <row r="327" spans="1:6" x14ac:dyDescent="0.3">
      <c r="A327" s="16" t="s">
        <v>38</v>
      </c>
      <c r="B327" s="16" t="s">
        <v>313</v>
      </c>
      <c r="C327" s="16" t="s">
        <v>314</v>
      </c>
      <c r="D327" s="34">
        <v>8.4099999999999994E-2</v>
      </c>
      <c r="E327" s="16" t="s">
        <v>37</v>
      </c>
      <c r="F327" s="16" t="s">
        <v>315</v>
      </c>
    </row>
    <row r="328" spans="1:6" x14ac:dyDescent="0.3">
      <c r="A328" s="16" t="s">
        <v>38</v>
      </c>
      <c r="B328" s="16" t="s">
        <v>313</v>
      </c>
      <c r="C328" s="16" t="s">
        <v>314</v>
      </c>
      <c r="D328" s="34">
        <v>0.35699999999999998</v>
      </c>
      <c r="E328" s="16" t="s">
        <v>37</v>
      </c>
      <c r="F328" s="16" t="s">
        <v>316</v>
      </c>
    </row>
    <row r="329" spans="1:6" x14ac:dyDescent="0.3">
      <c r="A329" s="16" t="s">
        <v>38</v>
      </c>
      <c r="B329" s="16" t="s">
        <v>313</v>
      </c>
      <c r="C329" s="16" t="s">
        <v>314</v>
      </c>
      <c r="D329" s="34">
        <v>0.36899999999999999</v>
      </c>
      <c r="E329" s="16" t="s">
        <v>37</v>
      </c>
      <c r="F329" s="16" t="s">
        <v>317</v>
      </c>
    </row>
    <row r="330" spans="1:6" x14ac:dyDescent="0.3">
      <c r="A330" s="16" t="s">
        <v>38</v>
      </c>
      <c r="B330" s="16" t="s">
        <v>313</v>
      </c>
      <c r="C330" s="16" t="s">
        <v>314</v>
      </c>
      <c r="D330" s="34">
        <v>9.8699999999999996E-2</v>
      </c>
      <c r="E330" s="16" t="s">
        <v>37</v>
      </c>
      <c r="F330" s="16" t="s">
        <v>318</v>
      </c>
    </row>
    <row r="331" spans="1:6" x14ac:dyDescent="0.3">
      <c r="A331" s="41" t="s">
        <v>35</v>
      </c>
      <c r="B331" s="41" t="s">
        <v>319</v>
      </c>
      <c r="C331" s="41" t="s">
        <v>319</v>
      </c>
      <c r="D331" s="42">
        <v>1</v>
      </c>
      <c r="E331" s="41" t="s">
        <v>37</v>
      </c>
      <c r="F331" s="41"/>
    </row>
    <row r="332" spans="1:6" x14ac:dyDescent="0.3">
      <c r="A332" s="16" t="s">
        <v>38</v>
      </c>
      <c r="B332" s="16" t="s">
        <v>319</v>
      </c>
      <c r="C332" s="16" t="s">
        <v>320</v>
      </c>
      <c r="D332" s="34">
        <v>1</v>
      </c>
      <c r="E332" s="16" t="s">
        <v>37</v>
      </c>
      <c r="F332" s="16" t="s">
        <v>40</v>
      </c>
    </row>
    <row r="333" spans="1:6" x14ac:dyDescent="0.3">
      <c r="A333" s="41" t="s">
        <v>35</v>
      </c>
      <c r="B333" s="41" t="s">
        <v>321</v>
      </c>
      <c r="C333" s="41" t="s">
        <v>321</v>
      </c>
      <c r="D333" s="42">
        <v>1</v>
      </c>
      <c r="E333" s="41" t="s">
        <v>37</v>
      </c>
      <c r="F333" s="41"/>
    </row>
    <row r="334" spans="1:6" x14ac:dyDescent="0.3">
      <c r="A334" s="16" t="s">
        <v>38</v>
      </c>
      <c r="B334" s="16" t="s">
        <v>321</v>
      </c>
      <c r="C334" s="16" t="s">
        <v>322</v>
      </c>
      <c r="D334" s="34">
        <v>1</v>
      </c>
      <c r="E334" s="16" t="s">
        <v>37</v>
      </c>
      <c r="F334" s="16" t="s">
        <v>40</v>
      </c>
    </row>
    <row r="335" spans="1:6" x14ac:dyDescent="0.3">
      <c r="A335" s="41" t="s">
        <v>35</v>
      </c>
      <c r="B335" s="41" t="s">
        <v>323</v>
      </c>
      <c r="C335" s="41" t="s">
        <v>323</v>
      </c>
      <c r="D335" s="42">
        <v>1</v>
      </c>
      <c r="E335" s="41" t="s">
        <v>37</v>
      </c>
      <c r="F335" s="41"/>
    </row>
    <row r="336" spans="1:6" x14ac:dyDescent="0.3">
      <c r="A336" s="16" t="s">
        <v>38</v>
      </c>
      <c r="B336" s="16" t="s">
        <v>323</v>
      </c>
      <c r="C336" s="16" t="s">
        <v>324</v>
      </c>
      <c r="D336" s="34">
        <v>1</v>
      </c>
      <c r="E336" s="16" t="s">
        <v>37</v>
      </c>
      <c r="F336" s="16" t="s">
        <v>40</v>
      </c>
    </row>
    <row r="337" spans="1:6" x14ac:dyDescent="0.3">
      <c r="A337" s="41" t="s">
        <v>35</v>
      </c>
      <c r="B337" s="41" t="s">
        <v>325</v>
      </c>
      <c r="C337" s="41" t="s">
        <v>325</v>
      </c>
      <c r="D337" s="42">
        <v>1</v>
      </c>
      <c r="E337" s="41" t="s">
        <v>37</v>
      </c>
      <c r="F337" s="41"/>
    </row>
    <row r="338" spans="1:6" x14ac:dyDescent="0.3">
      <c r="A338" s="16" t="s">
        <v>38</v>
      </c>
      <c r="B338" s="16" t="s">
        <v>325</v>
      </c>
      <c r="C338" s="16" t="s">
        <v>326</v>
      </c>
      <c r="D338" s="34">
        <v>0.76300000000000001</v>
      </c>
      <c r="E338" s="16" t="s">
        <v>37</v>
      </c>
      <c r="F338" s="16" t="s">
        <v>104</v>
      </c>
    </row>
    <row r="339" spans="1:6" x14ac:dyDescent="0.3">
      <c r="A339" s="16" t="s">
        <v>38</v>
      </c>
      <c r="B339" s="16" t="s">
        <v>325</v>
      </c>
      <c r="C339" s="16" t="s">
        <v>326</v>
      </c>
      <c r="D339" s="34">
        <v>0.23699999999999999</v>
      </c>
      <c r="E339" s="16" t="s">
        <v>37</v>
      </c>
      <c r="F339" s="16" t="s">
        <v>327</v>
      </c>
    </row>
    <row r="340" spans="1:6" x14ac:dyDescent="0.3">
      <c r="A340" s="41" t="s">
        <v>35</v>
      </c>
      <c r="B340" s="41" t="s">
        <v>328</v>
      </c>
      <c r="C340" s="41" t="s">
        <v>328</v>
      </c>
      <c r="D340" s="42">
        <v>1</v>
      </c>
      <c r="E340" s="41" t="s">
        <v>37</v>
      </c>
      <c r="F340" s="41"/>
    </row>
    <row r="341" spans="1:6" x14ac:dyDescent="0.3">
      <c r="A341" s="16" t="s">
        <v>38</v>
      </c>
      <c r="B341" s="16" t="s">
        <v>328</v>
      </c>
      <c r="C341" s="16" t="s">
        <v>81</v>
      </c>
      <c r="D341" s="34">
        <v>1</v>
      </c>
      <c r="E341" s="16" t="s">
        <v>37</v>
      </c>
      <c r="F341" s="16" t="s">
        <v>40</v>
      </c>
    </row>
    <row r="342" spans="1:6" x14ac:dyDescent="0.3">
      <c r="A342" s="41" t="s">
        <v>35</v>
      </c>
      <c r="B342" s="41" t="s">
        <v>329</v>
      </c>
      <c r="C342" s="41" t="s">
        <v>329</v>
      </c>
      <c r="D342" s="42">
        <v>1</v>
      </c>
      <c r="E342" s="41" t="s">
        <v>37</v>
      </c>
      <c r="F342" s="41"/>
    </row>
    <row r="343" spans="1:6" x14ac:dyDescent="0.3">
      <c r="A343" s="16" t="s">
        <v>38</v>
      </c>
      <c r="B343" s="16" t="s">
        <v>329</v>
      </c>
      <c r="C343" s="16" t="s">
        <v>246</v>
      </c>
      <c r="D343" s="34">
        <v>1</v>
      </c>
      <c r="E343" s="16" t="s">
        <v>37</v>
      </c>
      <c r="F343" s="16" t="s">
        <v>40</v>
      </c>
    </row>
    <row r="344" spans="1:6" x14ac:dyDescent="0.3">
      <c r="A344" s="41" t="s">
        <v>35</v>
      </c>
      <c r="B344" s="41" t="s">
        <v>330</v>
      </c>
      <c r="C344" s="41" t="s">
        <v>330</v>
      </c>
      <c r="D344" s="42">
        <v>1</v>
      </c>
      <c r="E344" s="41" t="s">
        <v>37</v>
      </c>
      <c r="F344" s="41"/>
    </row>
    <row r="345" spans="1:6" x14ac:dyDescent="0.3">
      <c r="A345" s="16" t="s">
        <v>38</v>
      </c>
      <c r="B345" s="16" t="s">
        <v>330</v>
      </c>
      <c r="C345" s="16" t="s">
        <v>331</v>
      </c>
      <c r="D345" s="34">
        <v>1</v>
      </c>
      <c r="E345" s="16" t="s">
        <v>37</v>
      </c>
      <c r="F345" s="16" t="s">
        <v>40</v>
      </c>
    </row>
    <row r="346" spans="1:6" x14ac:dyDescent="0.3">
      <c r="A346" s="41" t="s">
        <v>35</v>
      </c>
      <c r="B346" s="41" t="s">
        <v>332</v>
      </c>
      <c r="C346" s="41" t="s">
        <v>332</v>
      </c>
      <c r="D346" s="42">
        <v>1</v>
      </c>
      <c r="E346" s="41" t="s">
        <v>37</v>
      </c>
      <c r="F346" s="41"/>
    </row>
    <row r="347" spans="1:6" x14ac:dyDescent="0.3">
      <c r="A347" s="16" t="s">
        <v>38</v>
      </c>
      <c r="B347" s="16" t="s">
        <v>332</v>
      </c>
      <c r="C347" s="16" t="s">
        <v>159</v>
      </c>
      <c r="D347" s="34">
        <v>0.72899999999999998</v>
      </c>
      <c r="E347" s="16" t="s">
        <v>37</v>
      </c>
      <c r="F347" s="16" t="s">
        <v>333</v>
      </c>
    </row>
    <row r="348" spans="1:6" x14ac:dyDescent="0.3">
      <c r="A348" s="16" t="s">
        <v>38</v>
      </c>
      <c r="B348" s="16" t="s">
        <v>332</v>
      </c>
      <c r="C348" s="16" t="s">
        <v>159</v>
      </c>
      <c r="D348" s="34">
        <v>0.27100000000000002</v>
      </c>
      <c r="E348" s="16" t="s">
        <v>37</v>
      </c>
      <c r="F348" s="16" t="s">
        <v>40</v>
      </c>
    </row>
    <row r="349" spans="1:6" x14ac:dyDescent="0.3">
      <c r="A349" s="41" t="s">
        <v>35</v>
      </c>
      <c r="B349" s="41" t="s">
        <v>334</v>
      </c>
      <c r="C349" s="41" t="s">
        <v>334</v>
      </c>
      <c r="D349" s="42">
        <v>1</v>
      </c>
      <c r="E349" s="41" t="s">
        <v>37</v>
      </c>
      <c r="F349" s="41"/>
    </row>
    <row r="350" spans="1:6" x14ac:dyDescent="0.3">
      <c r="A350" s="16" t="s">
        <v>38</v>
      </c>
      <c r="B350" s="16" t="s">
        <v>334</v>
      </c>
      <c r="C350" s="16" t="s">
        <v>335</v>
      </c>
      <c r="D350" s="34">
        <v>1</v>
      </c>
      <c r="E350" s="16" t="s">
        <v>37</v>
      </c>
      <c r="F350" s="16" t="s">
        <v>336</v>
      </c>
    </row>
    <row r="351" spans="1:6" x14ac:dyDescent="0.3">
      <c r="A351" s="41" t="s">
        <v>35</v>
      </c>
      <c r="B351" s="41" t="s">
        <v>337</v>
      </c>
      <c r="C351" s="41" t="s">
        <v>337</v>
      </c>
      <c r="D351" s="42">
        <v>1</v>
      </c>
      <c r="E351" s="41" t="s">
        <v>37</v>
      </c>
      <c r="F351" s="41"/>
    </row>
    <row r="352" spans="1:6" x14ac:dyDescent="0.3">
      <c r="A352" s="16" t="s">
        <v>38</v>
      </c>
      <c r="B352" s="16" t="s">
        <v>337</v>
      </c>
      <c r="C352" s="16" t="s">
        <v>159</v>
      </c>
      <c r="D352" s="34">
        <v>0.13800000000000001</v>
      </c>
      <c r="E352" s="16" t="s">
        <v>37</v>
      </c>
      <c r="F352" s="16" t="s">
        <v>333</v>
      </c>
    </row>
    <row r="353" spans="1:6" x14ac:dyDescent="0.3">
      <c r="A353" s="16" t="s">
        <v>38</v>
      </c>
      <c r="B353" s="16" t="s">
        <v>337</v>
      </c>
      <c r="C353" s="16" t="s">
        <v>159</v>
      </c>
      <c r="D353" s="34">
        <v>0.25700000000000001</v>
      </c>
      <c r="E353" s="16" t="s">
        <v>37</v>
      </c>
      <c r="F353" s="16" t="s">
        <v>338</v>
      </c>
    </row>
    <row r="354" spans="1:6" x14ac:dyDescent="0.3">
      <c r="A354" s="16" t="s">
        <v>38</v>
      </c>
      <c r="B354" s="16" t="s">
        <v>337</v>
      </c>
      <c r="C354" s="16" t="s">
        <v>159</v>
      </c>
      <c r="D354" s="34">
        <v>0.60399999999999998</v>
      </c>
      <c r="E354" s="16" t="s">
        <v>37</v>
      </c>
      <c r="F354" s="16" t="s">
        <v>40</v>
      </c>
    </row>
    <row r="355" spans="1:6" x14ac:dyDescent="0.3">
      <c r="A355" s="41" t="s">
        <v>35</v>
      </c>
      <c r="B355" s="41" t="s">
        <v>339</v>
      </c>
      <c r="C355" s="41" t="s">
        <v>339</v>
      </c>
      <c r="D355" s="42">
        <v>1</v>
      </c>
      <c r="E355" s="41" t="s">
        <v>37</v>
      </c>
      <c r="F355" s="41"/>
    </row>
    <row r="356" spans="1:6" x14ac:dyDescent="0.3">
      <c r="A356" s="16" t="s">
        <v>38</v>
      </c>
      <c r="B356" s="16" t="s">
        <v>339</v>
      </c>
      <c r="C356" s="16" t="s">
        <v>340</v>
      </c>
      <c r="D356" s="34">
        <v>1</v>
      </c>
      <c r="E356" s="16" t="s">
        <v>37</v>
      </c>
      <c r="F356" s="16" t="s">
        <v>341</v>
      </c>
    </row>
    <row r="357" spans="1:6" x14ac:dyDescent="0.3">
      <c r="A357" s="41" t="s">
        <v>35</v>
      </c>
      <c r="B357" s="41" t="s">
        <v>342</v>
      </c>
      <c r="C357" s="41" t="s">
        <v>342</v>
      </c>
      <c r="D357" s="42">
        <v>1</v>
      </c>
      <c r="E357" s="41" t="s">
        <v>37</v>
      </c>
      <c r="F357" s="41"/>
    </row>
    <row r="358" spans="1:6" x14ac:dyDescent="0.3">
      <c r="A358" s="16" t="s">
        <v>38</v>
      </c>
      <c r="B358" s="16" t="s">
        <v>342</v>
      </c>
      <c r="C358" s="16" t="s">
        <v>343</v>
      </c>
      <c r="D358" s="34">
        <v>1</v>
      </c>
      <c r="E358" s="16" t="s">
        <v>37</v>
      </c>
      <c r="F358" s="16" t="s">
        <v>341</v>
      </c>
    </row>
    <row r="359" spans="1:6" x14ac:dyDescent="0.3">
      <c r="A359" s="41" t="s">
        <v>35</v>
      </c>
      <c r="B359" s="41" t="s">
        <v>344</v>
      </c>
      <c r="C359" s="41" t="s">
        <v>344</v>
      </c>
      <c r="D359" s="42">
        <v>1</v>
      </c>
      <c r="E359" s="41" t="s">
        <v>37</v>
      </c>
      <c r="F359" s="41"/>
    </row>
    <row r="360" spans="1:6" x14ac:dyDescent="0.3">
      <c r="A360" s="16" t="s">
        <v>38</v>
      </c>
      <c r="B360" s="16" t="s">
        <v>344</v>
      </c>
      <c r="C360" s="16" t="s">
        <v>345</v>
      </c>
      <c r="D360" s="34">
        <v>1</v>
      </c>
      <c r="E360" s="16" t="s">
        <v>37</v>
      </c>
      <c r="F360" s="16" t="s">
        <v>346</v>
      </c>
    </row>
    <row r="361" spans="1:6" x14ac:dyDescent="0.3">
      <c r="A361" s="41" t="s">
        <v>35</v>
      </c>
      <c r="B361" s="41" t="s">
        <v>347</v>
      </c>
      <c r="C361" s="41" t="s">
        <v>347</v>
      </c>
      <c r="D361" s="42">
        <v>1</v>
      </c>
      <c r="E361" s="41" t="s">
        <v>37</v>
      </c>
      <c r="F361" s="41"/>
    </row>
    <row r="362" spans="1:6" x14ac:dyDescent="0.3">
      <c r="A362" s="16" t="s">
        <v>38</v>
      </c>
      <c r="B362" s="16" t="s">
        <v>347</v>
      </c>
      <c r="C362" s="16" t="s">
        <v>348</v>
      </c>
      <c r="D362" s="34">
        <v>1</v>
      </c>
      <c r="E362" s="16" t="s">
        <v>37</v>
      </c>
      <c r="F362" s="16" t="s">
        <v>349</v>
      </c>
    </row>
    <row r="363" spans="1:6" x14ac:dyDescent="0.3">
      <c r="A363" s="41" t="s">
        <v>35</v>
      </c>
      <c r="B363" s="41" t="s">
        <v>350</v>
      </c>
      <c r="C363" s="41" t="s">
        <v>350</v>
      </c>
      <c r="D363" s="42">
        <v>1</v>
      </c>
      <c r="E363" s="41" t="s">
        <v>37</v>
      </c>
      <c r="F363" s="41"/>
    </row>
    <row r="364" spans="1:6" x14ac:dyDescent="0.3">
      <c r="A364" s="16" t="s">
        <v>38</v>
      </c>
      <c r="B364" s="16" t="s">
        <v>350</v>
      </c>
      <c r="C364" s="16" t="s">
        <v>351</v>
      </c>
      <c r="D364" s="34">
        <v>0.17299999999999999</v>
      </c>
      <c r="E364" s="16" t="s">
        <v>37</v>
      </c>
      <c r="F364" s="16" t="s">
        <v>352</v>
      </c>
    </row>
    <row r="365" spans="1:6" x14ac:dyDescent="0.3">
      <c r="A365" s="16" t="s">
        <v>38</v>
      </c>
      <c r="B365" s="16" t="s">
        <v>350</v>
      </c>
      <c r="C365" s="16" t="s">
        <v>353</v>
      </c>
      <c r="D365" s="34">
        <v>0.255</v>
      </c>
      <c r="E365" s="16" t="s">
        <v>37</v>
      </c>
      <c r="F365" s="16" t="s">
        <v>354</v>
      </c>
    </row>
    <row r="366" spans="1:6" x14ac:dyDescent="0.3">
      <c r="A366" s="16" t="s">
        <v>38</v>
      </c>
      <c r="B366" s="16" t="s">
        <v>350</v>
      </c>
      <c r="C366" s="16" t="s">
        <v>355</v>
      </c>
      <c r="D366" s="34">
        <v>0.57199999999999995</v>
      </c>
      <c r="E366" s="16" t="s">
        <v>37</v>
      </c>
      <c r="F366" s="16" t="s">
        <v>120</v>
      </c>
    </row>
    <row r="367" spans="1:6" x14ac:dyDescent="0.3">
      <c r="A367" s="41" t="s">
        <v>35</v>
      </c>
      <c r="B367" s="41" t="s">
        <v>356</v>
      </c>
      <c r="C367" s="41" t="s">
        <v>356</v>
      </c>
      <c r="D367" s="42">
        <v>3.6024545450000001</v>
      </c>
      <c r="E367" s="41" t="s">
        <v>37</v>
      </c>
      <c r="F367" s="41"/>
    </row>
    <row r="368" spans="1:6" x14ac:dyDescent="0.3">
      <c r="A368" s="16" t="s">
        <v>38</v>
      </c>
      <c r="B368" s="16" t="s">
        <v>356</v>
      </c>
      <c r="C368" s="16" t="s">
        <v>357</v>
      </c>
      <c r="D368" s="34">
        <v>3.6024545450000001</v>
      </c>
      <c r="E368" s="16" t="s">
        <v>37</v>
      </c>
    </row>
    <row r="369" spans="1:6" x14ac:dyDescent="0.3">
      <c r="A369" s="41" t="s">
        <v>35</v>
      </c>
      <c r="B369" s="41" t="s">
        <v>358</v>
      </c>
      <c r="C369" s="41" t="s">
        <v>358</v>
      </c>
      <c r="D369" s="42">
        <v>1</v>
      </c>
      <c r="E369" s="41" t="s">
        <v>37</v>
      </c>
      <c r="F369" s="41"/>
    </row>
    <row r="370" spans="1:6" x14ac:dyDescent="0.3">
      <c r="A370" s="16" t="s">
        <v>38</v>
      </c>
      <c r="B370" s="16" t="s">
        <v>358</v>
      </c>
      <c r="C370" s="16" t="s">
        <v>45</v>
      </c>
      <c r="D370" s="34">
        <v>0.3</v>
      </c>
      <c r="E370" s="16" t="s">
        <v>37</v>
      </c>
      <c r="F370" s="16" t="s">
        <v>46</v>
      </c>
    </row>
    <row r="371" spans="1:6" x14ac:dyDescent="0.3">
      <c r="A371" s="16" t="s">
        <v>38</v>
      </c>
      <c r="B371" s="16" t="s">
        <v>358</v>
      </c>
      <c r="C371" s="16" t="s">
        <v>45</v>
      </c>
      <c r="D371" s="34">
        <v>0.3</v>
      </c>
      <c r="E371" s="16" t="s">
        <v>37</v>
      </c>
      <c r="F371" s="16" t="s">
        <v>47</v>
      </c>
    </row>
    <row r="372" spans="1:6" x14ac:dyDescent="0.3">
      <c r="A372" s="16" t="s">
        <v>38</v>
      </c>
      <c r="B372" s="16" t="s">
        <v>358</v>
      </c>
      <c r="C372" s="16" t="s">
        <v>45</v>
      </c>
      <c r="D372" s="34">
        <v>0.4</v>
      </c>
      <c r="E372" s="16" t="s">
        <v>37</v>
      </c>
      <c r="F372" s="16" t="s">
        <v>40</v>
      </c>
    </row>
    <row r="373" spans="1:6" x14ac:dyDescent="0.3">
      <c r="A373" s="41" t="s">
        <v>35</v>
      </c>
      <c r="B373" s="41" t="s">
        <v>359</v>
      </c>
      <c r="C373" s="41" t="s">
        <v>359</v>
      </c>
      <c r="D373" s="42">
        <v>1</v>
      </c>
      <c r="E373" s="41" t="s">
        <v>37</v>
      </c>
      <c r="F373" s="41"/>
    </row>
    <row r="374" spans="1:6" x14ac:dyDescent="0.3">
      <c r="A374" s="16" t="s">
        <v>38</v>
      </c>
      <c r="B374" s="16" t="s">
        <v>359</v>
      </c>
      <c r="C374" s="16" t="s">
        <v>360</v>
      </c>
      <c r="D374" s="34">
        <v>0.06</v>
      </c>
      <c r="E374" s="16" t="s">
        <v>37</v>
      </c>
      <c r="F374" s="16" t="s">
        <v>361</v>
      </c>
    </row>
    <row r="375" spans="1:6" x14ac:dyDescent="0.3">
      <c r="A375" s="16" t="s">
        <v>38</v>
      </c>
      <c r="B375" s="16" t="s">
        <v>359</v>
      </c>
      <c r="C375" s="16" t="s">
        <v>362</v>
      </c>
      <c r="D375" s="34">
        <v>0.03</v>
      </c>
      <c r="E375" s="16" t="s">
        <v>37</v>
      </c>
      <c r="F375" s="16" t="s">
        <v>361</v>
      </c>
    </row>
    <row r="376" spans="1:6" x14ac:dyDescent="0.3">
      <c r="A376" s="16" t="s">
        <v>38</v>
      </c>
      <c r="B376" s="16" t="s">
        <v>359</v>
      </c>
      <c r="C376" s="16" t="s">
        <v>363</v>
      </c>
      <c r="D376" s="34">
        <v>0.08</v>
      </c>
      <c r="E376" s="16" t="s">
        <v>37</v>
      </c>
      <c r="F376" s="16" t="s">
        <v>361</v>
      </c>
    </row>
    <row r="377" spans="1:6" x14ac:dyDescent="0.3">
      <c r="A377" s="16" t="s">
        <v>38</v>
      </c>
      <c r="B377" s="16" t="s">
        <v>359</v>
      </c>
      <c r="C377" s="16" t="s">
        <v>364</v>
      </c>
      <c r="D377" s="34">
        <v>0.08</v>
      </c>
      <c r="E377" s="16" t="s">
        <v>37</v>
      </c>
      <c r="F377" s="16" t="s">
        <v>361</v>
      </c>
    </row>
    <row r="378" spans="1:6" x14ac:dyDescent="0.3">
      <c r="A378" s="16" t="s">
        <v>38</v>
      </c>
      <c r="B378" s="16" t="s">
        <v>359</v>
      </c>
      <c r="C378" s="16" t="s">
        <v>365</v>
      </c>
      <c r="D378" s="34">
        <v>0.03</v>
      </c>
      <c r="E378" s="16" t="s">
        <v>37</v>
      </c>
      <c r="F378" s="16" t="s">
        <v>361</v>
      </c>
    </row>
    <row r="379" spans="1:6" x14ac:dyDescent="0.3">
      <c r="A379" s="16" t="s">
        <v>38</v>
      </c>
      <c r="B379" s="16" t="s">
        <v>359</v>
      </c>
      <c r="C379" s="16" t="s">
        <v>366</v>
      </c>
      <c r="D379" s="34">
        <v>0.08</v>
      </c>
      <c r="E379" s="16" t="s">
        <v>37</v>
      </c>
      <c r="F379" s="16" t="s">
        <v>361</v>
      </c>
    </row>
    <row r="380" spans="1:6" x14ac:dyDescent="0.3">
      <c r="A380" s="16" t="s">
        <v>38</v>
      </c>
      <c r="B380" s="16" t="s">
        <v>359</v>
      </c>
      <c r="C380" s="16" t="s">
        <v>366</v>
      </c>
      <c r="D380" s="34">
        <v>0.02</v>
      </c>
      <c r="E380" s="16" t="s">
        <v>37</v>
      </c>
      <c r="F380" s="16" t="s">
        <v>361</v>
      </c>
    </row>
    <row r="381" spans="1:6" x14ac:dyDescent="0.3">
      <c r="A381" s="16" t="s">
        <v>38</v>
      </c>
      <c r="B381" s="16" t="s">
        <v>359</v>
      </c>
      <c r="C381" s="16" t="s">
        <v>367</v>
      </c>
      <c r="D381" s="34">
        <v>0.04</v>
      </c>
      <c r="E381" s="16" t="s">
        <v>37</v>
      </c>
      <c r="F381" s="16" t="s">
        <v>361</v>
      </c>
    </row>
    <row r="382" spans="1:6" x14ac:dyDescent="0.3">
      <c r="A382" s="16" t="s">
        <v>38</v>
      </c>
      <c r="B382" s="16" t="s">
        <v>359</v>
      </c>
      <c r="C382" s="16" t="s">
        <v>368</v>
      </c>
      <c r="D382" s="34">
        <v>0.02</v>
      </c>
      <c r="E382" s="16" t="s">
        <v>37</v>
      </c>
      <c r="F382" s="16" t="s">
        <v>361</v>
      </c>
    </row>
    <row r="383" spans="1:6" x14ac:dyDescent="0.3">
      <c r="A383" s="16" t="s">
        <v>38</v>
      </c>
      <c r="B383" s="16" t="s">
        <v>359</v>
      </c>
      <c r="C383" s="16" t="s">
        <v>369</v>
      </c>
      <c r="D383" s="34">
        <v>0.06</v>
      </c>
      <c r="E383" s="16" t="s">
        <v>37</v>
      </c>
      <c r="F383" s="16" t="s">
        <v>361</v>
      </c>
    </row>
    <row r="384" spans="1:6" x14ac:dyDescent="0.3">
      <c r="A384" s="16" t="s">
        <v>38</v>
      </c>
      <c r="B384" s="16" t="s">
        <v>359</v>
      </c>
      <c r="C384" s="16" t="s">
        <v>370</v>
      </c>
      <c r="D384" s="34">
        <v>8.0000000000000002E-3</v>
      </c>
      <c r="E384" s="16" t="s">
        <v>37</v>
      </c>
      <c r="F384" s="16" t="s">
        <v>361</v>
      </c>
    </row>
    <row r="385" spans="1:6" x14ac:dyDescent="0.3">
      <c r="A385" s="16" t="s">
        <v>38</v>
      </c>
      <c r="B385" s="16" t="s">
        <v>359</v>
      </c>
      <c r="C385" s="16" t="s">
        <v>371</v>
      </c>
      <c r="D385" s="34">
        <v>1.7000000000000001E-2</v>
      </c>
      <c r="E385" s="16" t="s">
        <v>37</v>
      </c>
      <c r="F385" s="16" t="s">
        <v>361</v>
      </c>
    </row>
    <row r="386" spans="1:6" x14ac:dyDescent="0.3">
      <c r="A386" s="16" t="s">
        <v>38</v>
      </c>
      <c r="B386" s="16" t="s">
        <v>359</v>
      </c>
      <c r="C386" s="16" t="s">
        <v>372</v>
      </c>
      <c r="D386" s="34">
        <v>0.19</v>
      </c>
      <c r="E386" s="16" t="s">
        <v>37</v>
      </c>
      <c r="F386" s="16" t="s">
        <v>361</v>
      </c>
    </row>
    <row r="387" spans="1:6" x14ac:dyDescent="0.3">
      <c r="A387" s="16" t="s">
        <v>38</v>
      </c>
      <c r="B387" s="16" t="s">
        <v>359</v>
      </c>
      <c r="C387" s="16" t="s">
        <v>373</v>
      </c>
      <c r="D387" s="34">
        <v>0.18</v>
      </c>
      <c r="E387" s="16" t="s">
        <v>37</v>
      </c>
      <c r="F387" s="16" t="s">
        <v>361</v>
      </c>
    </row>
    <row r="388" spans="1:6" x14ac:dyDescent="0.3">
      <c r="A388" s="16" t="s">
        <v>38</v>
      </c>
      <c r="B388" s="16" t="s">
        <v>359</v>
      </c>
      <c r="C388" s="16" t="s">
        <v>374</v>
      </c>
      <c r="D388" s="34">
        <v>0.1</v>
      </c>
      <c r="E388" s="16" t="s">
        <v>37</v>
      </c>
      <c r="F388" s="16" t="s">
        <v>361</v>
      </c>
    </row>
    <row r="389" spans="1:6" x14ac:dyDescent="0.3">
      <c r="A389" s="41" t="s">
        <v>35</v>
      </c>
      <c r="B389" s="41" t="s">
        <v>375</v>
      </c>
      <c r="C389" s="41" t="s">
        <v>375</v>
      </c>
      <c r="D389" s="42">
        <v>1</v>
      </c>
      <c r="E389" s="41" t="s">
        <v>37</v>
      </c>
      <c r="F389" s="41"/>
    </row>
    <row r="390" spans="1:6" x14ac:dyDescent="0.3">
      <c r="A390" s="16" t="s">
        <v>38</v>
      </c>
      <c r="B390" s="16" t="s">
        <v>375</v>
      </c>
      <c r="C390" s="16" t="s">
        <v>45</v>
      </c>
      <c r="D390" s="34">
        <v>0.3</v>
      </c>
      <c r="E390" s="16" t="s">
        <v>37</v>
      </c>
      <c r="F390" s="16" t="s">
        <v>46</v>
      </c>
    </row>
    <row r="391" spans="1:6" x14ac:dyDescent="0.3">
      <c r="A391" s="16" t="s">
        <v>38</v>
      </c>
      <c r="B391" s="16" t="s">
        <v>375</v>
      </c>
      <c r="C391" s="16" t="s">
        <v>45</v>
      </c>
      <c r="D391" s="34">
        <v>0.3</v>
      </c>
      <c r="E391" s="16" t="s">
        <v>37</v>
      </c>
      <c r="F391" s="16" t="s">
        <v>47</v>
      </c>
    </row>
    <row r="392" spans="1:6" x14ac:dyDescent="0.3">
      <c r="A392" s="16" t="s">
        <v>38</v>
      </c>
      <c r="B392" s="16" t="s">
        <v>375</v>
      </c>
      <c r="C392" s="16" t="s">
        <v>45</v>
      </c>
      <c r="D392" s="34">
        <v>0.4</v>
      </c>
      <c r="E392" s="16" t="s">
        <v>37</v>
      </c>
      <c r="F392" s="16" t="s">
        <v>40</v>
      </c>
    </row>
    <row r="393" spans="1:6" x14ac:dyDescent="0.3">
      <c r="A393" s="41" t="s">
        <v>35</v>
      </c>
      <c r="B393" s="41" t="s">
        <v>376</v>
      </c>
      <c r="C393" s="41" t="s">
        <v>376</v>
      </c>
      <c r="D393" s="42">
        <v>1</v>
      </c>
      <c r="E393" s="41" t="s">
        <v>37</v>
      </c>
      <c r="F393" s="41"/>
    </row>
    <row r="394" spans="1:6" x14ac:dyDescent="0.3">
      <c r="A394" s="16" t="s">
        <v>38</v>
      </c>
      <c r="B394" s="16" t="s">
        <v>376</v>
      </c>
      <c r="C394" s="16" t="s">
        <v>45</v>
      </c>
      <c r="D394" s="34">
        <v>0.3</v>
      </c>
      <c r="E394" s="16" t="s">
        <v>37</v>
      </c>
      <c r="F394" s="16" t="s">
        <v>46</v>
      </c>
    </row>
    <row r="395" spans="1:6" x14ac:dyDescent="0.3">
      <c r="A395" s="16" t="s">
        <v>38</v>
      </c>
      <c r="B395" s="16" t="s">
        <v>376</v>
      </c>
      <c r="C395" s="16" t="s">
        <v>45</v>
      </c>
      <c r="D395" s="34">
        <v>0.3</v>
      </c>
      <c r="E395" s="16" t="s">
        <v>37</v>
      </c>
      <c r="F395" s="16" t="s">
        <v>47</v>
      </c>
    </row>
    <row r="396" spans="1:6" x14ac:dyDescent="0.3">
      <c r="A396" s="16" t="s">
        <v>38</v>
      </c>
      <c r="B396" s="16" t="s">
        <v>376</v>
      </c>
      <c r="C396" s="16" t="s">
        <v>45</v>
      </c>
      <c r="D396" s="34">
        <v>0.4</v>
      </c>
      <c r="E396" s="16" t="s">
        <v>37</v>
      </c>
      <c r="F396" s="16" t="s">
        <v>40</v>
      </c>
    </row>
    <row r="397" spans="1:6" x14ac:dyDescent="0.3">
      <c r="A397" s="41" t="s">
        <v>35</v>
      </c>
      <c r="B397" s="41" t="s">
        <v>377</v>
      </c>
      <c r="C397" s="41" t="s">
        <v>377</v>
      </c>
      <c r="D397" s="42">
        <v>1</v>
      </c>
      <c r="E397" s="41" t="s">
        <v>37</v>
      </c>
      <c r="F397" s="41"/>
    </row>
    <row r="398" spans="1:6" x14ac:dyDescent="0.3">
      <c r="A398" s="16" t="s">
        <v>38</v>
      </c>
      <c r="B398" s="16" t="s">
        <v>377</v>
      </c>
      <c r="C398" s="16" t="s">
        <v>166</v>
      </c>
      <c r="D398" s="34">
        <v>0.3</v>
      </c>
      <c r="E398" s="16" t="s">
        <v>37</v>
      </c>
      <c r="F398" s="16" t="s">
        <v>46</v>
      </c>
    </row>
    <row r="399" spans="1:6" x14ac:dyDescent="0.3">
      <c r="A399" s="16" t="s">
        <v>38</v>
      </c>
      <c r="B399" s="16" t="s">
        <v>377</v>
      </c>
      <c r="C399" s="16" t="s">
        <v>166</v>
      </c>
      <c r="D399" s="34">
        <v>0.3</v>
      </c>
      <c r="E399" s="16" t="s">
        <v>37</v>
      </c>
      <c r="F399" s="16" t="s">
        <v>47</v>
      </c>
    </row>
    <row r="400" spans="1:6" x14ac:dyDescent="0.3">
      <c r="A400" s="16" t="s">
        <v>38</v>
      </c>
      <c r="B400" s="16" t="s">
        <v>377</v>
      </c>
      <c r="C400" s="16" t="s">
        <v>166</v>
      </c>
      <c r="D400" s="34">
        <v>0.4</v>
      </c>
      <c r="E400" s="16" t="s">
        <v>37</v>
      </c>
      <c r="F400" s="16" t="s">
        <v>40</v>
      </c>
    </row>
    <row r="401" spans="1:6" x14ac:dyDescent="0.3">
      <c r="A401" s="41" t="s">
        <v>35</v>
      </c>
      <c r="B401" s="41" t="s">
        <v>378</v>
      </c>
      <c r="C401" s="41" t="s">
        <v>378</v>
      </c>
      <c r="D401" s="42">
        <v>1</v>
      </c>
      <c r="E401" s="41" t="s">
        <v>37</v>
      </c>
      <c r="F401" s="41"/>
    </row>
    <row r="402" spans="1:6" x14ac:dyDescent="0.3">
      <c r="A402" s="16" t="s">
        <v>38</v>
      </c>
      <c r="B402" s="16" t="s">
        <v>378</v>
      </c>
      <c r="C402" s="16" t="s">
        <v>379</v>
      </c>
      <c r="D402" s="34">
        <v>1</v>
      </c>
      <c r="E402" s="16" t="s">
        <v>37</v>
      </c>
      <c r="F402" s="16" t="s">
        <v>40</v>
      </c>
    </row>
    <row r="403" spans="1:6" x14ac:dyDescent="0.3">
      <c r="A403" s="41" t="s">
        <v>35</v>
      </c>
      <c r="B403" s="41" t="s">
        <v>380</v>
      </c>
      <c r="C403" s="41" t="s">
        <v>380</v>
      </c>
      <c r="D403" s="42">
        <v>1</v>
      </c>
      <c r="E403" s="41" t="s">
        <v>37</v>
      </c>
      <c r="F403" s="41"/>
    </row>
    <row r="404" spans="1:6" x14ac:dyDescent="0.3">
      <c r="A404" s="16" t="s">
        <v>38</v>
      </c>
      <c r="B404" s="16" t="s">
        <v>380</v>
      </c>
      <c r="C404" s="16" t="s">
        <v>45</v>
      </c>
      <c r="D404" s="34">
        <v>0.3</v>
      </c>
      <c r="E404" s="16" t="s">
        <v>37</v>
      </c>
      <c r="F404" s="16" t="s">
        <v>46</v>
      </c>
    </row>
    <row r="405" spans="1:6" x14ac:dyDescent="0.3">
      <c r="A405" s="16" t="s">
        <v>38</v>
      </c>
      <c r="B405" s="16" t="s">
        <v>380</v>
      </c>
      <c r="C405" s="16" t="s">
        <v>45</v>
      </c>
      <c r="D405" s="34">
        <v>0.3</v>
      </c>
      <c r="E405" s="16" t="s">
        <v>37</v>
      </c>
      <c r="F405" s="16" t="s">
        <v>47</v>
      </c>
    </row>
    <row r="406" spans="1:6" x14ac:dyDescent="0.3">
      <c r="A406" s="16" t="s">
        <v>38</v>
      </c>
      <c r="B406" s="16" t="s">
        <v>380</v>
      </c>
      <c r="C406" s="16" t="s">
        <v>45</v>
      </c>
      <c r="D406" s="34">
        <v>0.4</v>
      </c>
      <c r="E406" s="16" t="s">
        <v>37</v>
      </c>
      <c r="F406" s="16" t="s">
        <v>40</v>
      </c>
    </row>
    <row r="407" spans="1:6" x14ac:dyDescent="0.3">
      <c r="A407" s="41" t="s">
        <v>35</v>
      </c>
      <c r="B407" s="41" t="s">
        <v>381</v>
      </c>
      <c r="C407" s="41" t="s">
        <v>381</v>
      </c>
      <c r="D407" s="42">
        <v>1</v>
      </c>
      <c r="E407" s="41" t="s">
        <v>37</v>
      </c>
      <c r="F407" s="41"/>
    </row>
    <row r="408" spans="1:6" x14ac:dyDescent="0.3">
      <c r="A408" s="16" t="s">
        <v>38</v>
      </c>
      <c r="B408" s="16" t="s">
        <v>381</v>
      </c>
      <c r="C408" s="16" t="s">
        <v>382</v>
      </c>
      <c r="D408" s="34">
        <v>9.9299999999999999E-2</v>
      </c>
      <c r="E408" s="16" t="s">
        <v>37</v>
      </c>
      <c r="F408" s="16" t="s">
        <v>383</v>
      </c>
    </row>
    <row r="409" spans="1:6" x14ac:dyDescent="0.3">
      <c r="A409" s="16" t="s">
        <v>38</v>
      </c>
      <c r="B409" s="16" t="s">
        <v>381</v>
      </c>
      <c r="C409" s="16" t="s">
        <v>382</v>
      </c>
      <c r="D409" s="34">
        <v>0.13500000000000001</v>
      </c>
      <c r="E409" s="16" t="s">
        <v>37</v>
      </c>
      <c r="F409" s="16" t="s">
        <v>384</v>
      </c>
    </row>
    <row r="410" spans="1:6" x14ac:dyDescent="0.3">
      <c r="A410" s="16" t="s">
        <v>38</v>
      </c>
      <c r="B410" s="16" t="s">
        <v>381</v>
      </c>
      <c r="C410" s="16" t="s">
        <v>382</v>
      </c>
      <c r="D410" s="34">
        <v>0.16700000000000001</v>
      </c>
      <c r="E410" s="16" t="s">
        <v>37</v>
      </c>
      <c r="F410" s="16" t="s">
        <v>385</v>
      </c>
    </row>
    <row r="411" spans="1:6" x14ac:dyDescent="0.3">
      <c r="A411" s="16" t="s">
        <v>38</v>
      </c>
      <c r="B411" s="16" t="s">
        <v>381</v>
      </c>
      <c r="C411" s="16" t="s">
        <v>382</v>
      </c>
      <c r="D411" s="34">
        <v>7.0599999999999996E-2</v>
      </c>
      <c r="E411" s="16" t="s">
        <v>37</v>
      </c>
      <c r="F411" s="16" t="s">
        <v>327</v>
      </c>
    </row>
    <row r="412" spans="1:6" x14ac:dyDescent="0.3">
      <c r="A412" s="16" t="s">
        <v>38</v>
      </c>
      <c r="B412" s="16" t="s">
        <v>381</v>
      </c>
      <c r="C412" s="16" t="s">
        <v>382</v>
      </c>
      <c r="D412" s="34">
        <v>7.1199999999999999E-2</v>
      </c>
      <c r="E412" s="16" t="s">
        <v>37</v>
      </c>
      <c r="F412" s="16" t="s">
        <v>386</v>
      </c>
    </row>
    <row r="413" spans="1:6" x14ac:dyDescent="0.3">
      <c r="A413" s="16" t="s">
        <v>38</v>
      </c>
      <c r="B413" s="16" t="s">
        <v>381</v>
      </c>
      <c r="C413" s="16" t="s">
        <v>382</v>
      </c>
      <c r="D413" s="34">
        <v>0.307</v>
      </c>
      <c r="E413" s="16" t="s">
        <v>37</v>
      </c>
      <c r="F413" s="16" t="s">
        <v>387</v>
      </c>
    </row>
    <row r="414" spans="1:6" x14ac:dyDescent="0.3">
      <c r="A414" s="16" t="s">
        <v>38</v>
      </c>
      <c r="B414" s="16" t="s">
        <v>381</v>
      </c>
      <c r="C414" s="16" t="s">
        <v>382</v>
      </c>
      <c r="D414" s="34">
        <v>6.2100000000000002E-2</v>
      </c>
      <c r="E414" s="16" t="s">
        <v>37</v>
      </c>
      <c r="F414" s="16" t="s">
        <v>388</v>
      </c>
    </row>
    <row r="415" spans="1:6" x14ac:dyDescent="0.3">
      <c r="A415" s="16" t="s">
        <v>38</v>
      </c>
      <c r="B415" s="16" t="s">
        <v>381</v>
      </c>
      <c r="C415" s="16" t="s">
        <v>382</v>
      </c>
      <c r="D415" s="34">
        <v>8.8599999999999998E-2</v>
      </c>
      <c r="E415" s="16" t="s">
        <v>37</v>
      </c>
      <c r="F415" s="16" t="s">
        <v>389</v>
      </c>
    </row>
    <row r="416" spans="1:6" x14ac:dyDescent="0.3">
      <c r="A416" s="41" t="s">
        <v>35</v>
      </c>
      <c r="B416" s="41" t="s">
        <v>390</v>
      </c>
      <c r="C416" s="41" t="s">
        <v>390</v>
      </c>
      <c r="D416" s="42">
        <v>1</v>
      </c>
      <c r="E416" s="41" t="s">
        <v>37</v>
      </c>
      <c r="F416" s="41"/>
    </row>
    <row r="417" spans="1:6" x14ac:dyDescent="0.3">
      <c r="A417" s="16" t="s">
        <v>38</v>
      </c>
      <c r="B417" s="16" t="s">
        <v>390</v>
      </c>
      <c r="C417" s="16" t="s">
        <v>391</v>
      </c>
      <c r="D417" s="34">
        <v>1</v>
      </c>
      <c r="E417" s="16" t="s">
        <v>37</v>
      </c>
      <c r="F417" s="16" t="s">
        <v>392</v>
      </c>
    </row>
    <row r="418" spans="1:6" x14ac:dyDescent="0.3">
      <c r="A418" s="41" t="s">
        <v>35</v>
      </c>
      <c r="B418" s="41" t="s">
        <v>393</v>
      </c>
      <c r="C418" s="41" t="s">
        <v>393</v>
      </c>
      <c r="D418" s="42">
        <v>1</v>
      </c>
      <c r="E418" s="41" t="s">
        <v>37</v>
      </c>
      <c r="F418" s="41"/>
    </row>
    <row r="419" spans="1:6" x14ac:dyDescent="0.3">
      <c r="A419" s="16" t="s">
        <v>38</v>
      </c>
      <c r="B419" s="16" t="s">
        <v>393</v>
      </c>
      <c r="C419" s="16" t="s">
        <v>394</v>
      </c>
      <c r="D419" s="34">
        <v>1</v>
      </c>
      <c r="E419" s="16" t="s">
        <v>37</v>
      </c>
      <c r="F419" s="16" t="s">
        <v>40</v>
      </c>
    </row>
    <row r="420" spans="1:6" x14ac:dyDescent="0.3">
      <c r="A420" s="41" t="s">
        <v>35</v>
      </c>
      <c r="B420" s="41" t="s">
        <v>395</v>
      </c>
      <c r="C420" s="41" t="s">
        <v>395</v>
      </c>
      <c r="D420" s="42">
        <v>1</v>
      </c>
      <c r="E420" s="41" t="s">
        <v>37</v>
      </c>
      <c r="F420" s="41"/>
    </row>
    <row r="421" spans="1:6" x14ac:dyDescent="0.3">
      <c r="A421" s="16" t="s">
        <v>38</v>
      </c>
      <c r="B421" s="16" t="s">
        <v>395</v>
      </c>
      <c r="C421" s="16" t="s">
        <v>396</v>
      </c>
      <c r="D421" s="34">
        <v>1</v>
      </c>
      <c r="E421" s="16" t="s">
        <v>37</v>
      </c>
      <c r="F421" s="16" t="s">
        <v>40</v>
      </c>
    </row>
    <row r="422" spans="1:6" x14ac:dyDescent="0.3">
      <c r="A422" s="41" t="s">
        <v>35</v>
      </c>
      <c r="B422" s="41" t="s">
        <v>397</v>
      </c>
      <c r="C422" s="41" t="s">
        <v>397</v>
      </c>
      <c r="D422" s="42">
        <v>1</v>
      </c>
      <c r="E422" s="41" t="s">
        <v>37</v>
      </c>
      <c r="F422" s="41"/>
    </row>
    <row r="423" spans="1:6" x14ac:dyDescent="0.3">
      <c r="A423" s="16" t="s">
        <v>38</v>
      </c>
      <c r="B423" s="16" t="s">
        <v>397</v>
      </c>
      <c r="C423" s="16" t="s">
        <v>398</v>
      </c>
      <c r="D423" s="34">
        <v>1</v>
      </c>
      <c r="E423" s="16" t="s">
        <v>37</v>
      </c>
      <c r="F423" s="16" t="s">
        <v>399</v>
      </c>
    </row>
    <row r="424" spans="1:6" x14ac:dyDescent="0.3">
      <c r="A424" s="41" t="s">
        <v>35</v>
      </c>
      <c r="B424" s="41" t="s">
        <v>400</v>
      </c>
      <c r="C424" s="41" t="s">
        <v>400</v>
      </c>
      <c r="D424" s="42">
        <v>1</v>
      </c>
      <c r="E424" s="41" t="s">
        <v>37</v>
      </c>
      <c r="F424" s="41"/>
    </row>
    <row r="425" spans="1:6" x14ac:dyDescent="0.3">
      <c r="A425" s="16" t="s">
        <v>38</v>
      </c>
      <c r="B425" s="16" t="s">
        <v>400</v>
      </c>
      <c r="C425" s="16" t="s">
        <v>401</v>
      </c>
      <c r="D425" s="34">
        <v>1</v>
      </c>
      <c r="E425" s="16" t="s">
        <v>37</v>
      </c>
      <c r="F425" s="16" t="s">
        <v>40</v>
      </c>
    </row>
    <row r="426" spans="1:6" x14ac:dyDescent="0.3">
      <c r="A426" s="41" t="s">
        <v>35</v>
      </c>
      <c r="B426" s="41" t="s">
        <v>402</v>
      </c>
      <c r="C426" s="41" t="s">
        <v>402</v>
      </c>
      <c r="D426" s="42">
        <v>1</v>
      </c>
      <c r="E426" s="41" t="s">
        <v>37</v>
      </c>
      <c r="F426" s="41"/>
    </row>
    <row r="427" spans="1:6" x14ac:dyDescent="0.3">
      <c r="A427" s="16" t="s">
        <v>38</v>
      </c>
      <c r="B427" s="16" t="s">
        <v>402</v>
      </c>
      <c r="C427" s="16" t="s">
        <v>403</v>
      </c>
      <c r="D427" s="34">
        <v>1</v>
      </c>
      <c r="E427" s="16" t="s">
        <v>37</v>
      </c>
      <c r="F427" s="16" t="s">
        <v>40</v>
      </c>
    </row>
    <row r="428" spans="1:6" x14ac:dyDescent="0.3">
      <c r="A428" s="41" t="s">
        <v>35</v>
      </c>
      <c r="B428" s="41" t="s">
        <v>404</v>
      </c>
      <c r="C428" s="41" t="s">
        <v>404</v>
      </c>
      <c r="D428" s="42">
        <v>1</v>
      </c>
      <c r="E428" s="41" t="s">
        <v>37</v>
      </c>
      <c r="F428" s="41"/>
    </row>
    <row r="429" spans="1:6" x14ac:dyDescent="0.3">
      <c r="A429" s="16" t="s">
        <v>38</v>
      </c>
      <c r="B429" s="16" t="s">
        <v>404</v>
      </c>
      <c r="C429" s="16" t="s">
        <v>405</v>
      </c>
      <c r="D429" s="34">
        <v>0.71099999999999997</v>
      </c>
      <c r="E429" s="16" t="s">
        <v>37</v>
      </c>
      <c r="F429" s="16" t="s">
        <v>406</v>
      </c>
    </row>
    <row r="430" spans="1:6" x14ac:dyDescent="0.3">
      <c r="A430" s="16" t="s">
        <v>38</v>
      </c>
      <c r="B430" s="16" t="s">
        <v>404</v>
      </c>
      <c r="C430" s="16" t="s">
        <v>405</v>
      </c>
      <c r="D430" s="34">
        <v>0.28899999999999998</v>
      </c>
      <c r="E430" s="16" t="s">
        <v>37</v>
      </c>
      <c r="F430" s="16" t="s">
        <v>40</v>
      </c>
    </row>
    <row r="431" spans="1:6" x14ac:dyDescent="0.3">
      <c r="A431" s="41" t="s">
        <v>35</v>
      </c>
      <c r="B431" s="41" t="s">
        <v>407</v>
      </c>
      <c r="C431" s="41" t="s">
        <v>407</v>
      </c>
      <c r="D431" s="42">
        <v>1</v>
      </c>
      <c r="E431" s="41" t="s">
        <v>37</v>
      </c>
      <c r="F431" s="41"/>
    </row>
    <row r="432" spans="1:6" x14ac:dyDescent="0.3">
      <c r="A432" s="16" t="s">
        <v>38</v>
      </c>
      <c r="B432" s="16" t="s">
        <v>407</v>
      </c>
      <c r="C432" s="16" t="s">
        <v>89</v>
      </c>
      <c r="D432" s="34">
        <v>0.3</v>
      </c>
      <c r="E432" s="16" t="s">
        <v>37</v>
      </c>
      <c r="F432" s="16" t="s">
        <v>46</v>
      </c>
    </row>
    <row r="433" spans="1:6" x14ac:dyDescent="0.3">
      <c r="A433" s="16" t="s">
        <v>38</v>
      </c>
      <c r="B433" s="16" t="s">
        <v>407</v>
      </c>
      <c r="C433" s="16" t="s">
        <v>89</v>
      </c>
      <c r="D433" s="34">
        <v>0.3</v>
      </c>
      <c r="E433" s="16" t="s">
        <v>37</v>
      </c>
      <c r="F433" s="16" t="s">
        <v>47</v>
      </c>
    </row>
    <row r="434" spans="1:6" x14ac:dyDescent="0.3">
      <c r="A434" s="16" t="s">
        <v>38</v>
      </c>
      <c r="B434" s="16" t="s">
        <v>407</v>
      </c>
      <c r="C434" s="16" t="s">
        <v>89</v>
      </c>
      <c r="D434" s="34">
        <v>0.4</v>
      </c>
      <c r="E434" s="16" t="s">
        <v>37</v>
      </c>
      <c r="F434" s="16" t="s">
        <v>40</v>
      </c>
    </row>
    <row r="435" spans="1:6" x14ac:dyDescent="0.3">
      <c r="A435" s="41" t="s">
        <v>35</v>
      </c>
      <c r="B435" s="41" t="s">
        <v>408</v>
      </c>
      <c r="C435" s="41" t="s">
        <v>408</v>
      </c>
      <c r="D435" s="42">
        <v>1</v>
      </c>
      <c r="E435" s="41" t="s">
        <v>37</v>
      </c>
      <c r="F435" s="41"/>
    </row>
    <row r="436" spans="1:6" x14ac:dyDescent="0.3">
      <c r="A436" s="16" t="s">
        <v>38</v>
      </c>
      <c r="B436" s="16" t="s">
        <v>408</v>
      </c>
      <c r="C436" s="16" t="s">
        <v>409</v>
      </c>
      <c r="D436" s="34">
        <v>1</v>
      </c>
      <c r="E436" s="16" t="s">
        <v>37</v>
      </c>
      <c r="F436" s="16" t="s">
        <v>40</v>
      </c>
    </row>
    <row r="437" spans="1:6" x14ac:dyDescent="0.3">
      <c r="A437" s="41" t="s">
        <v>35</v>
      </c>
      <c r="B437" s="41" t="s">
        <v>410</v>
      </c>
      <c r="C437" s="41" t="s">
        <v>410</v>
      </c>
      <c r="D437" s="42">
        <v>1</v>
      </c>
      <c r="E437" s="41" t="s">
        <v>37</v>
      </c>
      <c r="F437" s="41"/>
    </row>
    <row r="438" spans="1:6" x14ac:dyDescent="0.3">
      <c r="A438" s="16" t="s">
        <v>38</v>
      </c>
      <c r="B438" s="16" t="s">
        <v>410</v>
      </c>
      <c r="C438" s="16" t="s">
        <v>411</v>
      </c>
      <c r="D438" s="34">
        <v>1</v>
      </c>
      <c r="E438" s="16" t="s">
        <v>37</v>
      </c>
      <c r="F438" s="16" t="s">
        <v>40</v>
      </c>
    </row>
    <row r="439" spans="1:6" x14ac:dyDescent="0.3">
      <c r="A439" s="41" t="s">
        <v>35</v>
      </c>
      <c r="B439" s="41" t="s">
        <v>412</v>
      </c>
      <c r="C439" s="41" t="s">
        <v>412</v>
      </c>
      <c r="D439" s="42">
        <v>1</v>
      </c>
      <c r="E439" s="41" t="s">
        <v>37</v>
      </c>
      <c r="F439" s="41"/>
    </row>
    <row r="440" spans="1:6" x14ac:dyDescent="0.3">
      <c r="A440" s="16" t="s">
        <v>38</v>
      </c>
      <c r="B440" s="16" t="s">
        <v>412</v>
      </c>
      <c r="C440" s="16" t="s">
        <v>413</v>
      </c>
      <c r="D440" s="34">
        <v>1</v>
      </c>
      <c r="E440" s="16" t="s">
        <v>37</v>
      </c>
      <c r="F440" s="16" t="s">
        <v>40</v>
      </c>
    </row>
    <row r="441" spans="1:6" x14ac:dyDescent="0.3">
      <c r="A441" s="41" t="s">
        <v>35</v>
      </c>
      <c r="B441" s="41" t="s">
        <v>414</v>
      </c>
      <c r="C441" s="41" t="s">
        <v>414</v>
      </c>
      <c r="D441" s="42">
        <v>1</v>
      </c>
      <c r="E441" s="41" t="s">
        <v>37</v>
      </c>
      <c r="F441" s="41"/>
    </row>
    <row r="442" spans="1:6" x14ac:dyDescent="0.3">
      <c r="A442" s="16" t="s">
        <v>38</v>
      </c>
      <c r="B442" s="16" t="s">
        <v>414</v>
      </c>
      <c r="C442" s="16" t="s">
        <v>55</v>
      </c>
      <c r="D442" s="34">
        <v>1</v>
      </c>
      <c r="E442" s="16" t="s">
        <v>37</v>
      </c>
      <c r="F442" s="16" t="s">
        <v>40</v>
      </c>
    </row>
    <row r="443" spans="1:6" x14ac:dyDescent="0.3">
      <c r="A443" s="41" t="s">
        <v>35</v>
      </c>
      <c r="B443" s="41" t="s">
        <v>415</v>
      </c>
      <c r="C443" s="41" t="s">
        <v>415</v>
      </c>
      <c r="D443" s="42">
        <v>1</v>
      </c>
      <c r="E443" s="41" t="s">
        <v>37</v>
      </c>
      <c r="F443" s="41"/>
    </row>
    <row r="444" spans="1:6" x14ac:dyDescent="0.3">
      <c r="A444" s="16" t="s">
        <v>38</v>
      </c>
      <c r="B444" s="16" t="s">
        <v>415</v>
      </c>
      <c r="C444" s="16" t="s">
        <v>159</v>
      </c>
      <c r="D444" s="34">
        <v>1</v>
      </c>
      <c r="E444" s="16" t="s">
        <v>37</v>
      </c>
      <c r="F444" s="16" t="s">
        <v>40</v>
      </c>
    </row>
    <row r="445" spans="1:6" x14ac:dyDescent="0.3">
      <c r="A445" s="41" t="s">
        <v>35</v>
      </c>
      <c r="B445" s="41" t="s">
        <v>416</v>
      </c>
      <c r="C445" s="41" t="s">
        <v>416</v>
      </c>
      <c r="D445" s="42">
        <v>1</v>
      </c>
      <c r="E445" s="41" t="s">
        <v>37</v>
      </c>
      <c r="F445" s="41"/>
    </row>
    <row r="446" spans="1:6" x14ac:dyDescent="0.3">
      <c r="A446" s="16" t="s">
        <v>38</v>
      </c>
      <c r="B446" s="16" t="s">
        <v>416</v>
      </c>
      <c r="C446" s="16" t="s">
        <v>81</v>
      </c>
      <c r="D446" s="34">
        <v>1</v>
      </c>
      <c r="E446" s="16" t="s">
        <v>37</v>
      </c>
      <c r="F446" s="16" t="s">
        <v>40</v>
      </c>
    </row>
    <row r="447" spans="1:6" x14ac:dyDescent="0.3">
      <c r="A447" s="41" t="s">
        <v>35</v>
      </c>
      <c r="B447" s="41" t="s">
        <v>417</v>
      </c>
      <c r="C447" s="41" t="s">
        <v>417</v>
      </c>
      <c r="D447" s="42">
        <v>1</v>
      </c>
      <c r="E447" s="41" t="s">
        <v>37</v>
      </c>
      <c r="F447" s="41"/>
    </row>
    <row r="448" spans="1:6" x14ac:dyDescent="0.3">
      <c r="A448" s="16" t="s">
        <v>38</v>
      </c>
      <c r="B448" s="16" t="s">
        <v>417</v>
      </c>
      <c r="C448" s="16" t="s">
        <v>418</v>
      </c>
      <c r="D448" s="34">
        <v>1</v>
      </c>
      <c r="E448" s="16" t="s">
        <v>37</v>
      </c>
      <c r="F448" s="16" t="s">
        <v>40</v>
      </c>
    </row>
    <row r="449" spans="1:6" x14ac:dyDescent="0.3">
      <c r="A449" s="41" t="s">
        <v>35</v>
      </c>
      <c r="B449" s="41" t="s">
        <v>419</v>
      </c>
      <c r="C449" s="41" t="s">
        <v>419</v>
      </c>
      <c r="D449" s="42">
        <v>1</v>
      </c>
      <c r="E449" s="41" t="s">
        <v>37</v>
      </c>
      <c r="F449" s="41"/>
    </row>
    <row r="450" spans="1:6" x14ac:dyDescent="0.3">
      <c r="A450" s="16" t="s">
        <v>38</v>
      </c>
      <c r="B450" s="16" t="s">
        <v>419</v>
      </c>
      <c r="C450" s="16" t="s">
        <v>159</v>
      </c>
      <c r="D450" s="34">
        <v>1</v>
      </c>
      <c r="E450" s="16" t="s">
        <v>37</v>
      </c>
      <c r="F450" s="16" t="s">
        <v>40</v>
      </c>
    </row>
    <row r="451" spans="1:6" x14ac:dyDescent="0.3">
      <c r="A451" s="41" t="s">
        <v>35</v>
      </c>
      <c r="B451" s="41" t="s">
        <v>420</v>
      </c>
      <c r="C451" s="41" t="s">
        <v>420</v>
      </c>
      <c r="D451" s="42">
        <v>1</v>
      </c>
      <c r="E451" s="41" t="s">
        <v>37</v>
      </c>
      <c r="F451" s="41"/>
    </row>
    <row r="452" spans="1:6" x14ac:dyDescent="0.3">
      <c r="A452" s="16" t="s">
        <v>38</v>
      </c>
      <c r="B452" s="16" t="s">
        <v>420</v>
      </c>
      <c r="C452" s="16" t="s">
        <v>396</v>
      </c>
      <c r="D452" s="34">
        <v>1</v>
      </c>
      <c r="E452" s="16" t="s">
        <v>37</v>
      </c>
      <c r="F452" s="16" t="s">
        <v>40</v>
      </c>
    </row>
    <row r="453" spans="1:6" x14ac:dyDescent="0.3">
      <c r="A453" s="41" t="s">
        <v>35</v>
      </c>
      <c r="B453" s="41" t="s">
        <v>421</v>
      </c>
      <c r="C453" s="41" t="s">
        <v>421</v>
      </c>
      <c r="D453" s="42">
        <v>1</v>
      </c>
      <c r="E453" s="41" t="s">
        <v>37</v>
      </c>
      <c r="F453" s="41"/>
    </row>
    <row r="454" spans="1:6" x14ac:dyDescent="0.3">
      <c r="A454" s="16" t="s">
        <v>38</v>
      </c>
      <c r="B454" s="16" t="s">
        <v>421</v>
      </c>
      <c r="C454" s="16" t="s">
        <v>422</v>
      </c>
      <c r="D454" s="34">
        <v>0.33700000000000002</v>
      </c>
      <c r="E454" s="16" t="s">
        <v>37</v>
      </c>
      <c r="F454" s="16" t="s">
        <v>423</v>
      </c>
    </row>
    <row r="455" spans="1:6" x14ac:dyDescent="0.3">
      <c r="A455" s="16" t="s">
        <v>38</v>
      </c>
      <c r="B455" s="16" t="s">
        <v>421</v>
      </c>
      <c r="C455" s="16" t="s">
        <v>422</v>
      </c>
      <c r="D455" s="34">
        <v>0.66300000000000003</v>
      </c>
      <c r="E455" s="16" t="s">
        <v>37</v>
      </c>
      <c r="F455" s="16" t="s">
        <v>424</v>
      </c>
    </row>
    <row r="456" spans="1:6" x14ac:dyDescent="0.3">
      <c r="A456" s="41" t="s">
        <v>35</v>
      </c>
      <c r="B456" s="41" t="s">
        <v>425</v>
      </c>
      <c r="C456" s="41" t="s">
        <v>425</v>
      </c>
      <c r="D456" s="42">
        <v>1</v>
      </c>
      <c r="E456" s="41" t="s">
        <v>37</v>
      </c>
      <c r="F456" s="41"/>
    </row>
    <row r="457" spans="1:6" x14ac:dyDescent="0.3">
      <c r="A457" s="16" t="s">
        <v>38</v>
      </c>
      <c r="B457" s="16" t="s">
        <v>425</v>
      </c>
      <c r="C457" s="16" t="s">
        <v>134</v>
      </c>
      <c r="D457" s="34">
        <v>1</v>
      </c>
      <c r="E457" s="16" t="s">
        <v>37</v>
      </c>
      <c r="F457" s="16" t="s">
        <v>40</v>
      </c>
    </row>
    <row r="458" spans="1:6" x14ac:dyDescent="0.3">
      <c r="A458" s="41" t="s">
        <v>35</v>
      </c>
      <c r="B458" s="41" t="s">
        <v>426</v>
      </c>
      <c r="C458" s="41" t="s">
        <v>426</v>
      </c>
      <c r="D458" s="42">
        <v>1</v>
      </c>
      <c r="E458" s="41" t="s">
        <v>37</v>
      </c>
      <c r="F458" s="41"/>
    </row>
    <row r="459" spans="1:6" x14ac:dyDescent="0.3">
      <c r="A459" s="16" t="s">
        <v>38</v>
      </c>
      <c r="B459" s="16" t="s">
        <v>426</v>
      </c>
      <c r="C459" s="16" t="s">
        <v>320</v>
      </c>
      <c r="D459" s="34">
        <v>1</v>
      </c>
      <c r="E459" s="16" t="s">
        <v>37</v>
      </c>
      <c r="F459" s="16" t="s">
        <v>427</v>
      </c>
    </row>
    <row r="460" spans="1:6" x14ac:dyDescent="0.3">
      <c r="A460" s="41" t="s">
        <v>35</v>
      </c>
      <c r="B460" s="41" t="s">
        <v>428</v>
      </c>
      <c r="C460" s="41" t="s">
        <v>428</v>
      </c>
      <c r="D460" s="42">
        <v>1</v>
      </c>
      <c r="E460" s="41" t="s">
        <v>37</v>
      </c>
      <c r="F460" s="41"/>
    </row>
    <row r="461" spans="1:6" x14ac:dyDescent="0.3">
      <c r="A461" s="16" t="s">
        <v>38</v>
      </c>
      <c r="B461" s="16" t="s">
        <v>428</v>
      </c>
      <c r="C461" s="16" t="s">
        <v>63</v>
      </c>
      <c r="D461" s="34">
        <v>1</v>
      </c>
      <c r="E461" s="16" t="s">
        <v>37</v>
      </c>
      <c r="F461" s="16" t="s">
        <v>40</v>
      </c>
    </row>
    <row r="462" spans="1:6" x14ac:dyDescent="0.3">
      <c r="A462" s="41" t="s">
        <v>35</v>
      </c>
      <c r="B462" s="41" t="s">
        <v>429</v>
      </c>
      <c r="C462" s="41" t="s">
        <v>429</v>
      </c>
      <c r="D462" s="42">
        <v>1</v>
      </c>
      <c r="E462" s="41" t="s">
        <v>37</v>
      </c>
      <c r="F462" s="41"/>
    </row>
    <row r="463" spans="1:6" x14ac:dyDescent="0.3">
      <c r="A463" s="16" t="s">
        <v>38</v>
      </c>
      <c r="B463" s="16" t="s">
        <v>429</v>
      </c>
      <c r="C463" s="16" t="s">
        <v>430</v>
      </c>
      <c r="D463" s="34">
        <v>1</v>
      </c>
      <c r="E463" s="16" t="s">
        <v>37</v>
      </c>
      <c r="F463" s="16" t="s">
        <v>392</v>
      </c>
    </row>
    <row r="464" spans="1:6" x14ac:dyDescent="0.3">
      <c r="A464" s="41" t="s">
        <v>35</v>
      </c>
      <c r="B464" s="41" t="s">
        <v>431</v>
      </c>
      <c r="C464" s="41" t="s">
        <v>431</v>
      </c>
      <c r="D464" s="42">
        <v>1</v>
      </c>
      <c r="E464" s="41" t="s">
        <v>37</v>
      </c>
      <c r="F464" s="41"/>
    </row>
    <row r="465" spans="1:6" x14ac:dyDescent="0.3">
      <c r="A465" s="16" t="s">
        <v>38</v>
      </c>
      <c r="B465" s="16" t="s">
        <v>431</v>
      </c>
      <c r="C465" s="16" t="s">
        <v>432</v>
      </c>
      <c r="D465" s="34">
        <v>1</v>
      </c>
      <c r="E465" s="16" t="s">
        <v>37</v>
      </c>
      <c r="F465" s="16" t="s">
        <v>40</v>
      </c>
    </row>
    <row r="466" spans="1:6" x14ac:dyDescent="0.3">
      <c r="A466" s="41" t="s">
        <v>35</v>
      </c>
      <c r="B466" s="41" t="s">
        <v>433</v>
      </c>
      <c r="C466" s="41" t="s">
        <v>433</v>
      </c>
      <c r="D466" s="42">
        <v>1</v>
      </c>
      <c r="E466" s="41" t="s">
        <v>37</v>
      </c>
      <c r="F466" s="41"/>
    </row>
    <row r="467" spans="1:6" x14ac:dyDescent="0.3">
      <c r="A467" s="16" t="s">
        <v>38</v>
      </c>
      <c r="B467" s="16" t="s">
        <v>433</v>
      </c>
      <c r="C467" s="16" t="s">
        <v>434</v>
      </c>
      <c r="D467" s="34">
        <v>1</v>
      </c>
      <c r="E467" s="16" t="s">
        <v>37</v>
      </c>
      <c r="F467" s="16" t="s">
        <v>435</v>
      </c>
    </row>
    <row r="468" spans="1:6" x14ac:dyDescent="0.3">
      <c r="A468" s="41" t="s">
        <v>35</v>
      </c>
      <c r="B468" s="41" t="s">
        <v>436</v>
      </c>
      <c r="C468" s="41" t="s">
        <v>436</v>
      </c>
      <c r="D468" s="42">
        <v>1</v>
      </c>
      <c r="E468" s="41" t="s">
        <v>37</v>
      </c>
      <c r="F468" s="41"/>
    </row>
    <row r="469" spans="1:6" x14ac:dyDescent="0.3">
      <c r="A469" s="16" t="s">
        <v>38</v>
      </c>
      <c r="B469" s="16" t="s">
        <v>436</v>
      </c>
      <c r="C469" s="16" t="s">
        <v>437</v>
      </c>
      <c r="D469" s="34">
        <v>1</v>
      </c>
      <c r="E469" s="16" t="s">
        <v>37</v>
      </c>
      <c r="F469" s="16" t="s">
        <v>40</v>
      </c>
    </row>
    <row r="470" spans="1:6" x14ac:dyDescent="0.3">
      <c r="A470" s="41" t="s">
        <v>35</v>
      </c>
      <c r="B470" s="41" t="s">
        <v>438</v>
      </c>
      <c r="C470" s="41" t="s">
        <v>438</v>
      </c>
      <c r="D470" s="42">
        <v>1</v>
      </c>
      <c r="E470" s="41" t="s">
        <v>37</v>
      </c>
      <c r="F470" s="41"/>
    </row>
    <row r="471" spans="1:6" x14ac:dyDescent="0.3">
      <c r="A471" s="16" t="s">
        <v>38</v>
      </c>
      <c r="B471" s="16" t="s">
        <v>438</v>
      </c>
      <c r="C471" s="16" t="s">
        <v>439</v>
      </c>
      <c r="D471" s="34">
        <v>1</v>
      </c>
      <c r="E471" s="16" t="s">
        <v>37</v>
      </c>
      <c r="F471" s="16" t="s">
        <v>40</v>
      </c>
    </row>
    <row r="472" spans="1:6" x14ac:dyDescent="0.3">
      <c r="A472" s="41" t="s">
        <v>35</v>
      </c>
      <c r="B472" s="41" t="s">
        <v>440</v>
      </c>
      <c r="C472" s="41" t="s">
        <v>440</v>
      </c>
      <c r="D472" s="42">
        <v>1</v>
      </c>
      <c r="E472" s="41" t="s">
        <v>37</v>
      </c>
      <c r="F472" s="41"/>
    </row>
    <row r="473" spans="1:6" x14ac:dyDescent="0.3">
      <c r="A473" s="16" t="s">
        <v>38</v>
      </c>
      <c r="B473" s="16" t="s">
        <v>440</v>
      </c>
      <c r="C473" s="16" t="s">
        <v>396</v>
      </c>
      <c r="D473" s="34">
        <v>1</v>
      </c>
      <c r="E473" s="16" t="s">
        <v>37</v>
      </c>
      <c r="F473" s="16" t="s">
        <v>40</v>
      </c>
    </row>
    <row r="474" spans="1:6" x14ac:dyDescent="0.3">
      <c r="A474" s="41" t="s">
        <v>35</v>
      </c>
      <c r="B474" s="41" t="s">
        <v>441</v>
      </c>
      <c r="C474" s="41" t="s">
        <v>441</v>
      </c>
      <c r="D474" s="42">
        <v>1</v>
      </c>
      <c r="E474" s="41" t="s">
        <v>37</v>
      </c>
      <c r="F474" s="41"/>
    </row>
    <row r="475" spans="1:6" x14ac:dyDescent="0.3">
      <c r="A475" s="16" t="s">
        <v>38</v>
      </c>
      <c r="B475" s="16" t="s">
        <v>441</v>
      </c>
      <c r="C475" s="16" t="s">
        <v>442</v>
      </c>
      <c r="D475" s="34">
        <v>1</v>
      </c>
      <c r="E475" s="16" t="s">
        <v>37</v>
      </c>
      <c r="F475" s="16" t="s">
        <v>40</v>
      </c>
    </row>
    <row r="476" spans="1:6" x14ac:dyDescent="0.3">
      <c r="A476" s="41" t="s">
        <v>35</v>
      </c>
      <c r="B476" s="41" t="s">
        <v>443</v>
      </c>
      <c r="C476" s="41" t="s">
        <v>443</v>
      </c>
      <c r="D476" s="42">
        <v>1</v>
      </c>
      <c r="E476" s="41" t="s">
        <v>37</v>
      </c>
      <c r="F476" s="41"/>
    </row>
    <row r="477" spans="1:6" x14ac:dyDescent="0.3">
      <c r="A477" s="16" t="s">
        <v>38</v>
      </c>
      <c r="B477" s="16" t="s">
        <v>443</v>
      </c>
      <c r="C477" s="16" t="s">
        <v>396</v>
      </c>
      <c r="D477" s="34">
        <v>1</v>
      </c>
      <c r="E477" s="16" t="s">
        <v>37</v>
      </c>
      <c r="F477" s="16" t="s">
        <v>40</v>
      </c>
    </row>
    <row r="478" spans="1:6" x14ac:dyDescent="0.3">
      <c r="A478" s="41" t="s">
        <v>35</v>
      </c>
      <c r="B478" s="41" t="s">
        <v>444</v>
      </c>
      <c r="C478" s="41" t="s">
        <v>444</v>
      </c>
      <c r="D478" s="42">
        <v>1</v>
      </c>
      <c r="E478" s="41" t="s">
        <v>37</v>
      </c>
      <c r="F478" s="41"/>
    </row>
    <row r="479" spans="1:6" x14ac:dyDescent="0.3">
      <c r="A479" s="16" t="s">
        <v>38</v>
      </c>
      <c r="B479" s="16" t="s">
        <v>444</v>
      </c>
      <c r="C479" s="16" t="s">
        <v>65</v>
      </c>
      <c r="D479" s="34">
        <v>0.3</v>
      </c>
      <c r="E479" s="16" t="s">
        <v>37</v>
      </c>
      <c r="F479" s="16" t="s">
        <v>46</v>
      </c>
    </row>
    <row r="480" spans="1:6" x14ac:dyDescent="0.3">
      <c r="A480" s="16" t="s">
        <v>38</v>
      </c>
      <c r="B480" s="16" t="s">
        <v>444</v>
      </c>
      <c r="C480" s="16" t="s">
        <v>65</v>
      </c>
      <c r="D480" s="34">
        <v>0.3</v>
      </c>
      <c r="E480" s="16" t="s">
        <v>37</v>
      </c>
      <c r="F480" s="16" t="s">
        <v>47</v>
      </c>
    </row>
    <row r="481" spans="1:6" x14ac:dyDescent="0.3">
      <c r="A481" s="16" t="s">
        <v>38</v>
      </c>
      <c r="B481" s="16" t="s">
        <v>444</v>
      </c>
      <c r="C481" s="16" t="s">
        <v>65</v>
      </c>
      <c r="D481" s="34">
        <v>0.4</v>
      </c>
      <c r="E481" s="16" t="s">
        <v>37</v>
      </c>
      <c r="F481" s="16" t="s">
        <v>40</v>
      </c>
    </row>
    <row r="482" spans="1:6" x14ac:dyDescent="0.3">
      <c r="A482" s="41" t="s">
        <v>35</v>
      </c>
      <c r="B482" s="41" t="s">
        <v>445</v>
      </c>
      <c r="C482" s="41" t="s">
        <v>445</v>
      </c>
      <c r="D482" s="42">
        <v>1</v>
      </c>
      <c r="E482" s="41" t="s">
        <v>37</v>
      </c>
      <c r="F482" s="41"/>
    </row>
    <row r="483" spans="1:6" x14ac:dyDescent="0.3">
      <c r="A483" s="16" t="s">
        <v>38</v>
      </c>
      <c r="B483" s="16" t="s">
        <v>445</v>
      </c>
      <c r="C483" s="16" t="s">
        <v>172</v>
      </c>
      <c r="D483" s="34">
        <v>0.3</v>
      </c>
      <c r="E483" s="16" t="s">
        <v>37</v>
      </c>
      <c r="F483" s="16" t="s">
        <v>46</v>
      </c>
    </row>
    <row r="484" spans="1:6" x14ac:dyDescent="0.3">
      <c r="A484" s="16" t="s">
        <v>38</v>
      </c>
      <c r="B484" s="16" t="s">
        <v>445</v>
      </c>
      <c r="C484" s="16" t="s">
        <v>172</v>
      </c>
      <c r="D484" s="34">
        <v>0.3</v>
      </c>
      <c r="E484" s="16" t="s">
        <v>37</v>
      </c>
      <c r="F484" s="16" t="s">
        <v>47</v>
      </c>
    </row>
    <row r="485" spans="1:6" x14ac:dyDescent="0.3">
      <c r="A485" s="16" t="s">
        <v>38</v>
      </c>
      <c r="B485" s="16" t="s">
        <v>445</v>
      </c>
      <c r="C485" s="16" t="s">
        <v>172</v>
      </c>
      <c r="D485" s="34">
        <v>0.4</v>
      </c>
      <c r="E485" s="16" t="s">
        <v>37</v>
      </c>
      <c r="F485" s="16" t="s">
        <v>40</v>
      </c>
    </row>
    <row r="486" spans="1:6" x14ac:dyDescent="0.3">
      <c r="A486" s="41" t="s">
        <v>35</v>
      </c>
      <c r="B486" s="41" t="s">
        <v>446</v>
      </c>
      <c r="C486" s="41" t="s">
        <v>446</v>
      </c>
      <c r="D486" s="42">
        <v>1</v>
      </c>
      <c r="E486" s="41" t="s">
        <v>37</v>
      </c>
      <c r="F486" s="41"/>
    </row>
    <row r="487" spans="1:6" x14ac:dyDescent="0.3">
      <c r="A487" s="16" t="s">
        <v>38</v>
      </c>
      <c r="B487" s="16" t="s">
        <v>446</v>
      </c>
      <c r="C487" s="16" t="s">
        <v>79</v>
      </c>
      <c r="D487" s="34">
        <v>0.3</v>
      </c>
      <c r="E487" s="16" t="s">
        <v>37</v>
      </c>
      <c r="F487" s="16" t="s">
        <v>46</v>
      </c>
    </row>
    <row r="488" spans="1:6" x14ac:dyDescent="0.3">
      <c r="A488" s="16" t="s">
        <v>38</v>
      </c>
      <c r="B488" s="16" t="s">
        <v>446</v>
      </c>
      <c r="C488" s="16" t="s">
        <v>79</v>
      </c>
      <c r="D488" s="34">
        <v>0.3</v>
      </c>
      <c r="E488" s="16" t="s">
        <v>37</v>
      </c>
      <c r="F488" s="16" t="s">
        <v>47</v>
      </c>
    </row>
    <row r="489" spans="1:6" x14ac:dyDescent="0.3">
      <c r="A489" s="16" t="s">
        <v>38</v>
      </c>
      <c r="B489" s="16" t="s">
        <v>446</v>
      </c>
      <c r="C489" s="16" t="s">
        <v>79</v>
      </c>
      <c r="D489" s="34">
        <v>0.4</v>
      </c>
      <c r="E489" s="16" t="s">
        <v>37</v>
      </c>
      <c r="F489" s="16" t="s">
        <v>40</v>
      </c>
    </row>
    <row r="490" spans="1:6" x14ac:dyDescent="0.3">
      <c r="A490" s="41" t="s">
        <v>35</v>
      </c>
      <c r="B490" s="41" t="s">
        <v>447</v>
      </c>
      <c r="C490" s="41" t="s">
        <v>447</v>
      </c>
      <c r="D490" s="42">
        <v>1</v>
      </c>
      <c r="E490" s="41" t="s">
        <v>37</v>
      </c>
      <c r="F490" s="41"/>
    </row>
    <row r="491" spans="1:6" x14ac:dyDescent="0.3">
      <c r="A491" s="16" t="s">
        <v>38</v>
      </c>
      <c r="B491" s="16" t="s">
        <v>447</v>
      </c>
      <c r="C491" s="16" t="s">
        <v>448</v>
      </c>
      <c r="D491" s="34">
        <v>0.3</v>
      </c>
      <c r="E491" s="16" t="s">
        <v>37</v>
      </c>
      <c r="F491" s="16" t="s">
        <v>46</v>
      </c>
    </row>
    <row r="492" spans="1:6" x14ac:dyDescent="0.3">
      <c r="A492" s="16" t="s">
        <v>38</v>
      </c>
      <c r="B492" s="16" t="s">
        <v>447</v>
      </c>
      <c r="C492" s="16" t="s">
        <v>448</v>
      </c>
      <c r="D492" s="34">
        <v>0.3</v>
      </c>
      <c r="E492" s="16" t="s">
        <v>37</v>
      </c>
      <c r="F492" s="16" t="s">
        <v>47</v>
      </c>
    </row>
    <row r="493" spans="1:6" x14ac:dyDescent="0.3">
      <c r="A493" s="16" t="s">
        <v>38</v>
      </c>
      <c r="B493" s="16" t="s">
        <v>447</v>
      </c>
      <c r="C493" s="16" t="s">
        <v>448</v>
      </c>
      <c r="D493" s="34">
        <v>0.4</v>
      </c>
      <c r="E493" s="16" t="s">
        <v>37</v>
      </c>
      <c r="F493" s="16" t="s">
        <v>40</v>
      </c>
    </row>
    <row r="494" spans="1:6" x14ac:dyDescent="0.3">
      <c r="A494" s="41" t="s">
        <v>35</v>
      </c>
      <c r="B494" s="41" t="s">
        <v>449</v>
      </c>
      <c r="C494" s="41" t="s">
        <v>449</v>
      </c>
      <c r="D494" s="42">
        <v>1</v>
      </c>
      <c r="E494" s="41" t="s">
        <v>37</v>
      </c>
      <c r="F494" s="41"/>
    </row>
    <row r="495" spans="1:6" x14ac:dyDescent="0.3">
      <c r="A495" s="16" t="s">
        <v>38</v>
      </c>
      <c r="B495" s="16" t="s">
        <v>449</v>
      </c>
      <c r="C495" s="16" t="s">
        <v>448</v>
      </c>
      <c r="D495" s="34">
        <v>1</v>
      </c>
      <c r="E495" s="16" t="s">
        <v>37</v>
      </c>
      <c r="F495" s="16" t="s">
        <v>46</v>
      </c>
    </row>
    <row r="496" spans="1:6" x14ac:dyDescent="0.3">
      <c r="A496" s="41" t="s">
        <v>35</v>
      </c>
      <c r="B496" s="41" t="s">
        <v>450</v>
      </c>
      <c r="C496" s="41" t="s">
        <v>450</v>
      </c>
      <c r="D496" s="42">
        <v>1</v>
      </c>
      <c r="E496" s="41" t="s">
        <v>37</v>
      </c>
      <c r="F496" s="41"/>
    </row>
    <row r="497" spans="1:6" x14ac:dyDescent="0.3">
      <c r="A497" s="16" t="s">
        <v>38</v>
      </c>
      <c r="B497" s="16" t="s">
        <v>450</v>
      </c>
      <c r="C497" s="16" t="s">
        <v>451</v>
      </c>
      <c r="D497" s="34">
        <v>0.5</v>
      </c>
      <c r="E497" s="16" t="s">
        <v>37</v>
      </c>
      <c r="F497" s="16" t="s">
        <v>40</v>
      </c>
    </row>
    <row r="498" spans="1:6" x14ac:dyDescent="0.3">
      <c r="A498" s="16" t="s">
        <v>38</v>
      </c>
      <c r="B498" s="16" t="s">
        <v>450</v>
      </c>
      <c r="C498" s="16" t="s">
        <v>452</v>
      </c>
      <c r="D498" s="34">
        <v>0.5</v>
      </c>
      <c r="E498" s="16" t="s">
        <v>37</v>
      </c>
      <c r="F498" s="16" t="s">
        <v>40</v>
      </c>
    </row>
    <row r="499" spans="1:6" x14ac:dyDescent="0.3">
      <c r="A499" s="41" t="s">
        <v>35</v>
      </c>
      <c r="B499" s="41" t="s">
        <v>453</v>
      </c>
      <c r="C499" s="41" t="s">
        <v>453</v>
      </c>
      <c r="D499" s="42">
        <v>1</v>
      </c>
      <c r="E499" s="41" t="s">
        <v>37</v>
      </c>
      <c r="F499" s="41"/>
    </row>
    <row r="500" spans="1:6" x14ac:dyDescent="0.3">
      <c r="A500" s="16" t="s">
        <v>38</v>
      </c>
      <c r="B500" s="16" t="s">
        <v>453</v>
      </c>
      <c r="C500" s="16" t="s">
        <v>45</v>
      </c>
      <c r="D500" s="34">
        <v>0.3</v>
      </c>
      <c r="E500" s="16" t="s">
        <v>37</v>
      </c>
      <c r="F500" s="16" t="s">
        <v>46</v>
      </c>
    </row>
    <row r="501" spans="1:6" x14ac:dyDescent="0.3">
      <c r="A501" s="16" t="s">
        <v>38</v>
      </c>
      <c r="B501" s="16" t="s">
        <v>453</v>
      </c>
      <c r="C501" s="16" t="s">
        <v>45</v>
      </c>
      <c r="D501" s="34">
        <v>0.3</v>
      </c>
      <c r="E501" s="16" t="s">
        <v>37</v>
      </c>
      <c r="F501" s="16" t="s">
        <v>47</v>
      </c>
    </row>
    <row r="502" spans="1:6" x14ac:dyDescent="0.3">
      <c r="A502" s="16" t="s">
        <v>38</v>
      </c>
      <c r="B502" s="16" t="s">
        <v>453</v>
      </c>
      <c r="C502" s="16" t="s">
        <v>45</v>
      </c>
      <c r="D502" s="34">
        <v>0.4</v>
      </c>
      <c r="E502" s="16" t="s">
        <v>37</v>
      </c>
      <c r="F502" s="16" t="s">
        <v>40</v>
      </c>
    </row>
    <row r="503" spans="1:6" x14ac:dyDescent="0.3">
      <c r="A503" s="41" t="s">
        <v>35</v>
      </c>
      <c r="B503" s="41" t="s">
        <v>454</v>
      </c>
      <c r="C503" s="41" t="s">
        <v>454</v>
      </c>
      <c r="D503" s="42">
        <v>1</v>
      </c>
      <c r="E503" s="41" t="s">
        <v>37</v>
      </c>
      <c r="F503" s="41"/>
    </row>
    <row r="504" spans="1:6" x14ac:dyDescent="0.3">
      <c r="A504" s="16" t="s">
        <v>38</v>
      </c>
      <c r="B504" s="16" t="s">
        <v>454</v>
      </c>
      <c r="C504" s="16" t="s">
        <v>448</v>
      </c>
      <c r="D504" s="34">
        <v>0.3</v>
      </c>
      <c r="E504" s="16" t="s">
        <v>37</v>
      </c>
      <c r="F504" s="16" t="s">
        <v>46</v>
      </c>
    </row>
    <row r="505" spans="1:6" x14ac:dyDescent="0.3">
      <c r="A505" s="16" t="s">
        <v>38</v>
      </c>
      <c r="B505" s="16" t="s">
        <v>454</v>
      </c>
      <c r="C505" s="16" t="s">
        <v>448</v>
      </c>
      <c r="D505" s="34">
        <v>0.3</v>
      </c>
      <c r="E505" s="16" t="s">
        <v>37</v>
      </c>
      <c r="F505" s="16" t="s">
        <v>47</v>
      </c>
    </row>
    <row r="506" spans="1:6" x14ac:dyDescent="0.3">
      <c r="A506" s="16" t="s">
        <v>38</v>
      </c>
      <c r="B506" s="16" t="s">
        <v>454</v>
      </c>
      <c r="C506" s="16" t="s">
        <v>448</v>
      </c>
      <c r="D506" s="34">
        <v>0.4</v>
      </c>
      <c r="E506" s="16" t="s">
        <v>37</v>
      </c>
      <c r="F506" s="16" t="s">
        <v>40</v>
      </c>
    </row>
    <row r="507" spans="1:6" x14ac:dyDescent="0.3">
      <c r="A507" s="41" t="s">
        <v>35</v>
      </c>
      <c r="B507" s="41" t="s">
        <v>455</v>
      </c>
      <c r="C507" s="41" t="s">
        <v>455</v>
      </c>
      <c r="D507" s="42">
        <v>1</v>
      </c>
      <c r="E507" s="41" t="s">
        <v>37</v>
      </c>
      <c r="F507" s="41"/>
    </row>
    <row r="508" spans="1:6" x14ac:dyDescent="0.3">
      <c r="A508" s="16" t="s">
        <v>38</v>
      </c>
      <c r="B508" s="16" t="s">
        <v>455</v>
      </c>
      <c r="C508" s="16" t="s">
        <v>456</v>
      </c>
      <c r="D508" s="34">
        <f>0.65/(0.65+0.2)</f>
        <v>0.76470588235294112</v>
      </c>
      <c r="E508" s="16" t="s">
        <v>37</v>
      </c>
      <c r="F508" s="16" t="s">
        <v>457</v>
      </c>
    </row>
    <row r="509" spans="1:6" x14ac:dyDescent="0.3">
      <c r="A509" s="16" t="s">
        <v>38</v>
      </c>
      <c r="B509" s="16" t="s">
        <v>455</v>
      </c>
      <c r="C509" s="16" t="s">
        <v>458</v>
      </c>
      <c r="D509" s="34">
        <f>0.2/(0.65+0.2)</f>
        <v>0.23529411764705882</v>
      </c>
      <c r="E509" s="16" t="s">
        <v>37</v>
      </c>
      <c r="F509" s="16" t="s">
        <v>459</v>
      </c>
    </row>
    <row r="510" spans="1:6" x14ac:dyDescent="0.3">
      <c r="A510" s="41" t="s">
        <v>35</v>
      </c>
      <c r="B510" s="41" t="s">
        <v>460</v>
      </c>
      <c r="C510" s="41" t="s">
        <v>460</v>
      </c>
      <c r="D510" s="42">
        <v>1</v>
      </c>
      <c r="E510" s="41" t="s">
        <v>37</v>
      </c>
      <c r="F510" s="41"/>
    </row>
    <row r="511" spans="1:6" x14ac:dyDescent="0.3">
      <c r="A511" s="16" t="s">
        <v>38</v>
      </c>
      <c r="B511" s="16" t="s">
        <v>460</v>
      </c>
      <c r="C511" s="16" t="s">
        <v>461</v>
      </c>
      <c r="D511" s="43">
        <v>0.77</v>
      </c>
      <c r="E511" s="16" t="s">
        <v>37</v>
      </c>
      <c r="F511" s="16" t="s">
        <v>462</v>
      </c>
    </row>
    <row r="512" spans="1:6" x14ac:dyDescent="0.3">
      <c r="A512" s="16" t="s">
        <v>38</v>
      </c>
      <c r="B512" s="16" t="s">
        <v>460</v>
      </c>
      <c r="C512" s="16" t="s">
        <v>463</v>
      </c>
      <c r="D512" s="43">
        <v>0.23</v>
      </c>
      <c r="E512" s="16" t="s">
        <v>37</v>
      </c>
      <c r="F512" s="16" t="s">
        <v>464</v>
      </c>
    </row>
    <row r="513" spans="1:6" x14ac:dyDescent="0.3">
      <c r="A513" s="41" t="s">
        <v>35</v>
      </c>
      <c r="B513" s="41" t="s">
        <v>465</v>
      </c>
      <c r="C513" s="41" t="s">
        <v>465</v>
      </c>
      <c r="D513" s="42">
        <v>1</v>
      </c>
      <c r="E513" s="41" t="s">
        <v>37</v>
      </c>
      <c r="F513" s="41"/>
    </row>
    <row r="514" spans="1:6" x14ac:dyDescent="0.3">
      <c r="A514" s="16" t="s">
        <v>38</v>
      </c>
      <c r="B514" s="16" t="s">
        <v>465</v>
      </c>
      <c r="C514" s="16" t="s">
        <v>466</v>
      </c>
      <c r="D514" s="34">
        <v>0.6</v>
      </c>
      <c r="E514" s="16" t="s">
        <v>37</v>
      </c>
      <c r="F514" s="16" t="s">
        <v>467</v>
      </c>
    </row>
    <row r="515" spans="1:6" x14ac:dyDescent="0.3">
      <c r="A515" s="16" t="s">
        <v>38</v>
      </c>
      <c r="B515" s="16" t="s">
        <v>465</v>
      </c>
      <c r="C515" s="16" t="s">
        <v>468</v>
      </c>
      <c r="D515" s="34">
        <v>0.4</v>
      </c>
      <c r="E515" s="16" t="s">
        <v>37</v>
      </c>
      <c r="F515" s="16" t="s">
        <v>469</v>
      </c>
    </row>
    <row r="516" spans="1:6" x14ac:dyDescent="0.3">
      <c r="A516" s="41" t="s">
        <v>35</v>
      </c>
      <c r="B516" s="41" t="s">
        <v>470</v>
      </c>
      <c r="C516" s="41" t="s">
        <v>470</v>
      </c>
      <c r="D516" s="42">
        <v>1</v>
      </c>
      <c r="E516" s="41" t="s">
        <v>37</v>
      </c>
      <c r="F516" s="41"/>
    </row>
    <row r="517" spans="1:6" x14ac:dyDescent="0.3">
      <c r="A517" s="16" t="s">
        <v>38</v>
      </c>
      <c r="B517" s="16" t="s">
        <v>470</v>
      </c>
      <c r="C517" s="16" t="s">
        <v>471</v>
      </c>
      <c r="D517" s="34">
        <v>0.68</v>
      </c>
      <c r="E517" s="16" t="s">
        <v>37</v>
      </c>
      <c r="F517" s="16" t="s">
        <v>472</v>
      </c>
    </row>
    <row r="518" spans="1:6" x14ac:dyDescent="0.3">
      <c r="A518" s="16" t="s">
        <v>38</v>
      </c>
      <c r="B518" s="16" t="s">
        <v>470</v>
      </c>
      <c r="C518" s="16" t="s">
        <v>473</v>
      </c>
      <c r="D518" s="34">
        <v>0.32</v>
      </c>
      <c r="E518" s="16" t="s">
        <v>37</v>
      </c>
      <c r="F518" s="16" t="s">
        <v>474</v>
      </c>
    </row>
    <row r="519" spans="1:6" x14ac:dyDescent="0.3">
      <c r="A519" s="41" t="s">
        <v>35</v>
      </c>
      <c r="B519" s="41" t="s">
        <v>475</v>
      </c>
      <c r="C519" s="41" t="s">
        <v>475</v>
      </c>
      <c r="D519" s="42">
        <v>1</v>
      </c>
      <c r="E519" s="41" t="s">
        <v>37</v>
      </c>
      <c r="F519" s="41"/>
    </row>
    <row r="520" spans="1:6" x14ac:dyDescent="0.3">
      <c r="A520" s="16" t="s">
        <v>38</v>
      </c>
      <c r="B520" s="16" t="s">
        <v>475</v>
      </c>
      <c r="C520" s="16" t="s">
        <v>476</v>
      </c>
      <c r="D520" s="34">
        <v>0.51</v>
      </c>
      <c r="E520" s="16" t="s">
        <v>37</v>
      </c>
      <c r="F520" s="16" t="s">
        <v>477</v>
      </c>
    </row>
    <row r="521" spans="1:6" x14ac:dyDescent="0.3">
      <c r="A521" s="16" t="s">
        <v>38</v>
      </c>
      <c r="B521" s="16" t="s">
        <v>475</v>
      </c>
      <c r="C521" s="16" t="s">
        <v>478</v>
      </c>
      <c r="D521" s="34">
        <v>0.49</v>
      </c>
      <c r="E521" s="16" t="s">
        <v>37</v>
      </c>
      <c r="F521" s="16" t="s">
        <v>479</v>
      </c>
    </row>
    <row r="522" spans="1:6" x14ac:dyDescent="0.3">
      <c r="A522" s="41" t="s">
        <v>35</v>
      </c>
      <c r="B522" s="41" t="s">
        <v>480</v>
      </c>
      <c r="C522" s="41" t="s">
        <v>480</v>
      </c>
      <c r="D522" s="42">
        <v>1</v>
      </c>
      <c r="E522" s="41" t="s">
        <v>37</v>
      </c>
      <c r="F522" s="41"/>
    </row>
    <row r="523" spans="1:6" x14ac:dyDescent="0.3">
      <c r="A523" s="16" t="s">
        <v>38</v>
      </c>
      <c r="B523" s="16" t="s">
        <v>480</v>
      </c>
      <c r="C523" s="16" t="s">
        <v>382</v>
      </c>
      <c r="D523" s="34">
        <v>9.9299999999999999E-2</v>
      </c>
      <c r="E523" s="16" t="s">
        <v>37</v>
      </c>
      <c r="F523" s="16" t="s">
        <v>383</v>
      </c>
    </row>
    <row r="524" spans="1:6" x14ac:dyDescent="0.3">
      <c r="A524" s="16" t="s">
        <v>38</v>
      </c>
      <c r="B524" s="16" t="s">
        <v>480</v>
      </c>
      <c r="C524" s="16" t="s">
        <v>382</v>
      </c>
      <c r="D524" s="34">
        <v>0.13500000000000001</v>
      </c>
      <c r="E524" s="16" t="s">
        <v>37</v>
      </c>
      <c r="F524" s="16" t="s">
        <v>384</v>
      </c>
    </row>
    <row r="525" spans="1:6" x14ac:dyDescent="0.3">
      <c r="A525" s="16" t="s">
        <v>38</v>
      </c>
      <c r="B525" s="16" t="s">
        <v>480</v>
      </c>
      <c r="C525" s="16" t="s">
        <v>382</v>
      </c>
      <c r="D525" s="34">
        <v>0.16700000000000001</v>
      </c>
      <c r="E525" s="16" t="s">
        <v>37</v>
      </c>
      <c r="F525" s="16" t="s">
        <v>385</v>
      </c>
    </row>
    <row r="526" spans="1:6" x14ac:dyDescent="0.3">
      <c r="A526" s="16" t="s">
        <v>38</v>
      </c>
      <c r="B526" s="16" t="s">
        <v>480</v>
      </c>
      <c r="C526" s="16" t="s">
        <v>382</v>
      </c>
      <c r="D526" s="34">
        <v>7.0599999999999996E-2</v>
      </c>
      <c r="E526" s="16" t="s">
        <v>37</v>
      </c>
      <c r="F526" s="16" t="s">
        <v>327</v>
      </c>
    </row>
    <row r="527" spans="1:6" x14ac:dyDescent="0.3">
      <c r="A527" s="16" t="s">
        <v>38</v>
      </c>
      <c r="B527" s="16" t="s">
        <v>480</v>
      </c>
      <c r="C527" s="16" t="s">
        <v>382</v>
      </c>
      <c r="D527" s="34">
        <v>7.1199999999999999E-2</v>
      </c>
      <c r="E527" s="16" t="s">
        <v>37</v>
      </c>
      <c r="F527" s="16" t="s">
        <v>386</v>
      </c>
    </row>
    <row r="528" spans="1:6" x14ac:dyDescent="0.3">
      <c r="A528" s="16" t="s">
        <v>38</v>
      </c>
      <c r="B528" s="16" t="s">
        <v>480</v>
      </c>
      <c r="C528" s="16" t="s">
        <v>382</v>
      </c>
      <c r="D528" s="34">
        <v>0.307</v>
      </c>
      <c r="E528" s="16" t="s">
        <v>37</v>
      </c>
      <c r="F528" s="16" t="s">
        <v>387</v>
      </c>
    </row>
    <row r="529" spans="1:6" x14ac:dyDescent="0.3">
      <c r="A529" s="16" t="s">
        <v>38</v>
      </c>
      <c r="B529" s="16" t="s">
        <v>480</v>
      </c>
      <c r="C529" s="16" t="s">
        <v>382</v>
      </c>
      <c r="D529" s="34">
        <v>6.2100000000000002E-2</v>
      </c>
      <c r="E529" s="16" t="s">
        <v>37</v>
      </c>
      <c r="F529" s="16" t="s">
        <v>388</v>
      </c>
    </row>
    <row r="530" spans="1:6" x14ac:dyDescent="0.3">
      <c r="A530" s="16" t="s">
        <v>38</v>
      </c>
      <c r="B530" s="16" t="s">
        <v>480</v>
      </c>
      <c r="C530" s="16" t="s">
        <v>382</v>
      </c>
      <c r="D530" s="34">
        <v>8.8599999999999998E-2</v>
      </c>
      <c r="E530" s="16" t="s">
        <v>37</v>
      </c>
      <c r="F530" s="16" t="s">
        <v>389</v>
      </c>
    </row>
    <row r="531" spans="1:6" x14ac:dyDescent="0.3">
      <c r="A531" s="41" t="s">
        <v>35</v>
      </c>
      <c r="B531" s="41" t="s">
        <v>481</v>
      </c>
      <c r="C531" s="41" t="s">
        <v>481</v>
      </c>
      <c r="D531" s="42">
        <v>1</v>
      </c>
      <c r="E531" s="41" t="s">
        <v>37</v>
      </c>
      <c r="F531" s="41"/>
    </row>
    <row r="532" spans="1:6" x14ac:dyDescent="0.3">
      <c r="A532" s="16" t="s">
        <v>38</v>
      </c>
      <c r="B532" s="16" t="s">
        <v>481</v>
      </c>
      <c r="C532" s="16" t="s">
        <v>159</v>
      </c>
      <c r="D532" s="34">
        <v>1</v>
      </c>
      <c r="E532" s="16" t="s">
        <v>37</v>
      </c>
      <c r="F532" s="16" t="s">
        <v>40</v>
      </c>
    </row>
    <row r="533" spans="1:6" x14ac:dyDescent="0.3">
      <c r="A533" s="41" t="s">
        <v>35</v>
      </c>
      <c r="B533" s="41" t="s">
        <v>482</v>
      </c>
      <c r="C533" s="41" t="s">
        <v>482</v>
      </c>
      <c r="D533" s="42">
        <v>1</v>
      </c>
      <c r="E533" s="41" t="s">
        <v>37</v>
      </c>
      <c r="F533" s="41"/>
    </row>
    <row r="534" spans="1:6" x14ac:dyDescent="0.3">
      <c r="A534" s="16" t="s">
        <v>38</v>
      </c>
      <c r="B534" s="16" t="s">
        <v>482</v>
      </c>
      <c r="C534" s="16" t="s">
        <v>483</v>
      </c>
      <c r="D534" s="34">
        <v>1</v>
      </c>
      <c r="E534" s="16" t="s">
        <v>37</v>
      </c>
      <c r="F534" s="16" t="s">
        <v>40</v>
      </c>
    </row>
    <row r="535" spans="1:6" x14ac:dyDescent="0.3">
      <c r="A535" s="41" t="s">
        <v>35</v>
      </c>
      <c r="B535" s="41" t="s">
        <v>484</v>
      </c>
      <c r="C535" s="41" t="s">
        <v>484</v>
      </c>
      <c r="D535" s="42">
        <v>1</v>
      </c>
      <c r="E535" s="41" t="s">
        <v>37</v>
      </c>
      <c r="F535" s="41"/>
    </row>
    <row r="536" spans="1:6" x14ac:dyDescent="0.3">
      <c r="A536" s="16" t="s">
        <v>38</v>
      </c>
      <c r="B536" s="16" t="s">
        <v>484</v>
      </c>
      <c r="C536" s="16" t="s">
        <v>485</v>
      </c>
      <c r="D536" s="34">
        <v>1</v>
      </c>
      <c r="E536" s="16" t="s">
        <v>37</v>
      </c>
      <c r="F536" s="16" t="s">
        <v>40</v>
      </c>
    </row>
    <row r="537" spans="1:6" x14ac:dyDescent="0.3">
      <c r="A537" s="41" t="s">
        <v>35</v>
      </c>
      <c r="B537" s="41" t="s">
        <v>486</v>
      </c>
      <c r="C537" s="41" t="s">
        <v>486</v>
      </c>
      <c r="D537" s="42">
        <v>1</v>
      </c>
      <c r="E537" s="41" t="s">
        <v>37</v>
      </c>
      <c r="F537" s="41"/>
    </row>
    <row r="538" spans="1:6" x14ac:dyDescent="0.3">
      <c r="A538" s="16" t="s">
        <v>38</v>
      </c>
      <c r="B538" s="16" t="s">
        <v>486</v>
      </c>
      <c r="C538" s="16" t="s">
        <v>487</v>
      </c>
      <c r="D538" s="34">
        <v>0.38500000000000001</v>
      </c>
      <c r="E538" s="16" t="s">
        <v>37</v>
      </c>
      <c r="F538" s="16" t="s">
        <v>40</v>
      </c>
    </row>
    <row r="539" spans="1:6" x14ac:dyDescent="0.3">
      <c r="A539" s="16" t="s">
        <v>38</v>
      </c>
      <c r="B539" s="16" t="s">
        <v>486</v>
      </c>
      <c r="C539" s="16" t="s">
        <v>488</v>
      </c>
      <c r="D539" s="34">
        <v>0.29799999999999999</v>
      </c>
      <c r="E539" s="16" t="s">
        <v>37</v>
      </c>
      <c r="F539" s="16" t="s">
        <v>40</v>
      </c>
    </row>
    <row r="540" spans="1:6" x14ac:dyDescent="0.3">
      <c r="A540" s="16" t="s">
        <v>38</v>
      </c>
      <c r="B540" s="16" t="s">
        <v>486</v>
      </c>
      <c r="C540" s="16" t="s">
        <v>487</v>
      </c>
      <c r="D540" s="34">
        <v>0.317</v>
      </c>
      <c r="E540" s="16" t="s">
        <v>37</v>
      </c>
      <c r="F540" s="16" t="s">
        <v>489</v>
      </c>
    </row>
    <row r="541" spans="1:6" x14ac:dyDescent="0.3">
      <c r="A541" s="41" t="s">
        <v>35</v>
      </c>
      <c r="B541" s="41" t="s">
        <v>490</v>
      </c>
      <c r="C541" s="41" t="s">
        <v>490</v>
      </c>
      <c r="D541" s="42">
        <v>1</v>
      </c>
      <c r="E541" s="41" t="s">
        <v>37</v>
      </c>
      <c r="F541" s="41"/>
    </row>
    <row r="542" spans="1:6" x14ac:dyDescent="0.3">
      <c r="A542" s="16" t="s">
        <v>38</v>
      </c>
      <c r="B542" s="16" t="s">
        <v>490</v>
      </c>
      <c r="C542" s="16" t="s">
        <v>487</v>
      </c>
      <c r="D542" s="34">
        <f>0.385*3.53</f>
        <v>1.3590499999999999</v>
      </c>
      <c r="E542" s="16" t="s">
        <v>37</v>
      </c>
      <c r="F542" s="16" t="s">
        <v>40</v>
      </c>
    </row>
    <row r="543" spans="1:6" x14ac:dyDescent="0.3">
      <c r="A543" s="16" t="s">
        <v>38</v>
      </c>
      <c r="B543" s="16" t="s">
        <v>490</v>
      </c>
      <c r="C543" s="16" t="s">
        <v>488</v>
      </c>
      <c r="D543" s="34">
        <f>0.298*3.53</f>
        <v>1.0519399999999999</v>
      </c>
      <c r="E543" s="16" t="s">
        <v>37</v>
      </c>
      <c r="F543" s="16" t="s">
        <v>40</v>
      </c>
    </row>
    <row r="544" spans="1:6" x14ac:dyDescent="0.3">
      <c r="A544" s="16" t="s">
        <v>38</v>
      </c>
      <c r="B544" s="16" t="s">
        <v>490</v>
      </c>
      <c r="C544" s="16" t="s">
        <v>487</v>
      </c>
      <c r="D544" s="34">
        <f>0.317*3.53</f>
        <v>1.1190100000000001</v>
      </c>
      <c r="E544" s="16" t="s">
        <v>37</v>
      </c>
      <c r="F544" s="16" t="s">
        <v>489</v>
      </c>
    </row>
    <row r="545" spans="1:6" x14ac:dyDescent="0.3">
      <c r="A545" s="41" t="s">
        <v>35</v>
      </c>
      <c r="B545" s="41" t="s">
        <v>491</v>
      </c>
      <c r="C545" s="41" t="s">
        <v>491</v>
      </c>
      <c r="D545" s="42">
        <v>1</v>
      </c>
      <c r="E545" s="41" t="s">
        <v>37</v>
      </c>
      <c r="F545" s="41"/>
    </row>
    <row r="546" spans="1:6" x14ac:dyDescent="0.3">
      <c r="A546" s="16" t="s">
        <v>38</v>
      </c>
      <c r="B546" s="16" t="s">
        <v>491</v>
      </c>
      <c r="C546" s="16" t="s">
        <v>492</v>
      </c>
      <c r="D546" s="34">
        <v>1</v>
      </c>
      <c r="E546" s="16" t="s">
        <v>37</v>
      </c>
      <c r="F546" s="16" t="s">
        <v>40</v>
      </c>
    </row>
    <row r="547" spans="1:6" x14ac:dyDescent="0.3">
      <c r="A547" s="41" t="s">
        <v>35</v>
      </c>
      <c r="B547" s="41" t="s">
        <v>493</v>
      </c>
      <c r="C547" s="41" t="s">
        <v>493</v>
      </c>
      <c r="D547" s="42">
        <v>1</v>
      </c>
      <c r="E547" s="41" t="s">
        <v>37</v>
      </c>
      <c r="F547" s="41"/>
    </row>
    <row r="548" spans="1:6" x14ac:dyDescent="0.3">
      <c r="A548" s="16" t="s">
        <v>38</v>
      </c>
      <c r="B548" s="16" t="s">
        <v>493</v>
      </c>
      <c r="C548" s="16" t="s">
        <v>494</v>
      </c>
      <c r="D548" s="34">
        <v>1</v>
      </c>
      <c r="E548" s="16" t="s">
        <v>37</v>
      </c>
      <c r="F548" s="16" t="s">
        <v>40</v>
      </c>
    </row>
    <row r="549" spans="1:6" x14ac:dyDescent="0.3">
      <c r="A549" s="41" t="s">
        <v>35</v>
      </c>
      <c r="B549" s="41" t="s">
        <v>495</v>
      </c>
      <c r="C549" s="41" t="s">
        <v>495</v>
      </c>
      <c r="D549" s="42">
        <v>1</v>
      </c>
      <c r="E549" s="41" t="s">
        <v>37</v>
      </c>
      <c r="F549" s="41"/>
    </row>
    <row r="550" spans="1:6" x14ac:dyDescent="0.3">
      <c r="A550" s="16" t="s">
        <v>38</v>
      </c>
      <c r="B550" s="16" t="s">
        <v>495</v>
      </c>
      <c r="C550" s="16" t="s">
        <v>496</v>
      </c>
      <c r="D550" s="34">
        <v>1</v>
      </c>
      <c r="E550" s="16" t="s">
        <v>37</v>
      </c>
      <c r="F550" s="16" t="s">
        <v>399</v>
      </c>
    </row>
    <row r="551" spans="1:6" x14ac:dyDescent="0.3">
      <c r="A551" s="41" t="s">
        <v>35</v>
      </c>
      <c r="B551" s="41" t="s">
        <v>497</v>
      </c>
      <c r="C551" s="41" t="s">
        <v>497</v>
      </c>
      <c r="D551" s="42">
        <v>1</v>
      </c>
      <c r="E551" s="41" t="s">
        <v>37</v>
      </c>
      <c r="F551" s="41"/>
    </row>
    <row r="552" spans="1:6" x14ac:dyDescent="0.3">
      <c r="A552" s="16" t="s">
        <v>38</v>
      </c>
      <c r="B552" s="16" t="s">
        <v>497</v>
      </c>
      <c r="C552" s="16" t="s">
        <v>201</v>
      </c>
      <c r="D552" s="34">
        <v>1</v>
      </c>
      <c r="E552" s="16" t="s">
        <v>37</v>
      </c>
      <c r="F552" s="16" t="s">
        <v>40</v>
      </c>
    </row>
    <row r="553" spans="1:6" x14ac:dyDescent="0.3">
      <c r="A553" s="41" t="s">
        <v>35</v>
      </c>
      <c r="B553" s="41" t="s">
        <v>498</v>
      </c>
      <c r="C553" s="41" t="s">
        <v>498</v>
      </c>
      <c r="D553" s="42">
        <v>1</v>
      </c>
      <c r="E553" s="41" t="s">
        <v>37</v>
      </c>
      <c r="F553" s="41"/>
    </row>
    <row r="554" spans="1:6" x14ac:dyDescent="0.3">
      <c r="A554" s="16" t="s">
        <v>38</v>
      </c>
      <c r="B554" s="16" t="s">
        <v>498</v>
      </c>
      <c r="C554" s="16" t="s">
        <v>141</v>
      </c>
      <c r="D554" s="34">
        <v>1</v>
      </c>
      <c r="E554" s="16" t="s">
        <v>37</v>
      </c>
      <c r="F554" s="16" t="s">
        <v>40</v>
      </c>
    </row>
    <row r="555" spans="1:6" x14ac:dyDescent="0.3">
      <c r="A555" s="41" t="s">
        <v>35</v>
      </c>
      <c r="B555" s="41" t="s">
        <v>499</v>
      </c>
      <c r="C555" s="41" t="s">
        <v>499</v>
      </c>
      <c r="D555" s="42">
        <v>1</v>
      </c>
      <c r="E555" s="41" t="s">
        <v>37</v>
      </c>
      <c r="F555" s="41"/>
    </row>
    <row r="556" spans="1:6" x14ac:dyDescent="0.3">
      <c r="A556" s="16" t="s">
        <v>38</v>
      </c>
      <c r="B556" s="16" t="s">
        <v>499</v>
      </c>
      <c r="C556" s="16" t="s">
        <v>500</v>
      </c>
      <c r="D556" s="34">
        <v>1</v>
      </c>
      <c r="E556" s="16" t="s">
        <v>37</v>
      </c>
      <c r="F556" s="16" t="s">
        <v>40</v>
      </c>
    </row>
    <row r="557" spans="1:6" x14ac:dyDescent="0.3">
      <c r="A557" s="41" t="s">
        <v>35</v>
      </c>
      <c r="B557" s="41" t="s">
        <v>501</v>
      </c>
      <c r="C557" s="41" t="s">
        <v>501</v>
      </c>
      <c r="D557" s="42">
        <v>1</v>
      </c>
      <c r="E557" s="41" t="s">
        <v>37</v>
      </c>
      <c r="F557" s="41"/>
    </row>
    <row r="558" spans="1:6" x14ac:dyDescent="0.3">
      <c r="A558" s="16" t="s">
        <v>38</v>
      </c>
      <c r="B558" s="16" t="s">
        <v>501</v>
      </c>
      <c r="C558" s="16" t="s">
        <v>502</v>
      </c>
      <c r="D558" s="34">
        <v>1</v>
      </c>
      <c r="E558" s="16" t="s">
        <v>37</v>
      </c>
      <c r="F558" s="16" t="s">
        <v>40</v>
      </c>
    </row>
    <row r="559" spans="1:6" x14ac:dyDescent="0.3">
      <c r="A559" s="41" t="s">
        <v>35</v>
      </c>
      <c r="B559" s="41" t="s">
        <v>503</v>
      </c>
      <c r="C559" s="41" t="s">
        <v>503</v>
      </c>
      <c r="D559" s="42">
        <v>1</v>
      </c>
      <c r="E559" s="41" t="s">
        <v>37</v>
      </c>
      <c r="F559" s="41"/>
    </row>
    <row r="560" spans="1:6" x14ac:dyDescent="0.3">
      <c r="A560" s="16" t="s">
        <v>38</v>
      </c>
      <c r="B560" s="16" t="s">
        <v>503</v>
      </c>
      <c r="C560" s="16" t="s">
        <v>141</v>
      </c>
      <c r="D560" s="34">
        <v>1</v>
      </c>
      <c r="E560" s="16" t="s">
        <v>37</v>
      </c>
      <c r="F560" s="16" t="s">
        <v>40</v>
      </c>
    </row>
    <row r="561" spans="1:6" x14ac:dyDescent="0.3">
      <c r="A561" s="41" t="s">
        <v>35</v>
      </c>
      <c r="B561" s="41" t="s">
        <v>504</v>
      </c>
      <c r="C561" s="41" t="s">
        <v>504</v>
      </c>
      <c r="D561" s="42">
        <v>1</v>
      </c>
      <c r="E561" s="41" t="s">
        <v>37</v>
      </c>
      <c r="F561" s="41"/>
    </row>
    <row r="562" spans="1:6" x14ac:dyDescent="0.3">
      <c r="A562" s="16" t="s">
        <v>38</v>
      </c>
      <c r="B562" s="16" t="s">
        <v>504</v>
      </c>
      <c r="C562" s="16" t="s">
        <v>141</v>
      </c>
      <c r="D562" s="34">
        <v>1</v>
      </c>
      <c r="E562" s="16" t="s">
        <v>37</v>
      </c>
      <c r="F562" s="16" t="s">
        <v>40</v>
      </c>
    </row>
    <row r="563" spans="1:6" x14ac:dyDescent="0.3">
      <c r="A563" s="41" t="s">
        <v>35</v>
      </c>
      <c r="B563" s="41" t="s">
        <v>505</v>
      </c>
      <c r="C563" s="41" t="s">
        <v>505</v>
      </c>
      <c r="D563" s="42">
        <v>1</v>
      </c>
      <c r="E563" s="41" t="s">
        <v>37</v>
      </c>
      <c r="F563" s="41"/>
    </row>
    <row r="564" spans="1:6" x14ac:dyDescent="0.3">
      <c r="A564" s="16" t="s">
        <v>38</v>
      </c>
      <c r="B564" s="16" t="s">
        <v>505</v>
      </c>
      <c r="C564" s="16" t="s">
        <v>141</v>
      </c>
      <c r="D564" s="34">
        <v>1</v>
      </c>
      <c r="E564" s="16" t="s">
        <v>37</v>
      </c>
      <c r="F564" s="16" t="s">
        <v>506</v>
      </c>
    </row>
    <row r="565" spans="1:6" x14ac:dyDescent="0.3">
      <c r="A565" s="41" t="s">
        <v>35</v>
      </c>
      <c r="B565" s="41" t="s">
        <v>507</v>
      </c>
      <c r="C565" s="41" t="s">
        <v>507</v>
      </c>
      <c r="D565" s="42">
        <v>1</v>
      </c>
      <c r="E565" s="41" t="s">
        <v>37</v>
      </c>
      <c r="F565" s="41"/>
    </row>
    <row r="566" spans="1:6" x14ac:dyDescent="0.3">
      <c r="A566" s="16" t="s">
        <v>38</v>
      </c>
      <c r="B566" s="16" t="s">
        <v>507</v>
      </c>
      <c r="C566" s="16" t="s">
        <v>508</v>
      </c>
      <c r="D566" s="34">
        <v>0.66200000000000003</v>
      </c>
      <c r="E566" s="16" t="s">
        <v>37</v>
      </c>
      <c r="F566" s="16" t="s">
        <v>40</v>
      </c>
    </row>
    <row r="567" spans="1:6" x14ac:dyDescent="0.3">
      <c r="A567" s="16" t="s">
        <v>38</v>
      </c>
      <c r="B567" s="16" t="s">
        <v>507</v>
      </c>
      <c r="C567" s="16" t="s">
        <v>509</v>
      </c>
      <c r="D567" s="34">
        <v>0.33800000000000002</v>
      </c>
      <c r="E567" s="16" t="s">
        <v>37</v>
      </c>
      <c r="F567" s="16" t="s">
        <v>510</v>
      </c>
    </row>
    <row r="568" spans="1:6" x14ac:dyDescent="0.3">
      <c r="A568" s="41" t="s">
        <v>35</v>
      </c>
      <c r="B568" s="41" t="s">
        <v>511</v>
      </c>
      <c r="C568" s="41" t="s">
        <v>511</v>
      </c>
      <c r="D568" s="42">
        <v>1</v>
      </c>
      <c r="E568" s="41" t="s">
        <v>37</v>
      </c>
      <c r="F568" s="41"/>
    </row>
    <row r="569" spans="1:6" x14ac:dyDescent="0.3">
      <c r="A569" s="16" t="s">
        <v>38</v>
      </c>
      <c r="B569" s="16" t="s">
        <v>511</v>
      </c>
      <c r="C569" s="16" t="s">
        <v>65</v>
      </c>
      <c r="D569" s="34">
        <v>0.3</v>
      </c>
      <c r="E569" s="16" t="s">
        <v>37</v>
      </c>
      <c r="F569" s="16" t="s">
        <v>46</v>
      </c>
    </row>
    <row r="570" spans="1:6" x14ac:dyDescent="0.3">
      <c r="A570" s="16" t="s">
        <v>38</v>
      </c>
      <c r="B570" s="16" t="s">
        <v>511</v>
      </c>
      <c r="C570" s="16" t="s">
        <v>65</v>
      </c>
      <c r="D570" s="34">
        <v>0.3</v>
      </c>
      <c r="E570" s="16" t="s">
        <v>37</v>
      </c>
      <c r="F570" s="16" t="s">
        <v>47</v>
      </c>
    </row>
    <row r="571" spans="1:6" x14ac:dyDescent="0.3">
      <c r="A571" s="16" t="s">
        <v>38</v>
      </c>
      <c r="B571" s="16" t="s">
        <v>511</v>
      </c>
      <c r="C571" s="16" t="s">
        <v>65</v>
      </c>
      <c r="D571" s="34">
        <v>0.4</v>
      </c>
      <c r="E571" s="16" t="s">
        <v>37</v>
      </c>
      <c r="F571" s="16" t="s">
        <v>40</v>
      </c>
    </row>
    <row r="572" spans="1:6" x14ac:dyDescent="0.3">
      <c r="A572" s="41" t="s">
        <v>35</v>
      </c>
      <c r="B572" s="41" t="s">
        <v>512</v>
      </c>
      <c r="C572" s="41" t="s">
        <v>512</v>
      </c>
      <c r="D572" s="42">
        <v>1</v>
      </c>
      <c r="E572" s="41" t="s">
        <v>37</v>
      </c>
      <c r="F572" s="41"/>
    </row>
    <row r="573" spans="1:6" x14ac:dyDescent="0.3">
      <c r="A573" s="16" t="s">
        <v>38</v>
      </c>
      <c r="B573" s="16" t="s">
        <v>512</v>
      </c>
      <c r="C573" s="16" t="s">
        <v>513</v>
      </c>
      <c r="D573" s="34">
        <v>1</v>
      </c>
      <c r="E573" s="16" t="s">
        <v>37</v>
      </c>
      <c r="F573" s="16" t="s">
        <v>514</v>
      </c>
    </row>
    <row r="574" spans="1:6" x14ac:dyDescent="0.3">
      <c r="A574" s="41" t="s">
        <v>35</v>
      </c>
      <c r="B574" s="41" t="s">
        <v>515</v>
      </c>
      <c r="C574" s="41" t="s">
        <v>515</v>
      </c>
      <c r="D574" s="42">
        <v>1</v>
      </c>
      <c r="E574" s="41" t="s">
        <v>37</v>
      </c>
      <c r="F574" s="41"/>
    </row>
    <row r="575" spans="1:6" x14ac:dyDescent="0.3">
      <c r="A575" s="16" t="s">
        <v>38</v>
      </c>
      <c r="B575" s="16" t="s">
        <v>515</v>
      </c>
      <c r="C575" s="16" t="s">
        <v>516</v>
      </c>
      <c r="D575" s="34">
        <v>0.36</v>
      </c>
      <c r="E575" s="16" t="s">
        <v>37</v>
      </c>
      <c r="F575" s="16" t="s">
        <v>517</v>
      </c>
    </row>
    <row r="576" spans="1:6" x14ac:dyDescent="0.3">
      <c r="A576" s="16" t="s">
        <v>38</v>
      </c>
      <c r="B576" s="16" t="s">
        <v>515</v>
      </c>
      <c r="C576" s="16" t="s">
        <v>518</v>
      </c>
      <c r="D576" s="34">
        <v>0.27600000000000002</v>
      </c>
      <c r="E576" s="16" t="s">
        <v>37</v>
      </c>
      <c r="F576" s="16" t="s">
        <v>517</v>
      </c>
    </row>
    <row r="577" spans="1:6" x14ac:dyDescent="0.3">
      <c r="A577" s="16" t="s">
        <v>38</v>
      </c>
      <c r="B577" s="16" t="s">
        <v>515</v>
      </c>
      <c r="C577" s="16" t="s">
        <v>519</v>
      </c>
      <c r="D577" s="34">
        <v>0.25800000000000001</v>
      </c>
      <c r="E577" s="16" t="s">
        <v>37</v>
      </c>
      <c r="F577" s="16" t="s">
        <v>517</v>
      </c>
    </row>
    <row r="578" spans="1:6" x14ac:dyDescent="0.3">
      <c r="A578" s="16" t="s">
        <v>38</v>
      </c>
      <c r="B578" s="16" t="s">
        <v>515</v>
      </c>
      <c r="C578" s="16" t="s">
        <v>520</v>
      </c>
      <c r="D578" s="34">
        <v>0.106</v>
      </c>
      <c r="E578" s="16" t="s">
        <v>37</v>
      </c>
      <c r="F578" s="16" t="s">
        <v>517</v>
      </c>
    </row>
    <row r="579" spans="1:6" x14ac:dyDescent="0.3">
      <c r="A579" s="41" t="s">
        <v>35</v>
      </c>
      <c r="B579" s="41" t="s">
        <v>521</v>
      </c>
      <c r="C579" s="41" t="s">
        <v>521</v>
      </c>
      <c r="D579" s="42">
        <v>1</v>
      </c>
      <c r="E579" s="41" t="s">
        <v>37</v>
      </c>
      <c r="F579" s="41"/>
    </row>
    <row r="580" spans="1:6" x14ac:dyDescent="0.3">
      <c r="A580" s="16" t="s">
        <v>38</v>
      </c>
      <c r="B580" s="16" t="s">
        <v>521</v>
      </c>
      <c r="C580" s="16" t="s">
        <v>522</v>
      </c>
      <c r="D580" s="34">
        <v>1</v>
      </c>
      <c r="E580" s="16" t="s">
        <v>37</v>
      </c>
      <c r="F580" s="16" t="s">
        <v>523</v>
      </c>
    </row>
    <row r="581" spans="1:6" x14ac:dyDescent="0.3">
      <c r="A581" s="41" t="s">
        <v>35</v>
      </c>
      <c r="B581" s="41" t="s">
        <v>524</v>
      </c>
      <c r="C581" s="41" t="s">
        <v>524</v>
      </c>
      <c r="D581" s="42">
        <v>1</v>
      </c>
      <c r="E581" s="41" t="s">
        <v>37</v>
      </c>
      <c r="F581" s="41"/>
    </row>
    <row r="582" spans="1:6" x14ac:dyDescent="0.3">
      <c r="A582" s="16" t="s">
        <v>38</v>
      </c>
      <c r="B582" s="16" t="s">
        <v>524</v>
      </c>
      <c r="C582" s="16" t="s">
        <v>525</v>
      </c>
      <c r="D582" s="34">
        <v>0.36</v>
      </c>
      <c r="E582" s="16" t="s">
        <v>37</v>
      </c>
      <c r="F582" s="16" t="s">
        <v>517</v>
      </c>
    </row>
    <row r="583" spans="1:6" x14ac:dyDescent="0.3">
      <c r="A583" s="16" t="s">
        <v>38</v>
      </c>
      <c r="B583" s="16" t="s">
        <v>524</v>
      </c>
      <c r="C583" s="16" t="s">
        <v>526</v>
      </c>
      <c r="D583" s="34">
        <v>0.27600000000000002</v>
      </c>
      <c r="E583" s="16" t="s">
        <v>37</v>
      </c>
      <c r="F583" s="16" t="s">
        <v>517</v>
      </c>
    </row>
    <row r="584" spans="1:6" x14ac:dyDescent="0.3">
      <c r="A584" s="16" t="s">
        <v>38</v>
      </c>
      <c r="B584" s="16" t="s">
        <v>524</v>
      </c>
      <c r="C584" s="16" t="s">
        <v>527</v>
      </c>
      <c r="D584" s="34">
        <v>0.25800000000000001</v>
      </c>
      <c r="E584" s="16" t="s">
        <v>37</v>
      </c>
      <c r="F584" s="16" t="s">
        <v>517</v>
      </c>
    </row>
    <row r="585" spans="1:6" x14ac:dyDescent="0.3">
      <c r="A585" s="16" t="s">
        <v>38</v>
      </c>
      <c r="B585" s="16" t="s">
        <v>524</v>
      </c>
      <c r="C585" s="16" t="s">
        <v>528</v>
      </c>
      <c r="D585" s="34">
        <v>0.106</v>
      </c>
      <c r="E585" s="16" t="s">
        <v>37</v>
      </c>
      <c r="F585" s="16" t="s">
        <v>517</v>
      </c>
    </row>
    <row r="586" spans="1:6" x14ac:dyDescent="0.3">
      <c r="A586" s="41" t="s">
        <v>35</v>
      </c>
      <c r="B586" s="41" t="s">
        <v>529</v>
      </c>
      <c r="C586" s="41" t="s">
        <v>529</v>
      </c>
      <c r="D586" s="42">
        <v>1</v>
      </c>
      <c r="E586" s="41" t="s">
        <v>37</v>
      </c>
      <c r="F586" s="41"/>
    </row>
    <row r="587" spans="1:6" x14ac:dyDescent="0.3">
      <c r="A587" s="16" t="s">
        <v>38</v>
      </c>
      <c r="B587" s="16" t="s">
        <v>529</v>
      </c>
      <c r="C587" s="16" t="s">
        <v>530</v>
      </c>
      <c r="D587" s="34">
        <v>1</v>
      </c>
      <c r="E587" s="16" t="s">
        <v>37</v>
      </c>
      <c r="F587" s="16" t="s">
        <v>531</v>
      </c>
    </row>
    <row r="588" spans="1:6" x14ac:dyDescent="0.3">
      <c r="A588" s="41" t="s">
        <v>35</v>
      </c>
      <c r="B588" s="41" t="s">
        <v>532</v>
      </c>
      <c r="C588" s="41" t="s">
        <v>532</v>
      </c>
      <c r="D588" s="42">
        <v>1</v>
      </c>
      <c r="E588" s="41" t="s">
        <v>37</v>
      </c>
      <c r="F588" s="41"/>
    </row>
    <row r="589" spans="1:6" x14ac:dyDescent="0.3">
      <c r="A589" s="16" t="s">
        <v>38</v>
      </c>
      <c r="B589" s="16" t="s">
        <v>532</v>
      </c>
      <c r="C589" s="16" t="s">
        <v>533</v>
      </c>
      <c r="D589" s="34">
        <v>1.54E-2</v>
      </c>
      <c r="E589" s="16" t="s">
        <v>37</v>
      </c>
      <c r="F589" s="16" t="s">
        <v>534</v>
      </c>
    </row>
    <row r="590" spans="1:6" x14ac:dyDescent="0.3">
      <c r="A590" s="16" t="s">
        <v>38</v>
      </c>
      <c r="B590" s="16" t="s">
        <v>532</v>
      </c>
      <c r="C590" s="16" t="s">
        <v>535</v>
      </c>
      <c r="D590" s="34">
        <v>0.98460000000000003</v>
      </c>
      <c r="E590" s="16" t="s">
        <v>37</v>
      </c>
      <c r="F590" s="16" t="s">
        <v>534</v>
      </c>
    </row>
    <row r="591" spans="1:6" x14ac:dyDescent="0.3">
      <c r="A591" s="41" t="s">
        <v>35</v>
      </c>
      <c r="B591" s="41" t="s">
        <v>536</v>
      </c>
      <c r="C591" s="41" t="s">
        <v>536</v>
      </c>
      <c r="D591" s="42">
        <v>1</v>
      </c>
      <c r="E591" s="41" t="s">
        <v>37</v>
      </c>
      <c r="F591" s="41"/>
    </row>
    <row r="592" spans="1:6" x14ac:dyDescent="0.3">
      <c r="A592" s="16" t="s">
        <v>38</v>
      </c>
      <c r="B592" s="16" t="s">
        <v>536</v>
      </c>
      <c r="C592" s="16" t="s">
        <v>537</v>
      </c>
      <c r="D592" s="34">
        <v>0.44667251499999999</v>
      </c>
      <c r="E592" s="16" t="s">
        <v>37</v>
      </c>
      <c r="F592" s="16" t="s">
        <v>538</v>
      </c>
    </row>
    <row r="593" spans="1:6" x14ac:dyDescent="0.3">
      <c r="A593" s="16" t="s">
        <v>38</v>
      </c>
      <c r="B593" s="16" t="s">
        <v>536</v>
      </c>
      <c r="C593" s="16" t="s">
        <v>539</v>
      </c>
      <c r="D593" s="34">
        <v>0.37498433399999997</v>
      </c>
      <c r="E593" s="16" t="s">
        <v>37</v>
      </c>
      <c r="F593" s="16" t="s">
        <v>538</v>
      </c>
    </row>
    <row r="594" spans="1:6" x14ac:dyDescent="0.3">
      <c r="A594" s="16" t="s">
        <v>38</v>
      </c>
      <c r="B594" s="16" t="s">
        <v>536</v>
      </c>
      <c r="C594" s="16" t="s">
        <v>540</v>
      </c>
      <c r="D594" s="34">
        <v>0.17834315100000001</v>
      </c>
      <c r="E594" s="16" t="s">
        <v>37</v>
      </c>
      <c r="F594" s="16" t="s">
        <v>538</v>
      </c>
    </row>
    <row r="595" spans="1:6" x14ac:dyDescent="0.3">
      <c r="A595" s="41" t="s">
        <v>35</v>
      </c>
      <c r="B595" s="41" t="s">
        <v>541</v>
      </c>
      <c r="C595" s="41" t="s">
        <v>541</v>
      </c>
      <c r="D595" s="42">
        <v>1</v>
      </c>
      <c r="E595" s="41" t="s">
        <v>37</v>
      </c>
      <c r="F595" s="41"/>
    </row>
    <row r="596" spans="1:6" x14ac:dyDescent="0.3">
      <c r="A596" s="16" t="s">
        <v>38</v>
      </c>
      <c r="B596" s="16" t="s">
        <v>541</v>
      </c>
      <c r="C596" s="16" t="s">
        <v>542</v>
      </c>
      <c r="D596" s="34">
        <v>0.91</v>
      </c>
      <c r="E596" s="16" t="s">
        <v>37</v>
      </c>
      <c r="F596" s="16" t="s">
        <v>543</v>
      </c>
    </row>
    <row r="597" spans="1:6" x14ac:dyDescent="0.3">
      <c r="A597" s="16" t="s">
        <v>38</v>
      </c>
      <c r="B597" s="16" t="s">
        <v>541</v>
      </c>
      <c r="C597" s="16" t="s">
        <v>544</v>
      </c>
      <c r="D597" s="34">
        <v>7.0000000000000007E-2</v>
      </c>
      <c r="E597" s="16" t="s">
        <v>37</v>
      </c>
      <c r="F597" s="16" t="s">
        <v>543</v>
      </c>
    </row>
    <row r="598" spans="1:6" x14ac:dyDescent="0.3">
      <c r="A598" s="16" t="s">
        <v>38</v>
      </c>
      <c r="B598" s="16" t="s">
        <v>541</v>
      </c>
      <c r="C598" s="16" t="s">
        <v>545</v>
      </c>
      <c r="D598" s="34">
        <v>0.01</v>
      </c>
      <c r="E598" s="16" t="s">
        <v>37</v>
      </c>
      <c r="F598" s="16" t="s">
        <v>543</v>
      </c>
    </row>
    <row r="599" spans="1:6" x14ac:dyDescent="0.3">
      <c r="A599" s="16" t="s">
        <v>38</v>
      </c>
      <c r="B599" s="16" t="s">
        <v>541</v>
      </c>
      <c r="C599" s="16" t="s">
        <v>546</v>
      </c>
      <c r="D599" s="34">
        <v>0.01</v>
      </c>
      <c r="E599" s="16" t="s">
        <v>37</v>
      </c>
      <c r="F599" s="16" t="s">
        <v>543</v>
      </c>
    </row>
    <row r="600" spans="1:6" x14ac:dyDescent="0.3">
      <c r="A600" s="41" t="s">
        <v>35</v>
      </c>
      <c r="B600" s="41" t="s">
        <v>547</v>
      </c>
      <c r="C600" s="41" t="s">
        <v>547</v>
      </c>
      <c r="D600" s="42">
        <v>1</v>
      </c>
      <c r="E600" s="41" t="s">
        <v>37</v>
      </c>
      <c r="F600" s="41"/>
    </row>
    <row r="601" spans="1:6" x14ac:dyDescent="0.3">
      <c r="A601" s="16" t="s">
        <v>38</v>
      </c>
      <c r="B601" s="16" t="s">
        <v>547</v>
      </c>
      <c r="C601" s="16" t="s">
        <v>548</v>
      </c>
      <c r="D601" s="34">
        <v>0.50600000000000001</v>
      </c>
      <c r="E601" s="16" t="s">
        <v>37</v>
      </c>
      <c r="F601" s="16" t="s">
        <v>543</v>
      </c>
    </row>
    <row r="602" spans="1:6" x14ac:dyDescent="0.3">
      <c r="A602" s="16" t="s">
        <v>38</v>
      </c>
      <c r="B602" s="16" t="s">
        <v>547</v>
      </c>
      <c r="C602" s="16" t="s">
        <v>549</v>
      </c>
      <c r="D602" s="34">
        <v>0.434</v>
      </c>
      <c r="E602" s="16" t="s">
        <v>37</v>
      </c>
      <c r="F602" s="16" t="s">
        <v>543</v>
      </c>
    </row>
    <row r="603" spans="1:6" x14ac:dyDescent="0.3">
      <c r="A603" s="16" t="s">
        <v>38</v>
      </c>
      <c r="B603" s="16" t="s">
        <v>547</v>
      </c>
      <c r="C603" s="16" t="s">
        <v>550</v>
      </c>
      <c r="D603" s="34">
        <v>0.06</v>
      </c>
      <c r="E603" s="16" t="s">
        <v>37</v>
      </c>
      <c r="F603" s="16" t="s">
        <v>40</v>
      </c>
    </row>
    <row r="604" spans="1:6" x14ac:dyDescent="0.3">
      <c r="A604" s="41" t="s">
        <v>35</v>
      </c>
      <c r="B604" s="41" t="s">
        <v>551</v>
      </c>
      <c r="C604" s="41" t="s">
        <v>551</v>
      </c>
      <c r="D604" s="42">
        <v>1</v>
      </c>
      <c r="E604" s="41" t="s">
        <v>37</v>
      </c>
      <c r="F604" s="41"/>
    </row>
    <row r="605" spans="1:6" x14ac:dyDescent="0.3">
      <c r="A605" s="16" t="s">
        <v>38</v>
      </c>
      <c r="B605" s="16" t="s">
        <v>551</v>
      </c>
      <c r="C605" s="16" t="s">
        <v>552</v>
      </c>
      <c r="D605" s="34">
        <v>0.44667251499999999</v>
      </c>
      <c r="E605" s="16" t="s">
        <v>37</v>
      </c>
      <c r="F605" s="16" t="s">
        <v>538</v>
      </c>
    </row>
    <row r="606" spans="1:6" x14ac:dyDescent="0.3">
      <c r="A606" s="16" t="s">
        <v>38</v>
      </c>
      <c r="B606" s="16" t="s">
        <v>551</v>
      </c>
      <c r="C606" s="16" t="s">
        <v>553</v>
      </c>
      <c r="D606" s="34">
        <v>0.37498433399999997</v>
      </c>
      <c r="E606" s="16" t="s">
        <v>37</v>
      </c>
      <c r="F606" s="16" t="s">
        <v>538</v>
      </c>
    </row>
    <row r="607" spans="1:6" x14ac:dyDescent="0.3">
      <c r="A607" s="16" t="s">
        <v>38</v>
      </c>
      <c r="B607" s="16" t="s">
        <v>551</v>
      </c>
      <c r="C607" s="16" t="s">
        <v>554</v>
      </c>
      <c r="D607" s="34">
        <v>0.17834315100000001</v>
      </c>
      <c r="E607" s="16" t="s">
        <v>37</v>
      </c>
      <c r="F607" s="16" t="s">
        <v>538</v>
      </c>
    </row>
    <row r="608" spans="1:6" x14ac:dyDescent="0.3">
      <c r="A608" s="41" t="s">
        <v>35</v>
      </c>
      <c r="B608" s="41" t="s">
        <v>555</v>
      </c>
      <c r="C608" s="41" t="s">
        <v>555</v>
      </c>
      <c r="D608" s="42">
        <v>1</v>
      </c>
      <c r="E608" s="41" t="s">
        <v>37</v>
      </c>
      <c r="F608" s="41"/>
    </row>
    <row r="609" spans="1:6" x14ac:dyDescent="0.3">
      <c r="A609" s="16" t="s">
        <v>38</v>
      </c>
      <c r="B609" s="16" t="s">
        <v>555</v>
      </c>
      <c r="C609" s="16" t="s">
        <v>556</v>
      </c>
      <c r="D609" s="34">
        <v>0.57934508799999995</v>
      </c>
      <c r="E609" s="16" t="s">
        <v>37</v>
      </c>
      <c r="F609" s="16" t="s">
        <v>557</v>
      </c>
    </row>
    <row r="610" spans="1:6" x14ac:dyDescent="0.3">
      <c r="A610" s="16" t="s">
        <v>38</v>
      </c>
      <c r="B610" s="16" t="s">
        <v>555</v>
      </c>
      <c r="C610" s="16" t="s">
        <v>558</v>
      </c>
      <c r="D610" s="34">
        <v>0.42065491199999999</v>
      </c>
      <c r="E610" s="16" t="s">
        <v>37</v>
      </c>
      <c r="F610" s="16" t="s">
        <v>559</v>
      </c>
    </row>
    <row r="611" spans="1:6" x14ac:dyDescent="0.3">
      <c r="A611" s="41" t="s">
        <v>35</v>
      </c>
      <c r="B611" s="41" t="s">
        <v>560</v>
      </c>
      <c r="C611" s="41" t="s">
        <v>560</v>
      </c>
      <c r="D611" s="42">
        <v>1</v>
      </c>
      <c r="E611" s="41" t="s">
        <v>37</v>
      </c>
      <c r="F611" s="41"/>
    </row>
    <row r="612" spans="1:6" x14ac:dyDescent="0.3">
      <c r="A612" s="16" t="s">
        <v>38</v>
      </c>
      <c r="B612" s="16" t="s">
        <v>560</v>
      </c>
      <c r="C612" s="16" t="s">
        <v>561</v>
      </c>
      <c r="D612" s="34">
        <v>0.7</v>
      </c>
      <c r="E612" s="16" t="s">
        <v>37</v>
      </c>
      <c r="F612" s="16" t="s">
        <v>557</v>
      </c>
    </row>
    <row r="613" spans="1:6" x14ac:dyDescent="0.3">
      <c r="A613" s="16" t="s">
        <v>38</v>
      </c>
      <c r="B613" s="16" t="s">
        <v>560</v>
      </c>
      <c r="C613" s="16" t="s">
        <v>562</v>
      </c>
      <c r="D613" s="34">
        <v>0.16</v>
      </c>
      <c r="E613" s="16" t="s">
        <v>37</v>
      </c>
      <c r="F613" s="16" t="s">
        <v>559</v>
      </c>
    </row>
    <row r="614" spans="1:6" x14ac:dyDescent="0.3">
      <c r="A614" s="16" t="s">
        <v>38</v>
      </c>
      <c r="B614" s="16" t="s">
        <v>560</v>
      </c>
      <c r="C614" s="16" t="s">
        <v>563</v>
      </c>
      <c r="D614" s="34">
        <v>0.14000000000000001</v>
      </c>
      <c r="E614" s="16" t="s">
        <v>37</v>
      </c>
      <c r="F614" s="16" t="s">
        <v>559</v>
      </c>
    </row>
    <row r="615" spans="1:6" x14ac:dyDescent="0.3">
      <c r="A615" s="41" t="s">
        <v>35</v>
      </c>
      <c r="B615" s="41" t="s">
        <v>564</v>
      </c>
      <c r="C615" s="41" t="s">
        <v>564</v>
      </c>
      <c r="D615" s="42">
        <v>1</v>
      </c>
      <c r="E615" s="41" t="s">
        <v>37</v>
      </c>
      <c r="F615" s="41"/>
    </row>
    <row r="616" spans="1:6" x14ac:dyDescent="0.3">
      <c r="A616" s="16" t="s">
        <v>38</v>
      </c>
      <c r="B616" s="16" t="s">
        <v>564</v>
      </c>
      <c r="C616" s="16" t="s">
        <v>565</v>
      </c>
      <c r="D616" s="34">
        <v>1</v>
      </c>
      <c r="E616" s="16" t="s">
        <v>37</v>
      </c>
      <c r="F616" s="16" t="s">
        <v>566</v>
      </c>
    </row>
    <row r="617" spans="1:6" x14ac:dyDescent="0.3">
      <c r="A617" s="41" t="s">
        <v>35</v>
      </c>
      <c r="B617" s="41" t="s">
        <v>567</v>
      </c>
      <c r="C617" s="41" t="s">
        <v>567</v>
      </c>
      <c r="D617" s="42">
        <v>1</v>
      </c>
      <c r="E617" s="41" t="s">
        <v>37</v>
      </c>
      <c r="F617" s="41"/>
    </row>
    <row r="618" spans="1:6" x14ac:dyDescent="0.3">
      <c r="A618" s="16" t="s">
        <v>38</v>
      </c>
      <c r="B618" s="16" t="s">
        <v>567</v>
      </c>
      <c r="C618" s="16" t="s">
        <v>568</v>
      </c>
      <c r="D618" s="34">
        <v>1</v>
      </c>
      <c r="E618" s="16" t="s">
        <v>37</v>
      </c>
      <c r="F618" s="16" t="s">
        <v>569</v>
      </c>
    </row>
    <row r="619" spans="1:6" x14ac:dyDescent="0.3">
      <c r="A619" s="41" t="s">
        <v>35</v>
      </c>
      <c r="B619" s="41" t="s">
        <v>570</v>
      </c>
      <c r="C619" s="41" t="s">
        <v>570</v>
      </c>
      <c r="D619" s="42">
        <v>1</v>
      </c>
      <c r="E619" s="41" t="s">
        <v>37</v>
      </c>
      <c r="F619" s="41"/>
    </row>
    <row r="620" spans="1:6" x14ac:dyDescent="0.3">
      <c r="A620" s="16" t="s">
        <v>38</v>
      </c>
      <c r="B620" s="16" t="s">
        <v>570</v>
      </c>
      <c r="C620" s="16" t="s">
        <v>396</v>
      </c>
      <c r="D620" s="34">
        <v>1</v>
      </c>
      <c r="E620" s="16" t="s">
        <v>37</v>
      </c>
      <c r="F620" s="16" t="s">
        <v>40</v>
      </c>
    </row>
    <row r="621" spans="1:6" x14ac:dyDescent="0.3">
      <c r="A621" s="41" t="s">
        <v>35</v>
      </c>
      <c r="B621" s="41" t="s">
        <v>571</v>
      </c>
      <c r="C621" s="41" t="s">
        <v>571</v>
      </c>
      <c r="D621" s="42">
        <v>1</v>
      </c>
      <c r="E621" s="41" t="s">
        <v>37</v>
      </c>
      <c r="F621" s="41"/>
    </row>
    <row r="622" spans="1:6" x14ac:dyDescent="0.3">
      <c r="A622" s="16" t="s">
        <v>38</v>
      </c>
      <c r="B622" s="16" t="s">
        <v>571</v>
      </c>
      <c r="C622" s="16" t="s">
        <v>314</v>
      </c>
      <c r="D622" s="34">
        <v>1</v>
      </c>
      <c r="E622" s="16" t="s">
        <v>37</v>
      </c>
      <c r="F622" s="16" t="s">
        <v>40</v>
      </c>
    </row>
    <row r="623" spans="1:6" x14ac:dyDescent="0.3">
      <c r="A623" s="41" t="s">
        <v>35</v>
      </c>
      <c r="B623" s="41" t="s">
        <v>572</v>
      </c>
      <c r="C623" s="41" t="s">
        <v>572</v>
      </c>
      <c r="D623" s="42">
        <v>1</v>
      </c>
      <c r="E623" s="41" t="s">
        <v>37</v>
      </c>
      <c r="F623" s="41"/>
    </row>
    <row r="624" spans="1:6" x14ac:dyDescent="0.3">
      <c r="A624" s="16" t="s">
        <v>38</v>
      </c>
      <c r="B624" s="16" t="s">
        <v>572</v>
      </c>
      <c r="C624" s="16" t="s">
        <v>573</v>
      </c>
      <c r="D624" s="34">
        <v>1</v>
      </c>
      <c r="E624" s="16" t="s">
        <v>37</v>
      </c>
      <c r="F624" s="16" t="s">
        <v>574</v>
      </c>
    </row>
    <row r="625" spans="1:6" x14ac:dyDescent="0.3">
      <c r="A625" s="41" t="s">
        <v>35</v>
      </c>
      <c r="B625" s="41" t="s">
        <v>575</v>
      </c>
      <c r="C625" s="41" t="s">
        <v>575</v>
      </c>
      <c r="D625" s="42">
        <v>1</v>
      </c>
      <c r="E625" s="41" t="s">
        <v>37</v>
      </c>
      <c r="F625" s="41"/>
    </row>
    <row r="626" spans="1:6" x14ac:dyDescent="0.3">
      <c r="A626" s="16" t="s">
        <v>38</v>
      </c>
      <c r="B626" s="16" t="s">
        <v>575</v>
      </c>
      <c r="C626" s="16" t="s">
        <v>448</v>
      </c>
      <c r="D626" s="34">
        <v>0.3</v>
      </c>
      <c r="E626" s="16" t="s">
        <v>37</v>
      </c>
      <c r="F626" s="16" t="s">
        <v>46</v>
      </c>
    </row>
    <row r="627" spans="1:6" x14ac:dyDescent="0.3">
      <c r="A627" s="16" t="s">
        <v>38</v>
      </c>
      <c r="B627" s="16" t="s">
        <v>575</v>
      </c>
      <c r="C627" s="16" t="s">
        <v>448</v>
      </c>
      <c r="D627" s="34">
        <v>0.3</v>
      </c>
      <c r="E627" s="16" t="s">
        <v>37</v>
      </c>
      <c r="F627" s="16" t="s">
        <v>47</v>
      </c>
    </row>
    <row r="628" spans="1:6" x14ac:dyDescent="0.3">
      <c r="A628" s="16" t="s">
        <v>38</v>
      </c>
      <c r="B628" s="16" t="s">
        <v>575</v>
      </c>
      <c r="C628" s="16" t="s">
        <v>448</v>
      </c>
      <c r="D628" s="34">
        <v>0.4</v>
      </c>
      <c r="E628" s="16" t="s">
        <v>37</v>
      </c>
      <c r="F628" s="16" t="s">
        <v>40</v>
      </c>
    </row>
    <row r="629" spans="1:6" x14ac:dyDescent="0.3">
      <c r="A629" s="41" t="s">
        <v>35</v>
      </c>
      <c r="B629" s="41" t="s">
        <v>576</v>
      </c>
      <c r="C629" s="41" t="s">
        <v>576</v>
      </c>
      <c r="D629" s="42">
        <v>1</v>
      </c>
      <c r="E629" s="41" t="s">
        <v>37</v>
      </c>
      <c r="F629" s="41"/>
    </row>
    <row r="630" spans="1:6" x14ac:dyDescent="0.3">
      <c r="A630" s="16" t="s">
        <v>38</v>
      </c>
      <c r="B630" s="16" t="s">
        <v>576</v>
      </c>
      <c r="C630" s="16" t="s">
        <v>331</v>
      </c>
      <c r="D630" s="34">
        <v>0.36299999999999999</v>
      </c>
      <c r="E630" s="16" t="s">
        <v>37</v>
      </c>
      <c r="F630" s="16" t="s">
        <v>84</v>
      </c>
    </row>
    <row r="631" spans="1:6" x14ac:dyDescent="0.3">
      <c r="A631" s="16" t="s">
        <v>38</v>
      </c>
      <c r="B631" s="16" t="s">
        <v>576</v>
      </c>
      <c r="C631" s="16" t="s">
        <v>331</v>
      </c>
      <c r="D631" s="34">
        <v>0.63700000000000001</v>
      </c>
      <c r="E631" s="16" t="s">
        <v>37</v>
      </c>
      <c r="F631" s="16" t="s">
        <v>40</v>
      </c>
    </row>
    <row r="632" spans="1:6" x14ac:dyDescent="0.3">
      <c r="A632" s="41" t="s">
        <v>35</v>
      </c>
      <c r="B632" s="41" t="s">
        <v>577</v>
      </c>
      <c r="C632" s="41" t="s">
        <v>577</v>
      </c>
      <c r="D632" s="42">
        <v>1</v>
      </c>
      <c r="E632" s="41" t="s">
        <v>37</v>
      </c>
      <c r="F632" s="41"/>
    </row>
    <row r="633" spans="1:6" x14ac:dyDescent="0.3">
      <c r="A633" s="16" t="s">
        <v>38</v>
      </c>
      <c r="B633" s="16" t="s">
        <v>577</v>
      </c>
      <c r="C633" s="16" t="s">
        <v>578</v>
      </c>
      <c r="D633" s="34">
        <v>1</v>
      </c>
      <c r="E633" s="16" t="s">
        <v>37</v>
      </c>
      <c r="F633" s="16" t="s">
        <v>40</v>
      </c>
    </row>
    <row r="634" spans="1:6" x14ac:dyDescent="0.3">
      <c r="A634" s="41" t="s">
        <v>35</v>
      </c>
      <c r="B634" s="41" t="s">
        <v>579</v>
      </c>
      <c r="C634" s="41" t="s">
        <v>579</v>
      </c>
      <c r="D634" s="42">
        <v>1</v>
      </c>
      <c r="E634" s="41" t="s">
        <v>37</v>
      </c>
      <c r="F634" s="41"/>
    </row>
    <row r="635" spans="1:6" x14ac:dyDescent="0.3">
      <c r="A635" s="16" t="s">
        <v>38</v>
      </c>
      <c r="B635" s="16" t="s">
        <v>579</v>
      </c>
      <c r="C635" s="16" t="s">
        <v>65</v>
      </c>
      <c r="D635" s="34">
        <v>0.3</v>
      </c>
      <c r="E635" s="16" t="s">
        <v>37</v>
      </c>
      <c r="F635" s="16" t="s">
        <v>46</v>
      </c>
    </row>
    <row r="636" spans="1:6" x14ac:dyDescent="0.3">
      <c r="A636" s="16" t="s">
        <v>38</v>
      </c>
      <c r="B636" s="16" t="s">
        <v>579</v>
      </c>
      <c r="C636" s="16" t="s">
        <v>65</v>
      </c>
      <c r="D636" s="34">
        <v>0.3</v>
      </c>
      <c r="E636" s="16" t="s">
        <v>37</v>
      </c>
      <c r="F636" s="16" t="s">
        <v>47</v>
      </c>
    </row>
    <row r="637" spans="1:6" x14ac:dyDescent="0.3">
      <c r="A637" s="16" t="s">
        <v>38</v>
      </c>
      <c r="B637" s="16" t="s">
        <v>579</v>
      </c>
      <c r="C637" s="16" t="s">
        <v>65</v>
      </c>
      <c r="D637" s="34">
        <v>0.4</v>
      </c>
      <c r="E637" s="16" t="s">
        <v>37</v>
      </c>
      <c r="F637" s="16" t="s">
        <v>40</v>
      </c>
    </row>
    <row r="638" spans="1:6" x14ac:dyDescent="0.3">
      <c r="A638" s="41" t="s">
        <v>35</v>
      </c>
      <c r="B638" s="41" t="s">
        <v>580</v>
      </c>
      <c r="C638" s="41" t="s">
        <v>580</v>
      </c>
      <c r="D638" s="42">
        <v>1</v>
      </c>
      <c r="E638" s="41" t="s">
        <v>37</v>
      </c>
      <c r="F638" s="41"/>
    </row>
    <row r="639" spans="1:6" x14ac:dyDescent="0.3">
      <c r="A639" s="16" t="s">
        <v>38</v>
      </c>
      <c r="B639" s="16" t="s">
        <v>580</v>
      </c>
      <c r="C639" s="16" t="s">
        <v>45</v>
      </c>
      <c r="D639" s="34">
        <v>0.3</v>
      </c>
      <c r="E639" s="16" t="s">
        <v>37</v>
      </c>
      <c r="F639" s="16" t="s">
        <v>46</v>
      </c>
    </row>
    <row r="640" spans="1:6" x14ac:dyDescent="0.3">
      <c r="A640" s="16" t="s">
        <v>38</v>
      </c>
      <c r="B640" s="16" t="s">
        <v>580</v>
      </c>
      <c r="C640" s="16" t="s">
        <v>45</v>
      </c>
      <c r="D640" s="34">
        <v>0.3</v>
      </c>
      <c r="E640" s="16" t="s">
        <v>37</v>
      </c>
      <c r="F640" s="16" t="s">
        <v>47</v>
      </c>
    </row>
    <row r="641" spans="1:6" x14ac:dyDescent="0.3">
      <c r="A641" s="16" t="s">
        <v>38</v>
      </c>
      <c r="B641" s="16" t="s">
        <v>580</v>
      </c>
      <c r="C641" s="16" t="s">
        <v>45</v>
      </c>
      <c r="D641" s="34">
        <v>0.4</v>
      </c>
      <c r="E641" s="16" t="s">
        <v>37</v>
      </c>
      <c r="F641" s="16" t="s">
        <v>40</v>
      </c>
    </row>
    <row r="642" spans="1:6" x14ac:dyDescent="0.3">
      <c r="A642" s="41" t="s">
        <v>35</v>
      </c>
      <c r="B642" s="41" t="s">
        <v>581</v>
      </c>
      <c r="C642" s="41" t="s">
        <v>581</v>
      </c>
      <c r="D642" s="42">
        <v>1</v>
      </c>
      <c r="E642" s="41" t="s">
        <v>37</v>
      </c>
      <c r="F642" s="41"/>
    </row>
    <row r="643" spans="1:6" x14ac:dyDescent="0.3">
      <c r="A643" s="16" t="s">
        <v>38</v>
      </c>
      <c r="B643" s="16" t="s">
        <v>581</v>
      </c>
      <c r="C643" s="16" t="s">
        <v>582</v>
      </c>
      <c r="D643" s="34">
        <v>0.30399999999999999</v>
      </c>
      <c r="E643" s="16" t="s">
        <v>37</v>
      </c>
      <c r="F643" s="16" t="s">
        <v>583</v>
      </c>
    </row>
    <row r="644" spans="1:6" x14ac:dyDescent="0.3">
      <c r="A644" s="16" t="s">
        <v>38</v>
      </c>
      <c r="B644" s="16" t="s">
        <v>581</v>
      </c>
      <c r="C644" s="16" t="s">
        <v>582</v>
      </c>
      <c r="D644" s="34">
        <v>0.22</v>
      </c>
      <c r="E644" s="16" t="s">
        <v>37</v>
      </c>
      <c r="F644" s="16" t="s">
        <v>583</v>
      </c>
    </row>
    <row r="645" spans="1:6" x14ac:dyDescent="0.3">
      <c r="A645" s="16" t="s">
        <v>38</v>
      </c>
      <c r="B645" s="16" t="s">
        <v>581</v>
      </c>
      <c r="C645" s="16" t="s">
        <v>584</v>
      </c>
      <c r="D645" s="34">
        <v>0.17499999999999999</v>
      </c>
      <c r="E645" s="16" t="s">
        <v>37</v>
      </c>
      <c r="F645" s="16" t="s">
        <v>267</v>
      </c>
    </row>
    <row r="646" spans="1:6" x14ac:dyDescent="0.3">
      <c r="A646" s="16" t="s">
        <v>38</v>
      </c>
      <c r="B646" s="16" t="s">
        <v>581</v>
      </c>
      <c r="C646" s="16" t="s">
        <v>584</v>
      </c>
      <c r="D646" s="34">
        <v>8.43E-2</v>
      </c>
      <c r="E646" s="16" t="s">
        <v>37</v>
      </c>
      <c r="F646" s="16" t="s">
        <v>585</v>
      </c>
    </row>
    <row r="647" spans="1:6" x14ac:dyDescent="0.3">
      <c r="A647" s="16" t="s">
        <v>38</v>
      </c>
      <c r="B647" s="16" t="s">
        <v>581</v>
      </c>
      <c r="C647" s="16" t="s">
        <v>586</v>
      </c>
      <c r="D647" s="34">
        <v>0.109</v>
      </c>
      <c r="E647" s="16" t="s">
        <v>37</v>
      </c>
      <c r="F647" s="16" t="s">
        <v>40</v>
      </c>
    </row>
    <row r="648" spans="1:6" x14ac:dyDescent="0.3">
      <c r="A648" s="16" t="s">
        <v>38</v>
      </c>
      <c r="B648" s="16" t="s">
        <v>581</v>
      </c>
      <c r="C648" s="16" t="s">
        <v>587</v>
      </c>
      <c r="D648" s="34">
        <v>0.107</v>
      </c>
      <c r="E648" s="16" t="s">
        <v>37</v>
      </c>
      <c r="F648" s="16" t="s">
        <v>40</v>
      </c>
    </row>
    <row r="649" spans="1:6" x14ac:dyDescent="0.3">
      <c r="A649" s="41" t="s">
        <v>35</v>
      </c>
      <c r="B649" s="41" t="s">
        <v>588</v>
      </c>
      <c r="C649" s="41" t="s">
        <v>588</v>
      </c>
      <c r="D649" s="42">
        <v>1</v>
      </c>
      <c r="E649" s="41" t="s">
        <v>37</v>
      </c>
      <c r="F649" s="41"/>
    </row>
    <row r="650" spans="1:6" x14ac:dyDescent="0.3">
      <c r="A650" s="16" t="s">
        <v>38</v>
      </c>
      <c r="B650" s="16" t="s">
        <v>588</v>
      </c>
      <c r="C650" s="16" t="s">
        <v>589</v>
      </c>
      <c r="D650" s="34">
        <v>1</v>
      </c>
      <c r="E650" s="16" t="s">
        <v>37</v>
      </c>
      <c r="F650" s="16" t="s">
        <v>40</v>
      </c>
    </row>
    <row r="651" spans="1:6" x14ac:dyDescent="0.3">
      <c r="A651" s="41" t="s">
        <v>35</v>
      </c>
      <c r="B651" s="41" t="s">
        <v>590</v>
      </c>
      <c r="C651" s="41" t="s">
        <v>590</v>
      </c>
      <c r="D651" s="42">
        <v>1</v>
      </c>
      <c r="E651" s="41" t="s">
        <v>37</v>
      </c>
      <c r="F651" s="41"/>
    </row>
    <row r="652" spans="1:6" x14ac:dyDescent="0.3">
      <c r="A652" s="16" t="s">
        <v>38</v>
      </c>
      <c r="B652" s="16" t="s">
        <v>590</v>
      </c>
      <c r="C652" s="16" t="s">
        <v>568</v>
      </c>
      <c r="D652" s="34">
        <v>1</v>
      </c>
      <c r="E652" s="16" t="s">
        <v>37</v>
      </c>
      <c r="F652" s="16" t="s">
        <v>392</v>
      </c>
    </row>
    <row r="653" spans="1:6" x14ac:dyDescent="0.3">
      <c r="A653" s="41" t="s">
        <v>35</v>
      </c>
      <c r="B653" s="41" t="s">
        <v>591</v>
      </c>
      <c r="C653" s="41" t="s">
        <v>591</v>
      </c>
      <c r="D653" s="42">
        <v>1</v>
      </c>
      <c r="E653" s="41" t="s">
        <v>37</v>
      </c>
      <c r="F653" s="41"/>
    </row>
    <row r="654" spans="1:6" x14ac:dyDescent="0.3">
      <c r="A654" s="16" t="s">
        <v>38</v>
      </c>
      <c r="B654" s="16" t="s">
        <v>591</v>
      </c>
      <c r="C654" s="16" t="s">
        <v>592</v>
      </c>
      <c r="D654" s="34">
        <v>1</v>
      </c>
      <c r="E654" s="16" t="s">
        <v>37</v>
      </c>
      <c r="F654" s="16" t="s">
        <v>40</v>
      </c>
    </row>
    <row r="655" spans="1:6" x14ac:dyDescent="0.3">
      <c r="A655" s="41" t="s">
        <v>35</v>
      </c>
      <c r="B655" s="41" t="s">
        <v>593</v>
      </c>
      <c r="C655" s="41" t="s">
        <v>593</v>
      </c>
      <c r="D655" s="42">
        <v>1</v>
      </c>
      <c r="E655" s="41" t="s">
        <v>37</v>
      </c>
      <c r="F655" s="41"/>
    </row>
    <row r="656" spans="1:6" x14ac:dyDescent="0.3">
      <c r="A656" s="16" t="s">
        <v>38</v>
      </c>
      <c r="B656" s="16" t="s">
        <v>593</v>
      </c>
      <c r="C656" s="16" t="s">
        <v>594</v>
      </c>
      <c r="D656" s="34">
        <v>1</v>
      </c>
      <c r="E656" s="16" t="s">
        <v>37</v>
      </c>
      <c r="F656" s="16" t="s">
        <v>40</v>
      </c>
    </row>
    <row r="657" spans="1:6" x14ac:dyDescent="0.3">
      <c r="A657" s="41" t="s">
        <v>35</v>
      </c>
      <c r="B657" s="41" t="s">
        <v>595</v>
      </c>
      <c r="C657" s="41" t="s">
        <v>595</v>
      </c>
      <c r="D657" s="42">
        <v>1</v>
      </c>
      <c r="E657" s="41" t="s">
        <v>37</v>
      </c>
      <c r="F657" s="41"/>
    </row>
    <row r="658" spans="1:6" x14ac:dyDescent="0.3">
      <c r="A658" s="16" t="s">
        <v>38</v>
      </c>
      <c r="B658" s="16" t="s">
        <v>595</v>
      </c>
      <c r="C658" s="16" t="s">
        <v>45</v>
      </c>
      <c r="D658" s="34">
        <v>0.3</v>
      </c>
      <c r="E658" s="16" t="s">
        <v>37</v>
      </c>
      <c r="F658" s="16" t="s">
        <v>46</v>
      </c>
    </row>
    <row r="659" spans="1:6" x14ac:dyDescent="0.3">
      <c r="A659" s="16" t="s">
        <v>38</v>
      </c>
      <c r="B659" s="16" t="s">
        <v>595</v>
      </c>
      <c r="C659" s="16" t="s">
        <v>45</v>
      </c>
      <c r="D659" s="34">
        <v>0.3</v>
      </c>
      <c r="E659" s="16" t="s">
        <v>37</v>
      </c>
      <c r="F659" s="16" t="s">
        <v>47</v>
      </c>
    </row>
    <row r="660" spans="1:6" x14ac:dyDescent="0.3">
      <c r="A660" s="16" t="s">
        <v>38</v>
      </c>
      <c r="B660" s="16" t="s">
        <v>595</v>
      </c>
      <c r="C660" s="16" t="s">
        <v>45</v>
      </c>
      <c r="D660" s="34">
        <v>0.4</v>
      </c>
      <c r="E660" s="16" t="s">
        <v>37</v>
      </c>
      <c r="F660" s="16" t="s">
        <v>40</v>
      </c>
    </row>
    <row r="661" spans="1:6" x14ac:dyDescent="0.3">
      <c r="A661" s="41" t="s">
        <v>35</v>
      </c>
      <c r="B661" s="41" t="s">
        <v>596</v>
      </c>
      <c r="C661" s="41" t="s">
        <v>596</v>
      </c>
      <c r="D661" s="42">
        <v>1</v>
      </c>
      <c r="E661" s="41" t="s">
        <v>37</v>
      </c>
      <c r="F661" s="41"/>
    </row>
    <row r="662" spans="1:6" x14ac:dyDescent="0.3">
      <c r="A662" s="16" t="s">
        <v>38</v>
      </c>
      <c r="B662" s="16" t="s">
        <v>596</v>
      </c>
      <c r="C662" s="16" t="s">
        <v>320</v>
      </c>
      <c r="D662" s="34">
        <v>1</v>
      </c>
      <c r="E662" s="16" t="s">
        <v>37</v>
      </c>
      <c r="F662" s="16" t="s">
        <v>597</v>
      </c>
    </row>
    <row r="663" spans="1:6" x14ac:dyDescent="0.3">
      <c r="A663" s="41" t="s">
        <v>35</v>
      </c>
      <c r="B663" s="41" t="s">
        <v>598</v>
      </c>
      <c r="C663" s="41" t="s">
        <v>598</v>
      </c>
      <c r="D663" s="42">
        <v>1</v>
      </c>
      <c r="E663" s="41" t="s">
        <v>37</v>
      </c>
      <c r="F663" s="41"/>
    </row>
    <row r="664" spans="1:6" x14ac:dyDescent="0.3">
      <c r="A664" s="16" t="s">
        <v>38</v>
      </c>
      <c r="B664" s="16" t="s">
        <v>598</v>
      </c>
      <c r="C664" s="16" t="s">
        <v>418</v>
      </c>
      <c r="D664" s="34">
        <v>0.58899999999999997</v>
      </c>
      <c r="E664" s="16" t="s">
        <v>37</v>
      </c>
      <c r="F664" s="16" t="s">
        <v>599</v>
      </c>
    </row>
    <row r="665" spans="1:6" x14ac:dyDescent="0.3">
      <c r="A665" s="16" t="s">
        <v>38</v>
      </c>
      <c r="B665" s="16" t="s">
        <v>598</v>
      </c>
      <c r="C665" s="16" t="s">
        <v>600</v>
      </c>
      <c r="D665" s="34">
        <v>0.41099999999999998</v>
      </c>
      <c r="E665" s="16" t="s">
        <v>37</v>
      </c>
      <c r="F665" s="16" t="s">
        <v>601</v>
      </c>
    </row>
    <row r="666" spans="1:6" x14ac:dyDescent="0.3">
      <c r="A666" s="41" t="s">
        <v>35</v>
      </c>
      <c r="B666" s="41" t="s">
        <v>602</v>
      </c>
      <c r="C666" s="41" t="s">
        <v>602</v>
      </c>
      <c r="D666" s="42">
        <v>1</v>
      </c>
      <c r="E666" s="41" t="s">
        <v>37</v>
      </c>
      <c r="F666" s="41"/>
    </row>
    <row r="667" spans="1:6" x14ac:dyDescent="0.3">
      <c r="A667" s="16" t="s">
        <v>38</v>
      </c>
      <c r="B667" s="16" t="s">
        <v>602</v>
      </c>
      <c r="C667" s="16" t="s">
        <v>603</v>
      </c>
      <c r="D667" s="34">
        <v>1</v>
      </c>
      <c r="E667" s="16" t="s">
        <v>37</v>
      </c>
      <c r="F667" s="16" t="s">
        <v>40</v>
      </c>
    </row>
    <row r="668" spans="1:6" x14ac:dyDescent="0.3">
      <c r="A668" s="41" t="s">
        <v>35</v>
      </c>
      <c r="B668" s="41" t="s">
        <v>604</v>
      </c>
      <c r="C668" s="41" t="s">
        <v>604</v>
      </c>
      <c r="D668" s="42">
        <v>1</v>
      </c>
      <c r="E668" s="41" t="s">
        <v>37</v>
      </c>
      <c r="F668" s="41"/>
    </row>
    <row r="669" spans="1:6" x14ac:dyDescent="0.3">
      <c r="A669" s="16" t="s">
        <v>38</v>
      </c>
      <c r="B669" s="16" t="s">
        <v>604</v>
      </c>
      <c r="C669" s="16" t="s">
        <v>605</v>
      </c>
      <c r="D669" s="34">
        <v>1</v>
      </c>
      <c r="E669" s="16" t="s">
        <v>37</v>
      </c>
      <c r="F669" s="16" t="s">
        <v>40</v>
      </c>
    </row>
    <row r="670" spans="1:6" x14ac:dyDescent="0.3">
      <c r="A670" s="41" t="s">
        <v>35</v>
      </c>
      <c r="B670" s="41" t="s">
        <v>606</v>
      </c>
      <c r="C670" s="41" t="s">
        <v>606</v>
      </c>
      <c r="D670" s="42">
        <v>1</v>
      </c>
      <c r="E670" s="41" t="s">
        <v>37</v>
      </c>
      <c r="F670" s="41"/>
    </row>
    <row r="671" spans="1:6" x14ac:dyDescent="0.3">
      <c r="A671" s="16" t="s">
        <v>38</v>
      </c>
      <c r="B671" s="16" t="s">
        <v>606</v>
      </c>
      <c r="C671" s="16" t="s">
        <v>607</v>
      </c>
      <c r="D671" s="34">
        <v>1</v>
      </c>
      <c r="E671" s="16" t="s">
        <v>37</v>
      </c>
      <c r="F671" s="16" t="s">
        <v>40</v>
      </c>
    </row>
    <row r="672" spans="1:6" x14ac:dyDescent="0.3">
      <c r="A672" s="41" t="s">
        <v>35</v>
      </c>
      <c r="B672" s="41" t="s">
        <v>608</v>
      </c>
      <c r="C672" s="41" t="s">
        <v>608</v>
      </c>
      <c r="D672" s="42">
        <v>1</v>
      </c>
      <c r="E672" s="41" t="s">
        <v>37</v>
      </c>
      <c r="F672" s="41"/>
    </row>
    <row r="673" spans="1:6" x14ac:dyDescent="0.3">
      <c r="A673" s="16" t="s">
        <v>38</v>
      </c>
      <c r="B673" s="16" t="s">
        <v>608</v>
      </c>
      <c r="C673" s="16" t="s">
        <v>609</v>
      </c>
      <c r="D673" s="34">
        <v>0.98499999999999999</v>
      </c>
      <c r="E673" s="16" t="s">
        <v>37</v>
      </c>
      <c r="F673" s="16" t="s">
        <v>610</v>
      </c>
    </row>
    <row r="674" spans="1:6" x14ac:dyDescent="0.3">
      <c r="A674" s="16" t="s">
        <v>38</v>
      </c>
      <c r="B674" s="16" t="s">
        <v>608</v>
      </c>
      <c r="C674" s="16" t="s">
        <v>611</v>
      </c>
      <c r="D674" s="34">
        <v>1.54E-2</v>
      </c>
      <c r="E674" s="16" t="s">
        <v>37</v>
      </c>
      <c r="F674" s="16" t="s">
        <v>534</v>
      </c>
    </row>
    <row r="675" spans="1:6" x14ac:dyDescent="0.3">
      <c r="A675" s="41" t="s">
        <v>35</v>
      </c>
      <c r="B675" s="41" t="s">
        <v>612</v>
      </c>
      <c r="C675" s="41" t="s">
        <v>612</v>
      </c>
      <c r="D675" s="42">
        <v>1</v>
      </c>
      <c r="E675" s="41" t="s">
        <v>37</v>
      </c>
      <c r="F675" s="41"/>
    </row>
    <row r="676" spans="1:6" x14ac:dyDescent="0.3">
      <c r="A676" s="16" t="s">
        <v>38</v>
      </c>
      <c r="B676" s="16" t="s">
        <v>612</v>
      </c>
      <c r="C676" s="16" t="s">
        <v>613</v>
      </c>
      <c r="D676" s="34">
        <v>0.23</v>
      </c>
      <c r="E676" s="16" t="s">
        <v>37</v>
      </c>
      <c r="F676" s="16" t="s">
        <v>614</v>
      </c>
    </row>
    <row r="677" spans="1:6" x14ac:dyDescent="0.3">
      <c r="A677" s="16" t="s">
        <v>38</v>
      </c>
      <c r="B677" s="16" t="s">
        <v>612</v>
      </c>
      <c r="C677" s="16" t="s">
        <v>615</v>
      </c>
      <c r="D677" s="34">
        <v>0.28399999999999997</v>
      </c>
      <c r="E677" s="16" t="s">
        <v>37</v>
      </c>
      <c r="F677" s="16" t="s">
        <v>616</v>
      </c>
    </row>
    <row r="678" spans="1:6" x14ac:dyDescent="0.3">
      <c r="A678" s="16" t="s">
        <v>38</v>
      </c>
      <c r="B678" s="16" t="s">
        <v>612</v>
      </c>
      <c r="C678" s="16" t="s">
        <v>613</v>
      </c>
      <c r="D678" s="34">
        <v>0.26700000000000002</v>
      </c>
      <c r="E678" s="16" t="s">
        <v>37</v>
      </c>
      <c r="F678" s="16" t="s">
        <v>617</v>
      </c>
    </row>
    <row r="679" spans="1:6" x14ac:dyDescent="0.3">
      <c r="A679" s="16" t="s">
        <v>38</v>
      </c>
      <c r="B679" s="16" t="s">
        <v>612</v>
      </c>
      <c r="C679" s="16" t="s">
        <v>618</v>
      </c>
      <c r="D679" s="34">
        <v>0.219</v>
      </c>
      <c r="E679" s="16" t="s">
        <v>37</v>
      </c>
      <c r="F679" s="16" t="s">
        <v>40</v>
      </c>
    </row>
    <row r="680" spans="1:6" x14ac:dyDescent="0.3">
      <c r="A680" s="41" t="s">
        <v>35</v>
      </c>
      <c r="B680" s="41" t="s">
        <v>619</v>
      </c>
      <c r="C680" s="41" t="s">
        <v>619</v>
      </c>
      <c r="D680" s="42">
        <v>1</v>
      </c>
      <c r="E680" s="41" t="s">
        <v>37</v>
      </c>
      <c r="F680" s="41"/>
    </row>
    <row r="681" spans="1:6" x14ac:dyDescent="0.3">
      <c r="A681" s="16" t="s">
        <v>38</v>
      </c>
      <c r="B681" s="16" t="s">
        <v>619</v>
      </c>
      <c r="C681" s="16" t="s">
        <v>620</v>
      </c>
      <c r="D681" s="34">
        <v>1</v>
      </c>
      <c r="E681" s="16" t="s">
        <v>37</v>
      </c>
      <c r="F681" s="16" t="s">
        <v>621</v>
      </c>
    </row>
    <row r="682" spans="1:6" x14ac:dyDescent="0.3">
      <c r="A682" s="41" t="s">
        <v>35</v>
      </c>
      <c r="B682" s="41" t="s">
        <v>622</v>
      </c>
      <c r="C682" s="41" t="s">
        <v>622</v>
      </c>
      <c r="D682" s="42">
        <v>1</v>
      </c>
      <c r="E682" s="41" t="s">
        <v>37</v>
      </c>
      <c r="F682" s="41"/>
    </row>
    <row r="683" spans="1:6" x14ac:dyDescent="0.3">
      <c r="A683" s="16" t="s">
        <v>38</v>
      </c>
      <c r="B683" s="16" t="s">
        <v>622</v>
      </c>
      <c r="C683" s="16" t="s">
        <v>326</v>
      </c>
      <c r="D683" s="34">
        <v>0.76300000000000001</v>
      </c>
      <c r="E683" s="16" t="s">
        <v>37</v>
      </c>
      <c r="F683" s="16" t="s">
        <v>104</v>
      </c>
    </row>
    <row r="684" spans="1:6" x14ac:dyDescent="0.3">
      <c r="A684" s="16" t="s">
        <v>38</v>
      </c>
      <c r="B684" s="16" t="s">
        <v>622</v>
      </c>
      <c r="C684" s="16" t="s">
        <v>326</v>
      </c>
      <c r="D684" s="34">
        <v>0.23699999999999999</v>
      </c>
      <c r="E684" s="16" t="s">
        <v>37</v>
      </c>
      <c r="F684" s="16" t="s">
        <v>327</v>
      </c>
    </row>
    <row r="685" spans="1:6" x14ac:dyDescent="0.3">
      <c r="A685" s="41" t="s">
        <v>35</v>
      </c>
      <c r="B685" s="41" t="s">
        <v>623</v>
      </c>
      <c r="C685" s="41" t="s">
        <v>623</v>
      </c>
      <c r="D685" s="42">
        <v>1</v>
      </c>
      <c r="E685" s="41" t="s">
        <v>37</v>
      </c>
      <c r="F685" s="41"/>
    </row>
    <row r="686" spans="1:6" x14ac:dyDescent="0.3">
      <c r="A686" s="16" t="s">
        <v>38</v>
      </c>
      <c r="B686" s="16" t="s">
        <v>623</v>
      </c>
      <c r="C686" s="16" t="s">
        <v>81</v>
      </c>
      <c r="D686" s="34">
        <v>1</v>
      </c>
      <c r="E686" s="16" t="s">
        <v>37</v>
      </c>
      <c r="F686" s="16" t="s">
        <v>40</v>
      </c>
    </row>
    <row r="687" spans="1:6" x14ac:dyDescent="0.3">
      <c r="A687" s="41" t="s">
        <v>35</v>
      </c>
      <c r="B687" s="41" t="s">
        <v>624</v>
      </c>
      <c r="C687" s="41" t="s">
        <v>624</v>
      </c>
      <c r="D687" s="42">
        <v>1</v>
      </c>
      <c r="E687" s="41" t="s">
        <v>37</v>
      </c>
      <c r="F687" s="41"/>
    </row>
    <row r="688" spans="1:6" x14ac:dyDescent="0.3">
      <c r="A688" s="16" t="s">
        <v>38</v>
      </c>
      <c r="B688" s="16" t="s">
        <v>624</v>
      </c>
      <c r="C688" s="16" t="s">
        <v>396</v>
      </c>
      <c r="D688" s="34">
        <v>1</v>
      </c>
      <c r="E688" s="16" t="s">
        <v>37</v>
      </c>
      <c r="F688" s="16" t="s">
        <v>40</v>
      </c>
    </row>
    <row r="689" spans="1:6" x14ac:dyDescent="0.3">
      <c r="A689" s="41" t="s">
        <v>35</v>
      </c>
      <c r="B689" s="41" t="s">
        <v>625</v>
      </c>
      <c r="C689" s="41" t="s">
        <v>625</v>
      </c>
      <c r="D689" s="42">
        <v>1</v>
      </c>
      <c r="E689" s="41" t="s">
        <v>37</v>
      </c>
      <c r="F689" s="41"/>
    </row>
    <row r="690" spans="1:6" x14ac:dyDescent="0.3">
      <c r="A690" s="16" t="s">
        <v>38</v>
      </c>
      <c r="B690" s="16" t="s">
        <v>625</v>
      </c>
      <c r="C690" s="16" t="s">
        <v>314</v>
      </c>
      <c r="D690" s="34">
        <v>1</v>
      </c>
      <c r="E690" s="16" t="s">
        <v>37</v>
      </c>
      <c r="F690" s="16" t="s">
        <v>40</v>
      </c>
    </row>
    <row r="691" spans="1:6" x14ac:dyDescent="0.3">
      <c r="A691" s="41" t="s">
        <v>35</v>
      </c>
      <c r="B691" s="41" t="s">
        <v>626</v>
      </c>
      <c r="C691" s="41" t="s">
        <v>626</v>
      </c>
      <c r="D691" s="42">
        <v>1</v>
      </c>
      <c r="E691" s="41" t="s">
        <v>37</v>
      </c>
      <c r="F691" s="41"/>
    </row>
    <row r="692" spans="1:6" x14ac:dyDescent="0.3">
      <c r="A692" s="16" t="s">
        <v>38</v>
      </c>
      <c r="B692" s="16" t="s">
        <v>626</v>
      </c>
      <c r="C692" s="16" t="s">
        <v>396</v>
      </c>
      <c r="D692" s="34">
        <v>1</v>
      </c>
      <c r="E692" s="16" t="s">
        <v>37</v>
      </c>
      <c r="F692" s="16" t="s">
        <v>40</v>
      </c>
    </row>
    <row r="693" spans="1:6" x14ac:dyDescent="0.3">
      <c r="A693" s="41" t="s">
        <v>35</v>
      </c>
      <c r="B693" s="41" t="s">
        <v>627</v>
      </c>
      <c r="C693" s="41" t="s">
        <v>627</v>
      </c>
      <c r="D693" s="42">
        <v>1</v>
      </c>
      <c r="E693" s="41" t="s">
        <v>37</v>
      </c>
      <c r="F693" s="41"/>
    </row>
    <row r="694" spans="1:6" x14ac:dyDescent="0.3">
      <c r="A694" s="16" t="s">
        <v>38</v>
      </c>
      <c r="B694" s="16" t="s">
        <v>627</v>
      </c>
      <c r="C694" s="16" t="s">
        <v>303</v>
      </c>
      <c r="D694" s="34">
        <v>1</v>
      </c>
      <c r="E694" s="16" t="s">
        <v>37</v>
      </c>
      <c r="F694" s="16" t="s">
        <v>40</v>
      </c>
    </row>
    <row r="695" spans="1:6" x14ac:dyDescent="0.3">
      <c r="A695" s="41" t="s">
        <v>35</v>
      </c>
      <c r="B695" s="41" t="s">
        <v>628</v>
      </c>
      <c r="C695" s="41" t="s">
        <v>628</v>
      </c>
      <c r="D695" s="42">
        <v>1</v>
      </c>
      <c r="E695" s="41" t="s">
        <v>37</v>
      </c>
      <c r="F695" s="41"/>
    </row>
    <row r="696" spans="1:6" x14ac:dyDescent="0.3">
      <c r="A696" s="16" t="s">
        <v>38</v>
      </c>
      <c r="B696" s="16" t="s">
        <v>628</v>
      </c>
      <c r="C696" s="16" t="s">
        <v>45</v>
      </c>
      <c r="D696" s="34">
        <v>0.3</v>
      </c>
      <c r="E696" s="16" t="s">
        <v>37</v>
      </c>
      <c r="F696" s="16" t="s">
        <v>46</v>
      </c>
    </row>
    <row r="697" spans="1:6" x14ac:dyDescent="0.3">
      <c r="A697" s="16" t="s">
        <v>38</v>
      </c>
      <c r="B697" s="16" t="s">
        <v>628</v>
      </c>
      <c r="C697" s="16" t="s">
        <v>45</v>
      </c>
      <c r="D697" s="34">
        <v>0.3</v>
      </c>
      <c r="E697" s="16" t="s">
        <v>37</v>
      </c>
      <c r="F697" s="16" t="s">
        <v>47</v>
      </c>
    </row>
    <row r="698" spans="1:6" x14ac:dyDescent="0.3">
      <c r="A698" s="16" t="s">
        <v>38</v>
      </c>
      <c r="B698" s="16" t="s">
        <v>628</v>
      </c>
      <c r="C698" s="16" t="s">
        <v>45</v>
      </c>
      <c r="D698" s="34">
        <v>0.4</v>
      </c>
      <c r="E698" s="16" t="s">
        <v>37</v>
      </c>
      <c r="F698" s="16" t="s">
        <v>40</v>
      </c>
    </row>
    <row r="699" spans="1:6" x14ac:dyDescent="0.3">
      <c r="A699" s="41" t="s">
        <v>35</v>
      </c>
      <c r="B699" s="41" t="s">
        <v>629</v>
      </c>
      <c r="C699" s="41" t="s">
        <v>629</v>
      </c>
      <c r="D699" s="42">
        <v>1</v>
      </c>
      <c r="E699" s="41" t="s">
        <v>37</v>
      </c>
      <c r="F699" s="41"/>
    </row>
    <row r="700" spans="1:6" x14ac:dyDescent="0.3">
      <c r="A700" s="16" t="s">
        <v>38</v>
      </c>
      <c r="B700" s="16" t="s">
        <v>629</v>
      </c>
      <c r="C700" s="16" t="s">
        <v>45</v>
      </c>
      <c r="D700" s="34">
        <v>0.3</v>
      </c>
      <c r="E700" s="16" t="s">
        <v>37</v>
      </c>
      <c r="F700" s="16" t="s">
        <v>46</v>
      </c>
    </row>
    <row r="701" spans="1:6" x14ac:dyDescent="0.3">
      <c r="A701" s="16" t="s">
        <v>38</v>
      </c>
      <c r="B701" s="16" t="s">
        <v>629</v>
      </c>
      <c r="C701" s="16" t="s">
        <v>45</v>
      </c>
      <c r="D701" s="34">
        <v>0.3</v>
      </c>
      <c r="E701" s="16" t="s">
        <v>37</v>
      </c>
      <c r="F701" s="16" t="s">
        <v>47</v>
      </c>
    </row>
    <row r="702" spans="1:6" x14ac:dyDescent="0.3">
      <c r="A702" s="16" t="s">
        <v>38</v>
      </c>
      <c r="B702" s="16" t="s">
        <v>629</v>
      </c>
      <c r="C702" s="16" t="s">
        <v>45</v>
      </c>
      <c r="D702" s="34">
        <v>0.4</v>
      </c>
      <c r="E702" s="16" t="s">
        <v>37</v>
      </c>
      <c r="F702" s="16" t="s">
        <v>40</v>
      </c>
    </row>
    <row r="703" spans="1:6" x14ac:dyDescent="0.3">
      <c r="A703" s="41" t="s">
        <v>35</v>
      </c>
      <c r="B703" s="41" t="s">
        <v>630</v>
      </c>
      <c r="C703" s="41" t="s">
        <v>630</v>
      </c>
      <c r="D703" s="42">
        <v>1</v>
      </c>
      <c r="E703" s="41" t="s">
        <v>37</v>
      </c>
      <c r="F703" s="41"/>
    </row>
    <row r="704" spans="1:6" x14ac:dyDescent="0.3">
      <c r="A704" s="16" t="s">
        <v>38</v>
      </c>
      <c r="B704" s="16" t="s">
        <v>630</v>
      </c>
      <c r="C704" s="16" t="s">
        <v>89</v>
      </c>
      <c r="D704" s="34">
        <v>0.3</v>
      </c>
      <c r="E704" s="16" t="s">
        <v>37</v>
      </c>
      <c r="F704" s="16" t="s">
        <v>46</v>
      </c>
    </row>
    <row r="705" spans="1:6" x14ac:dyDescent="0.3">
      <c r="A705" s="16" t="s">
        <v>38</v>
      </c>
      <c r="B705" s="16" t="s">
        <v>630</v>
      </c>
      <c r="C705" s="16" t="s">
        <v>89</v>
      </c>
      <c r="D705" s="34">
        <v>0.3</v>
      </c>
      <c r="E705" s="16" t="s">
        <v>37</v>
      </c>
      <c r="F705" s="16" t="s">
        <v>47</v>
      </c>
    </row>
    <row r="706" spans="1:6" x14ac:dyDescent="0.3">
      <c r="A706" s="16" t="s">
        <v>38</v>
      </c>
      <c r="B706" s="16" t="s">
        <v>630</v>
      </c>
      <c r="C706" s="16" t="s">
        <v>89</v>
      </c>
      <c r="D706" s="34">
        <v>0.4</v>
      </c>
      <c r="E706" s="16" t="s">
        <v>37</v>
      </c>
      <c r="F706" s="16" t="s">
        <v>40</v>
      </c>
    </row>
    <row r="707" spans="1:6" x14ac:dyDescent="0.3">
      <c r="A707" s="41" t="s">
        <v>35</v>
      </c>
      <c r="B707" s="41" t="s">
        <v>631</v>
      </c>
      <c r="C707" s="41" t="s">
        <v>631</v>
      </c>
      <c r="D707" s="42">
        <v>1</v>
      </c>
      <c r="E707" s="41" t="s">
        <v>37</v>
      </c>
      <c r="F707" s="41"/>
    </row>
    <row r="708" spans="1:6" x14ac:dyDescent="0.3">
      <c r="A708" s="16" t="s">
        <v>38</v>
      </c>
      <c r="B708" s="16" t="s">
        <v>631</v>
      </c>
      <c r="C708" s="16" t="s">
        <v>632</v>
      </c>
      <c r="D708" s="34">
        <v>1</v>
      </c>
      <c r="E708" s="16" t="s">
        <v>37</v>
      </c>
      <c r="F708" s="16" t="s">
        <v>40</v>
      </c>
    </row>
    <row r="709" spans="1:6" x14ac:dyDescent="0.3">
      <c r="A709" s="41" t="s">
        <v>35</v>
      </c>
      <c r="B709" s="41" t="s">
        <v>633</v>
      </c>
      <c r="C709" s="41" t="s">
        <v>633</v>
      </c>
      <c r="D709" s="42">
        <v>1</v>
      </c>
      <c r="E709" s="41" t="s">
        <v>37</v>
      </c>
      <c r="F709" s="41"/>
    </row>
    <row r="710" spans="1:6" x14ac:dyDescent="0.3">
      <c r="A710" s="16" t="s">
        <v>38</v>
      </c>
      <c r="B710" s="16" t="s">
        <v>633</v>
      </c>
      <c r="C710" s="16" t="s">
        <v>634</v>
      </c>
      <c r="D710" s="34">
        <v>1</v>
      </c>
      <c r="E710" s="16" t="s">
        <v>37</v>
      </c>
      <c r="F710" s="16" t="s">
        <v>40</v>
      </c>
    </row>
    <row r="711" spans="1:6" x14ac:dyDescent="0.3">
      <c r="A711" s="41" t="s">
        <v>35</v>
      </c>
      <c r="B711" s="41" t="s">
        <v>635</v>
      </c>
      <c r="C711" s="41" t="s">
        <v>635</v>
      </c>
      <c r="D711" s="42">
        <v>1</v>
      </c>
      <c r="E711" s="41" t="s">
        <v>37</v>
      </c>
      <c r="F711" s="41"/>
    </row>
    <row r="712" spans="1:6" x14ac:dyDescent="0.3">
      <c r="A712" s="16" t="s">
        <v>38</v>
      </c>
      <c r="B712" s="16" t="s">
        <v>635</v>
      </c>
      <c r="C712" s="16" t="s">
        <v>636</v>
      </c>
      <c r="D712" s="34">
        <v>1</v>
      </c>
      <c r="E712" s="16" t="s">
        <v>37</v>
      </c>
      <c r="F712" s="16" t="s">
        <v>40</v>
      </c>
    </row>
    <row r="713" spans="1:6" x14ac:dyDescent="0.3">
      <c r="A713" s="41" t="s">
        <v>35</v>
      </c>
      <c r="B713" s="41" t="s">
        <v>637</v>
      </c>
      <c r="C713" s="41" t="s">
        <v>637</v>
      </c>
      <c r="D713" s="42">
        <v>1</v>
      </c>
      <c r="E713" s="41" t="s">
        <v>37</v>
      </c>
      <c r="F713" s="41"/>
    </row>
    <row r="714" spans="1:6" x14ac:dyDescent="0.3">
      <c r="A714" s="16" t="s">
        <v>38</v>
      </c>
      <c r="B714" s="16" t="s">
        <v>637</v>
      </c>
      <c r="C714" s="16" t="s">
        <v>638</v>
      </c>
      <c r="D714" s="34">
        <v>0.41899999999999998</v>
      </c>
      <c r="E714" s="16" t="s">
        <v>37</v>
      </c>
      <c r="F714" s="16" t="s">
        <v>639</v>
      </c>
    </row>
    <row r="715" spans="1:6" x14ac:dyDescent="0.3">
      <c r="A715" s="16" t="s">
        <v>38</v>
      </c>
      <c r="B715" s="16" t="s">
        <v>637</v>
      </c>
      <c r="C715" s="16" t="s">
        <v>638</v>
      </c>
      <c r="D715" s="34">
        <v>0.106</v>
      </c>
      <c r="E715" s="16" t="s">
        <v>37</v>
      </c>
      <c r="F715" s="16" t="s">
        <v>640</v>
      </c>
    </row>
    <row r="716" spans="1:6" x14ac:dyDescent="0.3">
      <c r="A716" s="16" t="s">
        <v>38</v>
      </c>
      <c r="B716" s="16" t="s">
        <v>637</v>
      </c>
      <c r="C716" s="16" t="s">
        <v>638</v>
      </c>
      <c r="D716" s="34">
        <v>0.10299999999999999</v>
      </c>
      <c r="E716" s="16" t="s">
        <v>37</v>
      </c>
      <c r="F716" s="16" t="s">
        <v>106</v>
      </c>
    </row>
    <row r="717" spans="1:6" x14ac:dyDescent="0.3">
      <c r="A717" s="16" t="s">
        <v>38</v>
      </c>
      <c r="B717" s="16" t="s">
        <v>637</v>
      </c>
      <c r="C717" s="16" t="s">
        <v>638</v>
      </c>
      <c r="D717" s="34">
        <v>7.0400000000000004E-2</v>
      </c>
      <c r="E717" s="16" t="s">
        <v>37</v>
      </c>
      <c r="F717" s="16" t="s">
        <v>641</v>
      </c>
    </row>
    <row r="718" spans="1:6" x14ac:dyDescent="0.3">
      <c r="A718" s="16" t="s">
        <v>38</v>
      </c>
      <c r="B718" s="16" t="s">
        <v>637</v>
      </c>
      <c r="C718" s="16" t="s">
        <v>638</v>
      </c>
      <c r="D718" s="34">
        <v>0.30099999999999999</v>
      </c>
      <c r="E718" s="16" t="s">
        <v>37</v>
      </c>
      <c r="F718" s="16" t="s">
        <v>108</v>
      </c>
    </row>
    <row r="719" spans="1:6" x14ac:dyDescent="0.3">
      <c r="A719" s="41" t="s">
        <v>35</v>
      </c>
      <c r="B719" s="41" t="s">
        <v>642</v>
      </c>
      <c r="C719" s="41" t="s">
        <v>642</v>
      </c>
      <c r="D719" s="42">
        <v>1</v>
      </c>
      <c r="E719" s="41" t="s">
        <v>37</v>
      </c>
      <c r="F719" s="41"/>
    </row>
    <row r="720" spans="1:6" x14ac:dyDescent="0.3">
      <c r="A720" s="16" t="s">
        <v>38</v>
      </c>
      <c r="B720" s="16" t="s">
        <v>642</v>
      </c>
      <c r="C720" s="16" t="s">
        <v>45</v>
      </c>
      <c r="D720" s="34">
        <v>0.3</v>
      </c>
      <c r="E720" s="16" t="s">
        <v>37</v>
      </c>
      <c r="F720" s="16" t="s">
        <v>46</v>
      </c>
    </row>
    <row r="721" spans="1:6" x14ac:dyDescent="0.3">
      <c r="A721" s="16" t="s">
        <v>38</v>
      </c>
      <c r="B721" s="16" t="s">
        <v>642</v>
      </c>
      <c r="C721" s="16" t="s">
        <v>45</v>
      </c>
      <c r="D721" s="34">
        <v>0.3</v>
      </c>
      <c r="E721" s="16" t="s">
        <v>37</v>
      </c>
      <c r="F721" s="16" t="s">
        <v>47</v>
      </c>
    </row>
    <row r="722" spans="1:6" x14ac:dyDescent="0.3">
      <c r="A722" s="16" t="s">
        <v>38</v>
      </c>
      <c r="B722" s="16" t="s">
        <v>642</v>
      </c>
      <c r="C722" s="16" t="s">
        <v>45</v>
      </c>
      <c r="D722" s="34">
        <v>0.4</v>
      </c>
      <c r="E722" s="16" t="s">
        <v>37</v>
      </c>
      <c r="F722" s="16" t="s">
        <v>40</v>
      </c>
    </row>
    <row r="723" spans="1:6" x14ac:dyDescent="0.3">
      <c r="A723" s="41" t="s">
        <v>35</v>
      </c>
      <c r="B723" s="41" t="s">
        <v>643</v>
      </c>
      <c r="C723" s="41" t="s">
        <v>643</v>
      </c>
      <c r="D723" s="42">
        <v>1</v>
      </c>
      <c r="E723" s="41" t="s">
        <v>37</v>
      </c>
      <c r="F723" s="41"/>
    </row>
    <row r="724" spans="1:6" x14ac:dyDescent="0.3">
      <c r="A724" s="16" t="s">
        <v>38</v>
      </c>
      <c r="B724" s="16" t="s">
        <v>643</v>
      </c>
      <c r="C724" s="16" t="s">
        <v>172</v>
      </c>
      <c r="D724" s="34">
        <v>0.3</v>
      </c>
      <c r="E724" s="16" t="s">
        <v>37</v>
      </c>
      <c r="F724" s="16" t="s">
        <v>46</v>
      </c>
    </row>
    <row r="725" spans="1:6" x14ac:dyDescent="0.3">
      <c r="A725" s="16" t="s">
        <v>38</v>
      </c>
      <c r="B725" s="16" t="s">
        <v>643</v>
      </c>
      <c r="C725" s="16" t="s">
        <v>172</v>
      </c>
      <c r="D725" s="34">
        <v>0.3</v>
      </c>
      <c r="E725" s="16" t="s">
        <v>37</v>
      </c>
      <c r="F725" s="16" t="s">
        <v>47</v>
      </c>
    </row>
    <row r="726" spans="1:6" x14ac:dyDescent="0.3">
      <c r="A726" s="16" t="s">
        <v>38</v>
      </c>
      <c r="B726" s="16" t="s">
        <v>643</v>
      </c>
      <c r="C726" s="16" t="s">
        <v>172</v>
      </c>
      <c r="D726" s="34">
        <v>0.4</v>
      </c>
      <c r="E726" s="16" t="s">
        <v>37</v>
      </c>
      <c r="F726" s="16" t="s">
        <v>40</v>
      </c>
    </row>
    <row r="727" spans="1:6" x14ac:dyDescent="0.3">
      <c r="A727" s="41" t="s">
        <v>35</v>
      </c>
      <c r="B727" s="41" t="s">
        <v>644</v>
      </c>
      <c r="C727" s="41" t="s">
        <v>644</v>
      </c>
      <c r="D727" s="42">
        <v>1</v>
      </c>
      <c r="E727" s="41" t="s">
        <v>37</v>
      </c>
      <c r="F727" s="41"/>
    </row>
    <row r="728" spans="1:6" x14ac:dyDescent="0.3">
      <c r="A728" s="16" t="s">
        <v>38</v>
      </c>
      <c r="B728" s="16" t="s">
        <v>644</v>
      </c>
      <c r="C728" s="16" t="s">
        <v>645</v>
      </c>
      <c r="D728" s="34">
        <v>1</v>
      </c>
      <c r="E728" s="16" t="s">
        <v>37</v>
      </c>
      <c r="F728" s="16" t="s">
        <v>40</v>
      </c>
    </row>
    <row r="729" spans="1:6" x14ac:dyDescent="0.3">
      <c r="A729" s="41" t="s">
        <v>35</v>
      </c>
      <c r="B729" s="41" t="s">
        <v>646</v>
      </c>
      <c r="C729" s="41" t="s">
        <v>646</v>
      </c>
      <c r="D729" s="42">
        <v>1</v>
      </c>
      <c r="E729" s="41" t="s">
        <v>37</v>
      </c>
      <c r="F729" s="41"/>
    </row>
    <row r="730" spans="1:6" x14ac:dyDescent="0.3">
      <c r="A730" s="16" t="s">
        <v>38</v>
      </c>
      <c r="B730" s="16" t="s">
        <v>646</v>
      </c>
      <c r="C730" s="16" t="s">
        <v>647</v>
      </c>
      <c r="D730" s="34">
        <v>1</v>
      </c>
      <c r="E730" s="16" t="s">
        <v>37</v>
      </c>
      <c r="F730" s="16" t="s">
        <v>40</v>
      </c>
    </row>
    <row r="731" spans="1:6" x14ac:dyDescent="0.3">
      <c r="A731" s="41" t="s">
        <v>35</v>
      </c>
      <c r="B731" s="41" t="s">
        <v>648</v>
      </c>
      <c r="C731" s="41" t="s">
        <v>648</v>
      </c>
      <c r="D731" s="42">
        <v>1</v>
      </c>
      <c r="E731" s="41" t="s">
        <v>37</v>
      </c>
      <c r="F731" s="41"/>
    </row>
    <row r="732" spans="1:6" x14ac:dyDescent="0.3">
      <c r="A732" s="16" t="s">
        <v>38</v>
      </c>
      <c r="B732" s="16" t="s">
        <v>648</v>
      </c>
      <c r="C732" s="16" t="s">
        <v>649</v>
      </c>
      <c r="D732" s="34">
        <v>1</v>
      </c>
      <c r="E732" s="16" t="s">
        <v>37</v>
      </c>
      <c r="F732" s="16" t="s">
        <v>40</v>
      </c>
    </row>
    <row r="733" spans="1:6" x14ac:dyDescent="0.3">
      <c r="A733" s="41" t="s">
        <v>35</v>
      </c>
      <c r="B733" s="41" t="s">
        <v>650</v>
      </c>
      <c r="C733" s="41" t="s">
        <v>650</v>
      </c>
      <c r="D733" s="42">
        <v>1</v>
      </c>
      <c r="E733" s="41" t="s">
        <v>37</v>
      </c>
      <c r="F733" s="41"/>
    </row>
    <row r="734" spans="1:6" x14ac:dyDescent="0.3">
      <c r="A734" s="16" t="s">
        <v>38</v>
      </c>
      <c r="B734" s="16" t="s">
        <v>650</v>
      </c>
      <c r="C734" s="16" t="s">
        <v>651</v>
      </c>
      <c r="D734" s="34">
        <v>1</v>
      </c>
      <c r="E734" s="16" t="s">
        <v>37</v>
      </c>
      <c r="F734" s="16" t="s">
        <v>40</v>
      </c>
    </row>
    <row r="735" spans="1:6" x14ac:dyDescent="0.3">
      <c r="A735" s="41" t="s">
        <v>35</v>
      </c>
      <c r="B735" s="41" t="s">
        <v>652</v>
      </c>
      <c r="C735" s="41" t="s">
        <v>652</v>
      </c>
      <c r="D735" s="42">
        <v>1</v>
      </c>
      <c r="E735" s="41" t="s">
        <v>37</v>
      </c>
      <c r="F735" s="41"/>
    </row>
    <row r="736" spans="1:6" x14ac:dyDescent="0.3">
      <c r="A736" s="16" t="s">
        <v>38</v>
      </c>
      <c r="B736" s="16" t="s">
        <v>652</v>
      </c>
      <c r="C736" s="16" t="s">
        <v>141</v>
      </c>
      <c r="D736" s="34">
        <v>1</v>
      </c>
      <c r="E736" s="16" t="s">
        <v>37</v>
      </c>
      <c r="F736" s="16" t="s">
        <v>40</v>
      </c>
    </row>
    <row r="737" spans="1:6" x14ac:dyDescent="0.3">
      <c r="A737" s="41" t="s">
        <v>35</v>
      </c>
      <c r="B737" s="41" t="s">
        <v>653</v>
      </c>
      <c r="C737" s="41" t="s">
        <v>653</v>
      </c>
      <c r="D737" s="42">
        <v>1</v>
      </c>
      <c r="E737" s="41" t="s">
        <v>37</v>
      </c>
      <c r="F737" s="41"/>
    </row>
    <row r="738" spans="1:6" x14ac:dyDescent="0.3">
      <c r="A738" s="16" t="s">
        <v>38</v>
      </c>
      <c r="B738" s="16" t="s">
        <v>653</v>
      </c>
      <c r="C738" s="16" t="s">
        <v>654</v>
      </c>
      <c r="D738" s="34">
        <f>0.17/(0.17+0.7)</f>
        <v>0.19540229885057472</v>
      </c>
      <c r="E738" s="16" t="s">
        <v>37</v>
      </c>
      <c r="F738" s="16" t="s">
        <v>655</v>
      </c>
    </row>
    <row r="739" spans="1:6" x14ac:dyDescent="0.3">
      <c r="A739" s="16" t="s">
        <v>38</v>
      </c>
      <c r="B739" s="16" t="s">
        <v>653</v>
      </c>
      <c r="C739" s="16" t="s">
        <v>656</v>
      </c>
      <c r="D739" s="34">
        <f>0.7/(0.7+0.17)</f>
        <v>0.80459770114942519</v>
      </c>
      <c r="E739" s="16" t="s">
        <v>37</v>
      </c>
      <c r="F739" s="16" t="s">
        <v>655</v>
      </c>
    </row>
    <row r="740" spans="1:6" x14ac:dyDescent="0.3">
      <c r="A740" s="41" t="s">
        <v>35</v>
      </c>
      <c r="B740" s="41" t="s">
        <v>657</v>
      </c>
      <c r="C740" s="41" t="s">
        <v>657</v>
      </c>
      <c r="D740" s="42">
        <v>1</v>
      </c>
      <c r="E740" s="41" t="s">
        <v>37</v>
      </c>
      <c r="F740" s="41"/>
    </row>
    <row r="741" spans="1:6" x14ac:dyDescent="0.3">
      <c r="A741" s="16" t="s">
        <v>38</v>
      </c>
      <c r="B741" s="16" t="s">
        <v>657</v>
      </c>
      <c r="C741" s="16" t="s">
        <v>658</v>
      </c>
      <c r="D741" s="34">
        <v>0.161</v>
      </c>
      <c r="E741" s="16" t="s">
        <v>37</v>
      </c>
      <c r="F741" s="16" t="s">
        <v>40</v>
      </c>
    </row>
    <row r="742" spans="1:6" x14ac:dyDescent="0.3">
      <c r="A742" s="16" t="s">
        <v>38</v>
      </c>
      <c r="B742" s="16" t="s">
        <v>657</v>
      </c>
      <c r="C742" s="16" t="s">
        <v>659</v>
      </c>
      <c r="D742" s="34">
        <v>0.83899999999999997</v>
      </c>
      <c r="E742" s="16" t="s">
        <v>37</v>
      </c>
      <c r="F742" s="16" t="s">
        <v>40</v>
      </c>
    </row>
    <row r="743" spans="1:6" x14ac:dyDescent="0.3">
      <c r="A743" s="41" t="s">
        <v>35</v>
      </c>
      <c r="B743" s="41" t="s">
        <v>660</v>
      </c>
      <c r="C743" s="41" t="s">
        <v>660</v>
      </c>
      <c r="D743" s="42">
        <v>1</v>
      </c>
      <c r="E743" s="41" t="s">
        <v>37</v>
      </c>
      <c r="F743" s="41"/>
    </row>
    <row r="744" spans="1:6" x14ac:dyDescent="0.3">
      <c r="A744" s="16" t="s">
        <v>38</v>
      </c>
      <c r="B744" s="16" t="s">
        <v>660</v>
      </c>
      <c r="C744" s="16" t="s">
        <v>661</v>
      </c>
      <c r="D744" s="34">
        <v>0.28899999999999998</v>
      </c>
      <c r="E744" s="16" t="s">
        <v>37</v>
      </c>
      <c r="F744" s="16" t="s">
        <v>662</v>
      </c>
    </row>
    <row r="745" spans="1:6" x14ac:dyDescent="0.3">
      <c r="A745" s="16" t="s">
        <v>38</v>
      </c>
      <c r="B745" s="16" t="s">
        <v>660</v>
      </c>
      <c r="C745" s="16" t="s">
        <v>661</v>
      </c>
      <c r="D745" s="34">
        <v>0.25900000000000001</v>
      </c>
      <c r="E745" s="16" t="s">
        <v>37</v>
      </c>
      <c r="F745" s="16" t="s">
        <v>663</v>
      </c>
    </row>
    <row r="746" spans="1:6" x14ac:dyDescent="0.3">
      <c r="A746" s="16" t="s">
        <v>38</v>
      </c>
      <c r="B746" s="16" t="s">
        <v>660</v>
      </c>
      <c r="C746" s="16" t="s">
        <v>661</v>
      </c>
      <c r="D746" s="34">
        <v>0.18099999999999999</v>
      </c>
      <c r="E746" s="16" t="s">
        <v>37</v>
      </c>
      <c r="F746" s="16" t="s">
        <v>664</v>
      </c>
    </row>
    <row r="747" spans="1:6" x14ac:dyDescent="0.3">
      <c r="A747" s="16" t="s">
        <v>38</v>
      </c>
      <c r="B747" s="16" t="s">
        <v>660</v>
      </c>
      <c r="C747" s="16" t="s">
        <v>661</v>
      </c>
      <c r="D747" s="34">
        <v>0.17199999999999999</v>
      </c>
      <c r="E747" s="16" t="s">
        <v>37</v>
      </c>
      <c r="F747" s="16" t="s">
        <v>665</v>
      </c>
    </row>
    <row r="748" spans="1:6" x14ac:dyDescent="0.3">
      <c r="A748" s="16" t="s">
        <v>38</v>
      </c>
      <c r="B748" s="16" t="s">
        <v>660</v>
      </c>
      <c r="C748" s="16" t="s">
        <v>666</v>
      </c>
      <c r="D748" s="34">
        <v>9.8000000000000004E-2</v>
      </c>
      <c r="E748" s="16" t="s">
        <v>37</v>
      </c>
      <c r="F748" s="16" t="s">
        <v>667</v>
      </c>
    </row>
    <row r="749" spans="1:6" x14ac:dyDescent="0.3">
      <c r="A749" s="41" t="s">
        <v>35</v>
      </c>
      <c r="B749" s="41" t="s">
        <v>668</v>
      </c>
      <c r="C749" s="41" t="s">
        <v>668</v>
      </c>
      <c r="D749" s="42">
        <v>1</v>
      </c>
      <c r="E749" s="41" t="s">
        <v>37</v>
      </c>
      <c r="F749" s="41"/>
    </row>
    <row r="750" spans="1:6" x14ac:dyDescent="0.3">
      <c r="A750" s="16" t="s">
        <v>38</v>
      </c>
      <c r="B750" s="16" t="s">
        <v>668</v>
      </c>
      <c r="C750" s="16" t="s">
        <v>87</v>
      </c>
      <c r="D750" s="34">
        <v>0.3</v>
      </c>
      <c r="E750" s="16" t="s">
        <v>37</v>
      </c>
      <c r="F750" s="16" t="s">
        <v>46</v>
      </c>
    </row>
    <row r="751" spans="1:6" x14ac:dyDescent="0.3">
      <c r="A751" s="16" t="s">
        <v>38</v>
      </c>
      <c r="B751" s="16" t="s">
        <v>668</v>
      </c>
      <c r="C751" s="16" t="s">
        <v>87</v>
      </c>
      <c r="D751" s="34">
        <v>0.3</v>
      </c>
      <c r="E751" s="16" t="s">
        <v>37</v>
      </c>
      <c r="F751" s="16" t="s">
        <v>47</v>
      </c>
    </row>
    <row r="752" spans="1:6" x14ac:dyDescent="0.3">
      <c r="A752" s="16" t="s">
        <v>38</v>
      </c>
      <c r="B752" s="16" t="s">
        <v>668</v>
      </c>
      <c r="C752" s="16" t="s">
        <v>87</v>
      </c>
      <c r="D752" s="34">
        <v>0.4</v>
      </c>
      <c r="E752" s="16" t="s">
        <v>37</v>
      </c>
      <c r="F752" s="16" t="s">
        <v>40</v>
      </c>
    </row>
    <row r="753" spans="1:6" x14ac:dyDescent="0.3">
      <c r="A753" s="41" t="s">
        <v>35</v>
      </c>
      <c r="B753" s="41" t="s">
        <v>669</v>
      </c>
      <c r="C753" s="41" t="s">
        <v>669</v>
      </c>
      <c r="D753" s="42">
        <v>1</v>
      </c>
      <c r="E753" s="41" t="s">
        <v>37</v>
      </c>
      <c r="F753" s="41"/>
    </row>
    <row r="754" spans="1:6" x14ac:dyDescent="0.3">
      <c r="A754" s="16" t="s">
        <v>38</v>
      </c>
      <c r="B754" s="16" t="s">
        <v>669</v>
      </c>
      <c r="C754" s="16" t="s">
        <v>246</v>
      </c>
      <c r="D754" s="34">
        <v>1</v>
      </c>
      <c r="E754" s="16" t="s">
        <v>37</v>
      </c>
      <c r="F754" s="16" t="s">
        <v>40</v>
      </c>
    </row>
    <row r="755" spans="1:6" x14ac:dyDescent="0.3">
      <c r="A755" s="41" t="s">
        <v>35</v>
      </c>
      <c r="B755" s="41" t="s">
        <v>670</v>
      </c>
      <c r="C755" s="41" t="s">
        <v>670</v>
      </c>
      <c r="D755" s="42">
        <v>1</v>
      </c>
      <c r="E755" s="41" t="s">
        <v>37</v>
      </c>
      <c r="F755" s="41"/>
    </row>
    <row r="756" spans="1:6" x14ac:dyDescent="0.3">
      <c r="A756" s="16" t="s">
        <v>38</v>
      </c>
      <c r="B756" s="16" t="s">
        <v>670</v>
      </c>
      <c r="C756" s="16" t="s">
        <v>671</v>
      </c>
      <c r="D756" s="34">
        <v>1</v>
      </c>
      <c r="E756" s="16" t="s">
        <v>37</v>
      </c>
      <c r="F756" s="16" t="s">
        <v>40</v>
      </c>
    </row>
    <row r="757" spans="1:6" x14ac:dyDescent="0.3">
      <c r="A757" s="41" t="s">
        <v>35</v>
      </c>
      <c r="B757" s="41" t="s">
        <v>672</v>
      </c>
      <c r="C757" s="41" t="s">
        <v>672</v>
      </c>
      <c r="D757" s="42">
        <v>1</v>
      </c>
      <c r="E757" s="41" t="s">
        <v>37</v>
      </c>
      <c r="F757" s="41"/>
    </row>
    <row r="758" spans="1:6" x14ac:dyDescent="0.3">
      <c r="A758" s="16" t="s">
        <v>38</v>
      </c>
      <c r="B758" s="16" t="s">
        <v>672</v>
      </c>
      <c r="C758" s="16" t="s">
        <v>508</v>
      </c>
      <c r="D758" s="34">
        <v>1</v>
      </c>
      <c r="E758" s="16" t="s">
        <v>37</v>
      </c>
      <c r="F758" s="16" t="s">
        <v>40</v>
      </c>
    </row>
    <row r="759" spans="1:6" x14ac:dyDescent="0.3">
      <c r="A759" s="41" t="s">
        <v>35</v>
      </c>
      <c r="B759" s="41" t="s">
        <v>673</v>
      </c>
      <c r="C759" s="41" t="s">
        <v>673</v>
      </c>
      <c r="D759" s="42">
        <v>1</v>
      </c>
      <c r="E759" s="41" t="s">
        <v>37</v>
      </c>
      <c r="F759" s="41"/>
    </row>
    <row r="760" spans="1:6" x14ac:dyDescent="0.3">
      <c r="A760" s="16" t="s">
        <v>38</v>
      </c>
      <c r="B760" s="16" t="s">
        <v>673</v>
      </c>
      <c r="C760" s="16" t="s">
        <v>674</v>
      </c>
      <c r="D760" s="34">
        <v>1</v>
      </c>
      <c r="E760" s="16" t="s">
        <v>37</v>
      </c>
      <c r="F760" s="16" t="s">
        <v>40</v>
      </c>
    </row>
    <row r="761" spans="1:6" x14ac:dyDescent="0.3">
      <c r="A761" s="41" t="s">
        <v>35</v>
      </c>
      <c r="B761" s="41" t="s">
        <v>675</v>
      </c>
      <c r="C761" s="41" t="s">
        <v>675</v>
      </c>
      <c r="D761" s="42">
        <v>1</v>
      </c>
      <c r="E761" s="41" t="s">
        <v>37</v>
      </c>
      <c r="F761" s="41"/>
    </row>
    <row r="762" spans="1:6" x14ac:dyDescent="0.3">
      <c r="A762" s="16" t="s">
        <v>38</v>
      </c>
      <c r="B762" s="16" t="s">
        <v>675</v>
      </c>
      <c r="C762" s="16" t="s">
        <v>676</v>
      </c>
      <c r="D762" s="34">
        <v>0.67800000000000005</v>
      </c>
      <c r="E762" s="16" t="s">
        <v>37</v>
      </c>
      <c r="F762" s="16" t="s">
        <v>40</v>
      </c>
    </row>
    <row r="763" spans="1:6" x14ac:dyDescent="0.3">
      <c r="A763" s="16" t="s">
        <v>38</v>
      </c>
      <c r="B763" s="16" t="s">
        <v>675</v>
      </c>
      <c r="C763" s="16" t="s">
        <v>677</v>
      </c>
      <c r="D763" s="34">
        <v>0.32200000000000001</v>
      </c>
      <c r="E763" s="16" t="s">
        <v>37</v>
      </c>
      <c r="F763" s="16" t="s">
        <v>40</v>
      </c>
    </row>
    <row r="764" spans="1:6" x14ac:dyDescent="0.3">
      <c r="A764" s="41" t="s">
        <v>35</v>
      </c>
      <c r="B764" s="41" t="s">
        <v>678</v>
      </c>
      <c r="C764" s="41" t="s">
        <v>678</v>
      </c>
      <c r="D764" s="42">
        <v>1</v>
      </c>
      <c r="E764" s="41" t="s">
        <v>37</v>
      </c>
      <c r="F764" s="41"/>
    </row>
    <row r="765" spans="1:6" x14ac:dyDescent="0.3">
      <c r="A765" s="16" t="s">
        <v>38</v>
      </c>
      <c r="B765" s="16" t="s">
        <v>678</v>
      </c>
      <c r="C765" s="16" t="s">
        <v>508</v>
      </c>
      <c r="D765" s="34">
        <v>1</v>
      </c>
      <c r="E765" s="16" t="s">
        <v>37</v>
      </c>
      <c r="F765" s="16" t="s">
        <v>679</v>
      </c>
    </row>
    <row r="766" spans="1:6" x14ac:dyDescent="0.3">
      <c r="A766" s="41" t="s">
        <v>35</v>
      </c>
      <c r="B766" s="41" t="s">
        <v>680</v>
      </c>
      <c r="C766" s="41" t="s">
        <v>680</v>
      </c>
      <c r="D766" s="42">
        <v>1</v>
      </c>
      <c r="E766" s="41" t="s">
        <v>37</v>
      </c>
      <c r="F766" s="41"/>
    </row>
    <row r="767" spans="1:6" x14ac:dyDescent="0.3">
      <c r="A767" s="16" t="s">
        <v>38</v>
      </c>
      <c r="B767" s="16" t="s">
        <v>680</v>
      </c>
      <c r="C767" s="16" t="s">
        <v>45</v>
      </c>
      <c r="D767" s="34">
        <v>0.3</v>
      </c>
      <c r="E767" s="16" t="s">
        <v>37</v>
      </c>
      <c r="F767" s="16" t="s">
        <v>46</v>
      </c>
    </row>
    <row r="768" spans="1:6" x14ac:dyDescent="0.3">
      <c r="A768" s="16" t="s">
        <v>38</v>
      </c>
      <c r="B768" s="16" t="s">
        <v>680</v>
      </c>
      <c r="C768" s="16" t="s">
        <v>45</v>
      </c>
      <c r="D768" s="34">
        <v>0.3</v>
      </c>
      <c r="E768" s="16" t="s">
        <v>37</v>
      </c>
      <c r="F768" s="16" t="s">
        <v>47</v>
      </c>
    </row>
    <row r="769" spans="1:6" x14ac:dyDescent="0.3">
      <c r="A769" s="16" t="s">
        <v>38</v>
      </c>
      <c r="B769" s="16" t="s">
        <v>680</v>
      </c>
      <c r="C769" s="16" t="s">
        <v>45</v>
      </c>
      <c r="D769" s="34">
        <v>0.4</v>
      </c>
      <c r="E769" s="16" t="s">
        <v>37</v>
      </c>
      <c r="F769" s="16" t="s">
        <v>40</v>
      </c>
    </row>
    <row r="770" spans="1:6" x14ac:dyDescent="0.3">
      <c r="A770" s="41" t="s">
        <v>35</v>
      </c>
      <c r="B770" s="41" t="s">
        <v>681</v>
      </c>
      <c r="C770" s="41" t="s">
        <v>681</v>
      </c>
      <c r="D770" s="42">
        <v>1</v>
      </c>
      <c r="E770" s="41" t="s">
        <v>37</v>
      </c>
      <c r="F770" s="41"/>
    </row>
    <row r="771" spans="1:6" x14ac:dyDescent="0.3">
      <c r="A771" s="16" t="s">
        <v>38</v>
      </c>
      <c r="B771" s="16" t="s">
        <v>681</v>
      </c>
      <c r="C771" s="16" t="s">
        <v>682</v>
      </c>
      <c r="D771" s="34">
        <v>0.43410852700000002</v>
      </c>
      <c r="E771" s="16" t="s">
        <v>37</v>
      </c>
      <c r="F771" s="16" t="s">
        <v>683</v>
      </c>
    </row>
    <row r="772" spans="1:6" x14ac:dyDescent="0.3">
      <c r="A772" s="16" t="s">
        <v>38</v>
      </c>
      <c r="B772" s="16" t="s">
        <v>681</v>
      </c>
      <c r="C772" s="16" t="s">
        <v>638</v>
      </c>
      <c r="D772" s="34">
        <v>0.33400000000000002</v>
      </c>
      <c r="E772" s="16" t="s">
        <v>37</v>
      </c>
      <c r="F772" s="16" t="s">
        <v>684</v>
      </c>
    </row>
    <row r="773" spans="1:6" x14ac:dyDescent="0.3">
      <c r="A773" s="16" t="s">
        <v>38</v>
      </c>
      <c r="B773" s="16" t="s">
        <v>681</v>
      </c>
      <c r="C773" s="16" t="s">
        <v>638</v>
      </c>
      <c r="D773" s="34">
        <v>0.23100000000000001</v>
      </c>
      <c r="E773" s="16" t="s">
        <v>37</v>
      </c>
      <c r="F773" s="16" t="s">
        <v>685</v>
      </c>
    </row>
    <row r="774" spans="1:6" x14ac:dyDescent="0.3">
      <c r="A774" s="41" t="s">
        <v>35</v>
      </c>
      <c r="B774" s="41" t="s">
        <v>686</v>
      </c>
      <c r="C774" s="41" t="s">
        <v>686</v>
      </c>
      <c r="D774" s="42">
        <v>1</v>
      </c>
      <c r="E774" s="41" t="s">
        <v>37</v>
      </c>
      <c r="F774" s="41"/>
    </row>
    <row r="775" spans="1:6" x14ac:dyDescent="0.3">
      <c r="A775" s="16" t="s">
        <v>38</v>
      </c>
      <c r="B775" s="16" t="s">
        <v>686</v>
      </c>
      <c r="C775" s="16" t="s">
        <v>81</v>
      </c>
      <c r="D775" s="34">
        <v>1</v>
      </c>
      <c r="E775" s="16" t="s">
        <v>37</v>
      </c>
      <c r="F775" s="16" t="s">
        <v>40</v>
      </c>
    </row>
    <row r="776" spans="1:6" x14ac:dyDescent="0.3">
      <c r="A776" s="41" t="s">
        <v>35</v>
      </c>
      <c r="B776" s="41" t="s">
        <v>687</v>
      </c>
      <c r="C776" s="41" t="s">
        <v>687</v>
      </c>
      <c r="D776" s="42">
        <v>1</v>
      </c>
      <c r="E776" s="41" t="s">
        <v>37</v>
      </c>
      <c r="F776" s="41"/>
    </row>
    <row r="777" spans="1:6" x14ac:dyDescent="0.3">
      <c r="A777" s="16" t="s">
        <v>38</v>
      </c>
      <c r="B777" s="16" t="s">
        <v>687</v>
      </c>
      <c r="C777" s="16" t="s">
        <v>688</v>
      </c>
      <c r="D777" s="34">
        <v>1</v>
      </c>
      <c r="E777" s="16" t="s">
        <v>37</v>
      </c>
      <c r="F777" s="16" t="s">
        <v>40</v>
      </c>
    </row>
    <row r="778" spans="1:6" x14ac:dyDescent="0.3">
      <c r="A778" s="41" t="s">
        <v>35</v>
      </c>
      <c r="B778" s="41" t="s">
        <v>689</v>
      </c>
      <c r="C778" s="41" t="s">
        <v>689</v>
      </c>
      <c r="D778" s="42">
        <v>1</v>
      </c>
      <c r="E778" s="41" t="s">
        <v>37</v>
      </c>
      <c r="F778" s="41"/>
    </row>
    <row r="779" spans="1:6" x14ac:dyDescent="0.3">
      <c r="A779" s="16" t="s">
        <v>38</v>
      </c>
      <c r="B779" s="16" t="s">
        <v>689</v>
      </c>
      <c r="C779" s="16" t="s">
        <v>396</v>
      </c>
      <c r="D779" s="34">
        <v>1</v>
      </c>
      <c r="E779" s="16" t="s">
        <v>37</v>
      </c>
      <c r="F779" s="16" t="s">
        <v>40</v>
      </c>
    </row>
    <row r="780" spans="1:6" x14ac:dyDescent="0.3">
      <c r="A780" s="41" t="s">
        <v>35</v>
      </c>
      <c r="B780" s="41" t="s">
        <v>690</v>
      </c>
      <c r="C780" s="41" t="s">
        <v>690</v>
      </c>
      <c r="D780" s="42">
        <v>1</v>
      </c>
      <c r="E780" s="41" t="s">
        <v>37</v>
      </c>
      <c r="F780" s="41"/>
    </row>
    <row r="781" spans="1:6" x14ac:dyDescent="0.3">
      <c r="A781" s="16" t="s">
        <v>38</v>
      </c>
      <c r="B781" s="16" t="s">
        <v>690</v>
      </c>
      <c r="C781" s="16" t="s">
        <v>691</v>
      </c>
      <c r="D781" s="34">
        <v>1</v>
      </c>
      <c r="E781" s="16" t="s">
        <v>37</v>
      </c>
      <c r="F781" s="16" t="s">
        <v>40</v>
      </c>
    </row>
    <row r="782" spans="1:6" x14ac:dyDescent="0.3">
      <c r="A782" s="41" t="s">
        <v>35</v>
      </c>
      <c r="B782" s="41" t="s">
        <v>692</v>
      </c>
      <c r="C782" s="41" t="s">
        <v>692</v>
      </c>
      <c r="D782" s="42">
        <v>1</v>
      </c>
      <c r="E782" s="41" t="s">
        <v>37</v>
      </c>
      <c r="F782" s="41"/>
    </row>
    <row r="783" spans="1:6" x14ac:dyDescent="0.3">
      <c r="A783" s="16" t="s">
        <v>38</v>
      </c>
      <c r="B783" s="16" t="s">
        <v>692</v>
      </c>
      <c r="C783" s="16" t="s">
        <v>45</v>
      </c>
      <c r="D783" s="34">
        <v>0.3</v>
      </c>
      <c r="E783" s="16" t="s">
        <v>37</v>
      </c>
      <c r="F783" s="16" t="s">
        <v>46</v>
      </c>
    </row>
    <row r="784" spans="1:6" x14ac:dyDescent="0.3">
      <c r="A784" s="16" t="s">
        <v>38</v>
      </c>
      <c r="B784" s="16" t="s">
        <v>692</v>
      </c>
      <c r="C784" s="16" t="s">
        <v>45</v>
      </c>
      <c r="D784" s="34">
        <v>0.3</v>
      </c>
      <c r="E784" s="16" t="s">
        <v>37</v>
      </c>
      <c r="F784" s="16" t="s">
        <v>47</v>
      </c>
    </row>
    <row r="785" spans="1:6" x14ac:dyDescent="0.3">
      <c r="A785" s="16" t="s">
        <v>38</v>
      </c>
      <c r="B785" s="16" t="s">
        <v>692</v>
      </c>
      <c r="C785" s="16" t="s">
        <v>45</v>
      </c>
      <c r="D785" s="34">
        <v>0.4</v>
      </c>
      <c r="E785" s="16" t="s">
        <v>37</v>
      </c>
      <c r="F785" s="16" t="s">
        <v>40</v>
      </c>
    </row>
    <row r="786" spans="1:6" x14ac:dyDescent="0.3">
      <c r="A786" s="41" t="s">
        <v>35</v>
      </c>
      <c r="B786" s="41" t="s">
        <v>693</v>
      </c>
      <c r="C786" s="41" t="s">
        <v>693</v>
      </c>
      <c r="D786" s="42">
        <v>1</v>
      </c>
      <c r="E786" s="41" t="s">
        <v>37</v>
      </c>
      <c r="F786" s="41"/>
    </row>
    <row r="787" spans="1:6" x14ac:dyDescent="0.3">
      <c r="A787" s="16" t="s">
        <v>38</v>
      </c>
      <c r="B787" s="16" t="s">
        <v>693</v>
      </c>
      <c r="C787" s="16" t="s">
        <v>694</v>
      </c>
      <c r="D787" s="34">
        <v>1</v>
      </c>
      <c r="E787" s="16" t="s">
        <v>37</v>
      </c>
      <c r="F787" s="16" t="s">
        <v>40</v>
      </c>
    </row>
    <row r="788" spans="1:6" x14ac:dyDescent="0.3">
      <c r="A788" s="41" t="s">
        <v>35</v>
      </c>
      <c r="B788" s="41" t="s">
        <v>695</v>
      </c>
      <c r="C788" s="41" t="s">
        <v>695</v>
      </c>
      <c r="D788" s="42">
        <v>1</v>
      </c>
      <c r="E788" s="41" t="s">
        <v>37</v>
      </c>
      <c r="F788" s="41"/>
    </row>
    <row r="789" spans="1:6" x14ac:dyDescent="0.3">
      <c r="A789" s="16" t="s">
        <v>38</v>
      </c>
      <c r="B789" s="16" t="s">
        <v>695</v>
      </c>
      <c r="C789" s="16" t="s">
        <v>696</v>
      </c>
      <c r="D789" s="34">
        <v>1</v>
      </c>
      <c r="E789" s="16" t="s">
        <v>37</v>
      </c>
      <c r="F789" s="16" t="s">
        <v>697</v>
      </c>
    </row>
    <row r="790" spans="1:6" x14ac:dyDescent="0.3">
      <c r="A790" s="41" t="s">
        <v>35</v>
      </c>
      <c r="B790" s="41" t="s">
        <v>698</v>
      </c>
      <c r="C790" s="41" t="s">
        <v>698</v>
      </c>
      <c r="D790" s="42">
        <v>1</v>
      </c>
      <c r="E790" s="41" t="s">
        <v>37</v>
      </c>
      <c r="F790" s="41"/>
    </row>
    <row r="791" spans="1:6" x14ac:dyDescent="0.3">
      <c r="A791" s="16" t="s">
        <v>38</v>
      </c>
      <c r="B791" s="16" t="s">
        <v>698</v>
      </c>
      <c r="C791" s="16" t="s">
        <v>45</v>
      </c>
      <c r="D791" s="34">
        <v>0.3</v>
      </c>
      <c r="E791" s="16" t="s">
        <v>37</v>
      </c>
      <c r="F791" s="16" t="s">
        <v>46</v>
      </c>
    </row>
    <row r="792" spans="1:6" x14ac:dyDescent="0.3">
      <c r="A792" s="16" t="s">
        <v>38</v>
      </c>
      <c r="B792" s="16" t="s">
        <v>698</v>
      </c>
      <c r="C792" s="16" t="s">
        <v>45</v>
      </c>
      <c r="D792" s="34">
        <v>0.3</v>
      </c>
      <c r="E792" s="16" t="s">
        <v>37</v>
      </c>
      <c r="F792" s="16" t="s">
        <v>47</v>
      </c>
    </row>
    <row r="793" spans="1:6" x14ac:dyDescent="0.3">
      <c r="A793" s="16" t="s">
        <v>38</v>
      </c>
      <c r="B793" s="16" t="s">
        <v>698</v>
      </c>
      <c r="C793" s="16" t="s">
        <v>45</v>
      </c>
      <c r="D793" s="34">
        <v>0.4</v>
      </c>
      <c r="E793" s="16" t="s">
        <v>37</v>
      </c>
      <c r="F793" s="16" t="s">
        <v>40</v>
      </c>
    </row>
    <row r="794" spans="1:6" x14ac:dyDescent="0.3">
      <c r="A794" s="41" t="s">
        <v>35</v>
      </c>
      <c r="B794" s="41" t="s">
        <v>699</v>
      </c>
      <c r="C794" s="41" t="s">
        <v>699</v>
      </c>
      <c r="D794" s="42">
        <v>1</v>
      </c>
      <c r="E794" s="41" t="s">
        <v>37</v>
      </c>
      <c r="F794" s="41"/>
    </row>
    <row r="795" spans="1:6" x14ac:dyDescent="0.3">
      <c r="A795" s="16" t="s">
        <v>38</v>
      </c>
      <c r="B795" s="16" t="s">
        <v>699</v>
      </c>
      <c r="C795" s="16" t="s">
        <v>700</v>
      </c>
      <c r="D795" s="34">
        <v>1</v>
      </c>
      <c r="E795" s="16" t="s">
        <v>37</v>
      </c>
      <c r="F795" s="16" t="s">
        <v>40</v>
      </c>
    </row>
    <row r="796" spans="1:6" x14ac:dyDescent="0.3">
      <c r="A796" s="41" t="s">
        <v>35</v>
      </c>
      <c r="B796" s="41" t="s">
        <v>701</v>
      </c>
      <c r="C796" s="41" t="s">
        <v>701</v>
      </c>
      <c r="D796" s="42">
        <v>1</v>
      </c>
      <c r="E796" s="41" t="s">
        <v>37</v>
      </c>
      <c r="F796" s="41"/>
    </row>
    <row r="797" spans="1:6" x14ac:dyDescent="0.3">
      <c r="A797" s="16" t="s">
        <v>38</v>
      </c>
      <c r="B797" s="16" t="s">
        <v>701</v>
      </c>
      <c r="C797" s="16" t="s">
        <v>702</v>
      </c>
      <c r="D797" s="34">
        <f>0.56*0.907</f>
        <v>0.50792000000000004</v>
      </c>
      <c r="E797" s="16" t="s">
        <v>37</v>
      </c>
      <c r="F797" s="16" t="s">
        <v>40</v>
      </c>
    </row>
    <row r="798" spans="1:6" x14ac:dyDescent="0.3">
      <c r="A798" s="16" t="s">
        <v>38</v>
      </c>
      <c r="B798" s="16" t="s">
        <v>701</v>
      </c>
      <c r="C798" s="16" t="s">
        <v>703</v>
      </c>
      <c r="D798" s="34">
        <f>0.56*0.093</f>
        <v>5.2080000000000001E-2</v>
      </c>
      <c r="E798" s="16" t="s">
        <v>37</v>
      </c>
      <c r="F798" s="16" t="s">
        <v>40</v>
      </c>
    </row>
    <row r="799" spans="1:6" x14ac:dyDescent="0.3">
      <c r="A799" s="16" t="s">
        <v>38</v>
      </c>
      <c r="B799" s="16" t="s">
        <v>701</v>
      </c>
      <c r="C799" s="16" t="s">
        <v>702</v>
      </c>
      <c r="D799" s="34">
        <v>0.44</v>
      </c>
      <c r="E799" s="16" t="s">
        <v>37</v>
      </c>
      <c r="F799" s="16" t="s">
        <v>704</v>
      </c>
    </row>
    <row r="800" spans="1:6" x14ac:dyDescent="0.3">
      <c r="A800" s="41" t="s">
        <v>35</v>
      </c>
      <c r="B800" s="41" t="s">
        <v>705</v>
      </c>
      <c r="C800" s="41" t="s">
        <v>705</v>
      </c>
      <c r="D800" s="42">
        <v>1</v>
      </c>
      <c r="E800" s="41" t="s">
        <v>37</v>
      </c>
      <c r="F800" s="41"/>
    </row>
    <row r="801" spans="1:6" x14ac:dyDescent="0.3">
      <c r="A801" s="16" t="s">
        <v>38</v>
      </c>
      <c r="B801" s="16" t="s">
        <v>705</v>
      </c>
      <c r="C801" s="16" t="s">
        <v>396</v>
      </c>
      <c r="D801" s="34">
        <v>1</v>
      </c>
      <c r="E801" s="16" t="s">
        <v>37</v>
      </c>
      <c r="F801" s="16" t="s">
        <v>40</v>
      </c>
    </row>
    <row r="802" spans="1:6" x14ac:dyDescent="0.3">
      <c r="A802" s="41" t="s">
        <v>35</v>
      </c>
      <c r="B802" s="41" t="s">
        <v>706</v>
      </c>
      <c r="C802" s="41" t="s">
        <v>706</v>
      </c>
      <c r="D802" s="42">
        <v>1</v>
      </c>
      <c r="E802" s="41" t="s">
        <v>37</v>
      </c>
      <c r="F802" s="41"/>
    </row>
    <row r="803" spans="1:6" x14ac:dyDescent="0.3">
      <c r="A803" s="16" t="s">
        <v>38</v>
      </c>
      <c r="B803" s="16" t="s">
        <v>706</v>
      </c>
      <c r="C803" s="16" t="s">
        <v>201</v>
      </c>
      <c r="D803" s="34">
        <v>1</v>
      </c>
      <c r="E803" s="16" t="s">
        <v>37</v>
      </c>
      <c r="F803" s="16" t="s">
        <v>40</v>
      </c>
    </row>
    <row r="804" spans="1:6" x14ac:dyDescent="0.3">
      <c r="A804" s="41" t="s">
        <v>35</v>
      </c>
      <c r="B804" s="41" t="s">
        <v>707</v>
      </c>
      <c r="C804" s="41" t="s">
        <v>707</v>
      </c>
      <c r="D804" s="42">
        <v>1</v>
      </c>
      <c r="E804" s="41" t="s">
        <v>37</v>
      </c>
      <c r="F804" s="41"/>
    </row>
    <row r="805" spans="1:6" x14ac:dyDescent="0.3">
      <c r="A805" s="16" t="s">
        <v>38</v>
      </c>
      <c r="B805" s="16" t="s">
        <v>707</v>
      </c>
      <c r="C805" s="16" t="s">
        <v>700</v>
      </c>
      <c r="D805" s="34">
        <v>1</v>
      </c>
      <c r="E805" s="16" t="s">
        <v>37</v>
      </c>
      <c r="F805" s="16" t="s">
        <v>40</v>
      </c>
    </row>
    <row r="806" spans="1:6" x14ac:dyDescent="0.3">
      <c r="A806" s="41" t="s">
        <v>35</v>
      </c>
      <c r="B806" s="41" t="s">
        <v>708</v>
      </c>
      <c r="C806" s="41" t="s">
        <v>708</v>
      </c>
      <c r="D806" s="42">
        <v>1</v>
      </c>
      <c r="E806" s="41" t="s">
        <v>37</v>
      </c>
      <c r="F806" s="41"/>
    </row>
    <row r="807" spans="1:6" x14ac:dyDescent="0.3">
      <c r="A807" s="16" t="s">
        <v>38</v>
      </c>
      <c r="B807" s="16" t="s">
        <v>708</v>
      </c>
      <c r="C807" s="16" t="s">
        <v>45</v>
      </c>
      <c r="D807" s="34">
        <v>0.3</v>
      </c>
      <c r="E807" s="16" t="s">
        <v>37</v>
      </c>
      <c r="F807" s="16" t="s">
        <v>46</v>
      </c>
    </row>
    <row r="808" spans="1:6" x14ac:dyDescent="0.3">
      <c r="A808" s="16" t="s">
        <v>38</v>
      </c>
      <c r="B808" s="16" t="s">
        <v>708</v>
      </c>
      <c r="C808" s="16" t="s">
        <v>45</v>
      </c>
      <c r="D808" s="34">
        <v>0.3</v>
      </c>
      <c r="E808" s="16" t="s">
        <v>37</v>
      </c>
      <c r="F808" s="16" t="s">
        <v>47</v>
      </c>
    </row>
    <row r="809" spans="1:6" x14ac:dyDescent="0.3">
      <c r="A809" s="16" t="s">
        <v>38</v>
      </c>
      <c r="B809" s="16" t="s">
        <v>708</v>
      </c>
      <c r="C809" s="16" t="s">
        <v>45</v>
      </c>
      <c r="D809" s="34">
        <v>0.4</v>
      </c>
      <c r="E809" s="16" t="s">
        <v>37</v>
      </c>
      <c r="F809" s="16" t="s">
        <v>40</v>
      </c>
    </row>
    <row r="810" spans="1:6" x14ac:dyDescent="0.3">
      <c r="A810" s="41" t="s">
        <v>35</v>
      </c>
      <c r="B810" s="41" t="s">
        <v>709</v>
      </c>
      <c r="C810" s="41" t="s">
        <v>709</v>
      </c>
      <c r="D810" s="42">
        <v>1</v>
      </c>
      <c r="E810" s="41" t="s">
        <v>37</v>
      </c>
      <c r="F810" s="41"/>
    </row>
    <row r="811" spans="1:6" x14ac:dyDescent="0.3">
      <c r="A811" s="16" t="s">
        <v>38</v>
      </c>
      <c r="B811" s="16" t="s">
        <v>709</v>
      </c>
      <c r="C811" s="16" t="s">
        <v>710</v>
      </c>
      <c r="D811" s="34">
        <f>0.54/(0.54+0.42)</f>
        <v>0.56250000000000011</v>
      </c>
      <c r="E811" s="16" t="s">
        <v>37</v>
      </c>
      <c r="F811" s="16" t="s">
        <v>711</v>
      </c>
    </row>
    <row r="812" spans="1:6" x14ac:dyDescent="0.3">
      <c r="A812" s="16" t="s">
        <v>38</v>
      </c>
      <c r="B812" s="16" t="s">
        <v>709</v>
      </c>
      <c r="C812" s="16" t="s">
        <v>712</v>
      </c>
      <c r="D812" s="34">
        <f>0.42/(0.42+0.54)</f>
        <v>0.4375</v>
      </c>
      <c r="E812" s="16" t="s">
        <v>37</v>
      </c>
      <c r="F812" s="16" t="s">
        <v>713</v>
      </c>
    </row>
    <row r="813" spans="1:6" x14ac:dyDescent="0.3">
      <c r="A813" s="41" t="s">
        <v>35</v>
      </c>
      <c r="B813" s="41" t="s">
        <v>714</v>
      </c>
      <c r="C813" s="41" t="s">
        <v>714</v>
      </c>
      <c r="D813" s="42">
        <v>1</v>
      </c>
      <c r="E813" s="41" t="s">
        <v>37</v>
      </c>
      <c r="F813" s="41"/>
    </row>
    <row r="814" spans="1:6" x14ac:dyDescent="0.3">
      <c r="A814" s="16" t="s">
        <v>38</v>
      </c>
      <c r="B814" s="16" t="s">
        <v>714</v>
      </c>
      <c r="C814" s="16" t="s">
        <v>715</v>
      </c>
      <c r="D814" s="34">
        <f>0.43/(0.43+0.26+0.23)</f>
        <v>0.46739130434782611</v>
      </c>
      <c r="E814" s="16" t="s">
        <v>37</v>
      </c>
      <c r="F814" s="16" t="s">
        <v>716</v>
      </c>
    </row>
    <row r="815" spans="1:6" x14ac:dyDescent="0.3">
      <c r="A815" s="16" t="s">
        <v>38</v>
      </c>
      <c r="B815" s="16" t="s">
        <v>714</v>
      </c>
      <c r="C815" s="16" t="s">
        <v>715</v>
      </c>
      <c r="D815" s="34">
        <f>0.26/(0.43+0.26+0.23)</f>
        <v>0.28260869565217395</v>
      </c>
      <c r="E815" s="16" t="s">
        <v>37</v>
      </c>
      <c r="F815" s="16" t="s">
        <v>717</v>
      </c>
    </row>
    <row r="816" spans="1:6" x14ac:dyDescent="0.3">
      <c r="A816" s="16" t="s">
        <v>38</v>
      </c>
      <c r="B816" s="16" t="s">
        <v>714</v>
      </c>
      <c r="C816" s="16" t="s">
        <v>718</v>
      </c>
      <c r="D816" s="34">
        <f>0.23/(0.43+0.26+0.23)</f>
        <v>0.25000000000000006</v>
      </c>
      <c r="E816" s="16" t="s">
        <v>37</v>
      </c>
      <c r="F816" s="16" t="s">
        <v>719</v>
      </c>
    </row>
    <row r="817" spans="1:6" x14ac:dyDescent="0.3">
      <c r="A817" s="41" t="s">
        <v>35</v>
      </c>
      <c r="B817" s="41" t="s">
        <v>720</v>
      </c>
      <c r="C817" s="41" t="s">
        <v>720</v>
      </c>
      <c r="D817" s="42">
        <v>1</v>
      </c>
      <c r="E817" s="41" t="s">
        <v>37</v>
      </c>
      <c r="F817" s="41"/>
    </row>
    <row r="818" spans="1:6" x14ac:dyDescent="0.3">
      <c r="A818" s="16" t="s">
        <v>38</v>
      </c>
      <c r="B818" s="16" t="s">
        <v>720</v>
      </c>
      <c r="C818" s="16" t="s">
        <v>721</v>
      </c>
      <c r="D818" s="34">
        <f>0.59/(0.59+0.16+0.15)</f>
        <v>0.65555555555555556</v>
      </c>
      <c r="E818" s="16" t="s">
        <v>37</v>
      </c>
      <c r="F818" s="16" t="s">
        <v>722</v>
      </c>
    </row>
    <row r="819" spans="1:6" x14ac:dyDescent="0.3">
      <c r="A819" s="16" t="s">
        <v>38</v>
      </c>
      <c r="B819" s="16" t="s">
        <v>720</v>
      </c>
      <c r="C819" s="16" t="s">
        <v>714</v>
      </c>
      <c r="D819" s="34">
        <f>0.15/(0.59+0.16+0.15)</f>
        <v>0.16666666666666666</v>
      </c>
      <c r="E819" s="16" t="s">
        <v>37</v>
      </c>
      <c r="F819" s="16" t="s">
        <v>723</v>
      </c>
    </row>
    <row r="820" spans="1:6" x14ac:dyDescent="0.3">
      <c r="A820" s="16" t="s">
        <v>38</v>
      </c>
      <c r="B820" s="16" t="s">
        <v>720</v>
      </c>
      <c r="C820" s="16" t="s">
        <v>55</v>
      </c>
      <c r="D820" s="34">
        <f>0.16/(0.59+0.16+0.15)</f>
        <v>0.17777777777777778</v>
      </c>
      <c r="E820" s="16" t="s">
        <v>37</v>
      </c>
      <c r="F820" s="16" t="s">
        <v>724</v>
      </c>
    </row>
    <row r="821" spans="1:6" x14ac:dyDescent="0.3">
      <c r="A821" s="41" t="s">
        <v>35</v>
      </c>
      <c r="B821" s="41" t="s">
        <v>725</v>
      </c>
      <c r="C821" s="41" t="s">
        <v>725</v>
      </c>
      <c r="D821" s="42">
        <v>1</v>
      </c>
      <c r="E821" s="41" t="s">
        <v>37</v>
      </c>
      <c r="F821" s="41"/>
    </row>
    <row r="822" spans="1:6" x14ac:dyDescent="0.3">
      <c r="A822" s="16" t="s">
        <v>38</v>
      </c>
      <c r="B822" s="16" t="s">
        <v>725</v>
      </c>
      <c r="C822" s="16" t="s">
        <v>726</v>
      </c>
      <c r="D822" s="34">
        <v>1</v>
      </c>
      <c r="E822" s="16" t="s">
        <v>37</v>
      </c>
      <c r="F822" s="16" t="s">
        <v>40</v>
      </c>
    </row>
    <row r="823" spans="1:6" x14ac:dyDescent="0.3">
      <c r="A823" s="41" t="s">
        <v>35</v>
      </c>
      <c r="B823" s="41" t="s">
        <v>727</v>
      </c>
      <c r="C823" s="41" t="s">
        <v>727</v>
      </c>
      <c r="D823" s="42">
        <v>1</v>
      </c>
      <c r="E823" s="41" t="s">
        <v>37</v>
      </c>
      <c r="F823" s="41"/>
    </row>
    <row r="824" spans="1:6" x14ac:dyDescent="0.3">
      <c r="A824" s="16" t="s">
        <v>38</v>
      </c>
      <c r="B824" s="16" t="s">
        <v>727</v>
      </c>
      <c r="C824" s="16" t="s">
        <v>728</v>
      </c>
      <c r="D824" s="34">
        <v>1</v>
      </c>
      <c r="E824" s="16" t="s">
        <v>37</v>
      </c>
      <c r="F824" s="16" t="s">
        <v>40</v>
      </c>
    </row>
    <row r="825" spans="1:6" x14ac:dyDescent="0.3">
      <c r="A825" s="41" t="s">
        <v>35</v>
      </c>
      <c r="B825" s="41" t="s">
        <v>729</v>
      </c>
      <c r="C825" s="41" t="s">
        <v>729</v>
      </c>
      <c r="D825" s="42">
        <v>1</v>
      </c>
      <c r="E825" s="41" t="s">
        <v>37</v>
      </c>
      <c r="F825" s="41"/>
    </row>
    <row r="826" spans="1:6" x14ac:dyDescent="0.3">
      <c r="A826" s="16" t="s">
        <v>38</v>
      </c>
      <c r="B826" s="16" t="s">
        <v>729</v>
      </c>
      <c r="C826" s="16" t="s">
        <v>728</v>
      </c>
      <c r="D826" s="34">
        <v>0.8</v>
      </c>
      <c r="E826" s="16" t="s">
        <v>37</v>
      </c>
      <c r="F826" s="16" t="s">
        <v>40</v>
      </c>
    </row>
    <row r="827" spans="1:6" x14ac:dyDescent="0.3">
      <c r="A827" s="16" t="s">
        <v>38</v>
      </c>
      <c r="B827" s="16" t="s">
        <v>729</v>
      </c>
      <c r="C827" s="16" t="s">
        <v>728</v>
      </c>
      <c r="D827" s="34">
        <v>0.2</v>
      </c>
      <c r="E827" s="16" t="s">
        <v>37</v>
      </c>
      <c r="F827" s="16" t="s">
        <v>730</v>
      </c>
    </row>
    <row r="828" spans="1:6" x14ac:dyDescent="0.3">
      <c r="A828" s="41" t="s">
        <v>35</v>
      </c>
      <c r="B828" s="41" t="s">
        <v>731</v>
      </c>
      <c r="C828" s="41" t="s">
        <v>731</v>
      </c>
      <c r="D828" s="42">
        <v>1</v>
      </c>
      <c r="E828" s="41" t="s">
        <v>37</v>
      </c>
      <c r="F828" s="41"/>
    </row>
    <row r="829" spans="1:6" x14ac:dyDescent="0.3">
      <c r="A829" s="16" t="s">
        <v>38</v>
      </c>
      <c r="B829" s="16" t="s">
        <v>731</v>
      </c>
      <c r="C829" s="16" t="s">
        <v>732</v>
      </c>
      <c r="D829" s="34">
        <v>1</v>
      </c>
      <c r="E829" s="16" t="s">
        <v>37</v>
      </c>
      <c r="F829" s="16" t="s">
        <v>40</v>
      </c>
    </row>
    <row r="830" spans="1:6" x14ac:dyDescent="0.3">
      <c r="A830" s="41" t="s">
        <v>35</v>
      </c>
      <c r="B830" s="41" t="s">
        <v>733</v>
      </c>
      <c r="C830" s="41" t="s">
        <v>733</v>
      </c>
      <c r="D830" s="42">
        <v>1</v>
      </c>
      <c r="E830" s="41" t="s">
        <v>37</v>
      </c>
      <c r="F830" s="41"/>
    </row>
    <row r="831" spans="1:6" x14ac:dyDescent="0.3">
      <c r="A831" s="16" t="s">
        <v>38</v>
      </c>
      <c r="B831" s="16" t="s">
        <v>733</v>
      </c>
      <c r="C831" s="16" t="s">
        <v>732</v>
      </c>
      <c r="D831" s="34">
        <v>0.17399999999999999</v>
      </c>
      <c r="E831" s="16" t="s">
        <v>37</v>
      </c>
      <c r="F831" s="16" t="s">
        <v>734</v>
      </c>
    </row>
    <row r="832" spans="1:6" x14ac:dyDescent="0.3">
      <c r="A832" s="16" t="s">
        <v>38</v>
      </c>
      <c r="B832" s="16" t="s">
        <v>733</v>
      </c>
      <c r="C832" s="16" t="s">
        <v>732</v>
      </c>
      <c r="D832" s="34">
        <v>0.17399999999999999</v>
      </c>
      <c r="E832" s="16" t="s">
        <v>37</v>
      </c>
      <c r="F832" s="16" t="s">
        <v>735</v>
      </c>
    </row>
    <row r="833" spans="1:6" x14ac:dyDescent="0.3">
      <c r="A833" s="16" t="s">
        <v>38</v>
      </c>
      <c r="B833" s="16" t="s">
        <v>733</v>
      </c>
      <c r="C833" s="16" t="s">
        <v>732</v>
      </c>
      <c r="D833" s="34">
        <v>9.2999999999999999E-2</v>
      </c>
      <c r="E833" s="16" t="s">
        <v>37</v>
      </c>
      <c r="F833" s="16" t="s">
        <v>599</v>
      </c>
    </row>
    <row r="834" spans="1:6" x14ac:dyDescent="0.3">
      <c r="A834" s="16" t="s">
        <v>38</v>
      </c>
      <c r="B834" s="16" t="s">
        <v>733</v>
      </c>
      <c r="C834" s="16" t="s">
        <v>732</v>
      </c>
      <c r="D834" s="34">
        <v>9.2999999999999999E-2</v>
      </c>
      <c r="E834" s="16" t="s">
        <v>37</v>
      </c>
      <c r="F834" s="16" t="s">
        <v>736</v>
      </c>
    </row>
    <row r="835" spans="1:6" x14ac:dyDescent="0.3">
      <c r="A835" s="16" t="s">
        <v>38</v>
      </c>
      <c r="B835" s="16" t="s">
        <v>733</v>
      </c>
      <c r="C835" s="16" t="s">
        <v>732</v>
      </c>
      <c r="D835" s="34">
        <v>0.46500000000000002</v>
      </c>
      <c r="E835" s="16" t="s">
        <v>37</v>
      </c>
      <c r="F835" s="16" t="s">
        <v>40</v>
      </c>
    </row>
    <row r="836" spans="1:6" x14ac:dyDescent="0.3">
      <c r="A836" s="41" t="s">
        <v>35</v>
      </c>
      <c r="B836" s="41" t="s">
        <v>737</v>
      </c>
      <c r="C836" s="41" t="s">
        <v>737</v>
      </c>
      <c r="D836" s="42">
        <v>1</v>
      </c>
      <c r="E836" s="41" t="s">
        <v>37</v>
      </c>
      <c r="F836" s="41"/>
    </row>
    <row r="837" spans="1:6" x14ac:dyDescent="0.3">
      <c r="A837" s="16" t="s">
        <v>38</v>
      </c>
      <c r="B837" s="16" t="s">
        <v>737</v>
      </c>
      <c r="C837" s="16" t="s">
        <v>738</v>
      </c>
      <c r="D837" s="34">
        <v>1</v>
      </c>
      <c r="E837" s="16" t="s">
        <v>37</v>
      </c>
      <c r="F837" s="16" t="s">
        <v>40</v>
      </c>
    </row>
    <row r="838" spans="1:6" x14ac:dyDescent="0.3">
      <c r="A838" s="41" t="s">
        <v>35</v>
      </c>
      <c r="B838" s="41" t="s">
        <v>739</v>
      </c>
      <c r="C838" s="41" t="s">
        <v>739</v>
      </c>
      <c r="D838" s="42">
        <v>1</v>
      </c>
      <c r="E838" s="41" t="s">
        <v>37</v>
      </c>
      <c r="F838" s="41"/>
    </row>
    <row r="839" spans="1:6" x14ac:dyDescent="0.3">
      <c r="A839" s="16" t="s">
        <v>38</v>
      </c>
      <c r="B839" s="16" t="s">
        <v>739</v>
      </c>
      <c r="C839" s="16" t="s">
        <v>740</v>
      </c>
      <c r="D839" s="34">
        <v>1</v>
      </c>
      <c r="E839" s="16" t="s">
        <v>37</v>
      </c>
      <c r="F839" s="16" t="s">
        <v>40</v>
      </c>
    </row>
    <row r="840" spans="1:6" x14ac:dyDescent="0.3">
      <c r="A840" s="41" t="s">
        <v>35</v>
      </c>
      <c r="B840" s="41" t="s">
        <v>741</v>
      </c>
      <c r="C840" s="41" t="s">
        <v>741</v>
      </c>
      <c r="D840" s="42">
        <v>1</v>
      </c>
      <c r="E840" s="41" t="s">
        <v>37</v>
      </c>
      <c r="F840" s="41"/>
    </row>
    <row r="841" spans="1:6" x14ac:dyDescent="0.3">
      <c r="A841" s="16" t="s">
        <v>38</v>
      </c>
      <c r="B841" s="16" t="s">
        <v>741</v>
      </c>
      <c r="C841" s="16" t="s">
        <v>742</v>
      </c>
      <c r="D841" s="34">
        <v>1</v>
      </c>
      <c r="E841" s="16" t="s">
        <v>37</v>
      </c>
      <c r="F841" s="16" t="s">
        <v>40</v>
      </c>
    </row>
    <row r="842" spans="1:6" x14ac:dyDescent="0.3">
      <c r="A842" s="41" t="s">
        <v>35</v>
      </c>
      <c r="B842" s="41" t="s">
        <v>743</v>
      </c>
      <c r="C842" s="41" t="s">
        <v>743</v>
      </c>
      <c r="D842" s="42">
        <v>1</v>
      </c>
      <c r="E842" s="41" t="s">
        <v>37</v>
      </c>
      <c r="F842" s="41"/>
    </row>
    <row r="843" spans="1:6" x14ac:dyDescent="0.3">
      <c r="A843" s="16" t="s">
        <v>38</v>
      </c>
      <c r="B843" s="16" t="s">
        <v>743</v>
      </c>
      <c r="C843" s="16" t="s">
        <v>744</v>
      </c>
      <c r="D843" s="34">
        <v>1</v>
      </c>
      <c r="E843" s="16" t="s">
        <v>37</v>
      </c>
      <c r="F843" s="16" t="s">
        <v>40</v>
      </c>
    </row>
    <row r="844" spans="1:6" x14ac:dyDescent="0.3">
      <c r="A844" s="41" t="s">
        <v>35</v>
      </c>
      <c r="B844" s="41" t="s">
        <v>745</v>
      </c>
      <c r="C844" s="41" t="s">
        <v>745</v>
      </c>
      <c r="D844" s="42">
        <v>1</v>
      </c>
      <c r="E844" s="41" t="s">
        <v>37</v>
      </c>
      <c r="F844" s="41"/>
    </row>
    <row r="845" spans="1:6" x14ac:dyDescent="0.3">
      <c r="A845" s="16" t="s">
        <v>38</v>
      </c>
      <c r="B845" s="16" t="s">
        <v>745</v>
      </c>
      <c r="C845" s="16" t="s">
        <v>746</v>
      </c>
      <c r="D845" s="34">
        <v>1</v>
      </c>
      <c r="E845" s="16" t="s">
        <v>37</v>
      </c>
      <c r="F845" s="16" t="s">
        <v>40</v>
      </c>
    </row>
    <row r="846" spans="1:6" x14ac:dyDescent="0.3">
      <c r="A846" s="41" t="s">
        <v>35</v>
      </c>
      <c r="B846" s="41" t="s">
        <v>747</v>
      </c>
      <c r="C846" s="41" t="s">
        <v>747</v>
      </c>
      <c r="D846" s="42">
        <v>1</v>
      </c>
      <c r="E846" s="41" t="s">
        <v>37</v>
      </c>
      <c r="F846" s="41"/>
    </row>
    <row r="847" spans="1:6" x14ac:dyDescent="0.3">
      <c r="A847" s="16" t="s">
        <v>38</v>
      </c>
      <c r="B847" s="16" t="s">
        <v>747</v>
      </c>
      <c r="C847" s="16" t="s">
        <v>748</v>
      </c>
      <c r="D847" s="34">
        <v>0.39263157900000001</v>
      </c>
      <c r="E847" s="16" t="s">
        <v>37</v>
      </c>
      <c r="F847" s="16" t="s">
        <v>749</v>
      </c>
    </row>
    <row r="848" spans="1:6" x14ac:dyDescent="0.3">
      <c r="A848" s="16" t="s">
        <v>38</v>
      </c>
      <c r="B848" s="16" t="s">
        <v>747</v>
      </c>
      <c r="C848" s="16" t="s">
        <v>750</v>
      </c>
      <c r="D848" s="34">
        <v>0.31894736800000001</v>
      </c>
      <c r="E848" s="16" t="s">
        <v>37</v>
      </c>
      <c r="F848" s="16" t="s">
        <v>751</v>
      </c>
    </row>
    <row r="849" spans="1:6" x14ac:dyDescent="0.3">
      <c r="A849" s="16" t="s">
        <v>38</v>
      </c>
      <c r="B849" s="16" t="s">
        <v>747</v>
      </c>
      <c r="C849" s="16" t="s">
        <v>752</v>
      </c>
      <c r="D849" s="34">
        <v>8.7368421000000002E-2</v>
      </c>
      <c r="E849" s="16" t="s">
        <v>37</v>
      </c>
      <c r="F849" s="16" t="s">
        <v>753</v>
      </c>
    </row>
    <row r="850" spans="1:6" x14ac:dyDescent="0.3">
      <c r="A850" s="16" t="s">
        <v>38</v>
      </c>
      <c r="B850" s="16" t="s">
        <v>747</v>
      </c>
      <c r="C850" s="16" t="s">
        <v>754</v>
      </c>
      <c r="D850" s="34">
        <v>0.161052632</v>
      </c>
      <c r="E850" s="16" t="s">
        <v>37</v>
      </c>
      <c r="F850" s="16" t="s">
        <v>755</v>
      </c>
    </row>
    <row r="851" spans="1:6" x14ac:dyDescent="0.3">
      <c r="A851" s="16" t="s">
        <v>38</v>
      </c>
      <c r="B851" s="16" t="s">
        <v>747</v>
      </c>
      <c r="C851" s="16" t="s">
        <v>756</v>
      </c>
      <c r="D851" s="34">
        <v>9.2631579000000006E-2</v>
      </c>
      <c r="E851" s="16" t="s">
        <v>37</v>
      </c>
      <c r="F851" s="16" t="s">
        <v>757</v>
      </c>
    </row>
    <row r="852" spans="1:6" x14ac:dyDescent="0.3">
      <c r="A852" s="41" t="s">
        <v>35</v>
      </c>
      <c r="B852" s="41" t="s">
        <v>758</v>
      </c>
      <c r="C852" s="41" t="s">
        <v>758</v>
      </c>
      <c r="D852" s="42">
        <v>1</v>
      </c>
      <c r="E852" s="41" t="s">
        <v>37</v>
      </c>
      <c r="F852" s="41"/>
    </row>
    <row r="853" spans="1:6" x14ac:dyDescent="0.3">
      <c r="A853" s="16" t="s">
        <v>38</v>
      </c>
      <c r="B853" s="16" t="s">
        <v>758</v>
      </c>
      <c r="C853" s="16" t="s">
        <v>201</v>
      </c>
      <c r="D853" s="34">
        <v>0.88800000000000001</v>
      </c>
      <c r="E853" s="16" t="s">
        <v>37</v>
      </c>
      <c r="F853" s="16" t="s">
        <v>315</v>
      </c>
    </row>
    <row r="854" spans="1:6" x14ac:dyDescent="0.3">
      <c r="A854" s="16" t="s">
        <v>38</v>
      </c>
      <c r="B854" s="16" t="s">
        <v>758</v>
      </c>
      <c r="C854" s="16" t="s">
        <v>201</v>
      </c>
      <c r="D854" s="34">
        <v>0.112</v>
      </c>
      <c r="E854" s="16" t="s">
        <v>37</v>
      </c>
      <c r="F854" s="16" t="s">
        <v>736</v>
      </c>
    </row>
    <row r="855" spans="1:6" x14ac:dyDescent="0.3">
      <c r="A855" s="41" t="s">
        <v>35</v>
      </c>
      <c r="B855" s="41" t="s">
        <v>759</v>
      </c>
      <c r="C855" s="41" t="s">
        <v>759</v>
      </c>
      <c r="D855" s="42">
        <v>1</v>
      </c>
      <c r="E855" s="41" t="s">
        <v>37</v>
      </c>
      <c r="F855" s="41"/>
    </row>
    <row r="856" spans="1:6" x14ac:dyDescent="0.3">
      <c r="A856" s="16" t="s">
        <v>38</v>
      </c>
      <c r="B856" s="16" t="s">
        <v>759</v>
      </c>
      <c r="C856" s="16" t="s">
        <v>189</v>
      </c>
      <c r="D856" s="34">
        <v>1</v>
      </c>
      <c r="E856" s="16" t="s">
        <v>37</v>
      </c>
      <c r="F856" s="16" t="s">
        <v>40</v>
      </c>
    </row>
    <row r="857" spans="1:6" x14ac:dyDescent="0.3">
      <c r="A857" s="41" t="s">
        <v>35</v>
      </c>
      <c r="B857" s="41" t="s">
        <v>760</v>
      </c>
      <c r="C857" s="41" t="s">
        <v>760</v>
      </c>
      <c r="D857" s="42">
        <v>1</v>
      </c>
      <c r="E857" s="41" t="s">
        <v>37</v>
      </c>
      <c r="F857" s="41"/>
    </row>
    <row r="858" spans="1:6" x14ac:dyDescent="0.3">
      <c r="A858" s="16" t="s">
        <v>38</v>
      </c>
      <c r="B858" s="16" t="s">
        <v>760</v>
      </c>
      <c r="C858" s="16" t="s">
        <v>761</v>
      </c>
      <c r="D858" s="34">
        <v>0.5</v>
      </c>
      <c r="E858" s="16" t="s">
        <v>37</v>
      </c>
      <c r="F858" s="16" t="s">
        <v>40</v>
      </c>
    </row>
    <row r="859" spans="1:6" x14ac:dyDescent="0.3">
      <c r="A859" s="16" t="s">
        <v>38</v>
      </c>
      <c r="B859" s="16" t="s">
        <v>760</v>
      </c>
      <c r="C859" s="16" t="s">
        <v>762</v>
      </c>
      <c r="D859" s="34">
        <v>0.5</v>
      </c>
      <c r="E859" s="16" t="s">
        <v>37</v>
      </c>
      <c r="F859" s="16" t="s">
        <v>40</v>
      </c>
    </row>
    <row r="860" spans="1:6" x14ac:dyDescent="0.3">
      <c r="A860" s="41" t="s">
        <v>35</v>
      </c>
      <c r="B860" s="41" t="s">
        <v>763</v>
      </c>
      <c r="C860" s="41" t="s">
        <v>763</v>
      </c>
      <c r="D860" s="42">
        <v>1</v>
      </c>
      <c r="E860" s="41" t="s">
        <v>37</v>
      </c>
      <c r="F860" s="41"/>
    </row>
    <row r="861" spans="1:6" x14ac:dyDescent="0.3">
      <c r="A861" s="16" t="s">
        <v>38</v>
      </c>
      <c r="B861" s="16" t="s">
        <v>763</v>
      </c>
      <c r="C861" s="16" t="s">
        <v>87</v>
      </c>
      <c r="D861" s="34">
        <v>0.3</v>
      </c>
      <c r="E861" s="16" t="s">
        <v>37</v>
      </c>
      <c r="F861" s="16" t="s">
        <v>46</v>
      </c>
    </row>
    <row r="862" spans="1:6" x14ac:dyDescent="0.3">
      <c r="A862" s="16" t="s">
        <v>38</v>
      </c>
      <c r="B862" s="16" t="s">
        <v>763</v>
      </c>
      <c r="C862" s="16" t="s">
        <v>87</v>
      </c>
      <c r="D862" s="34">
        <v>0.3</v>
      </c>
      <c r="E862" s="16" t="s">
        <v>37</v>
      </c>
      <c r="F862" s="16" t="s">
        <v>47</v>
      </c>
    </row>
    <row r="863" spans="1:6" x14ac:dyDescent="0.3">
      <c r="A863" s="16" t="s">
        <v>38</v>
      </c>
      <c r="B863" s="16" t="s">
        <v>763</v>
      </c>
      <c r="C863" s="16" t="s">
        <v>87</v>
      </c>
      <c r="D863" s="34">
        <v>0.4</v>
      </c>
      <c r="E863" s="16" t="s">
        <v>37</v>
      </c>
      <c r="F863" s="16" t="s">
        <v>40</v>
      </c>
    </row>
    <row r="864" spans="1:6" x14ac:dyDescent="0.3">
      <c r="A864" s="41" t="s">
        <v>35</v>
      </c>
      <c r="B864" s="41" t="s">
        <v>764</v>
      </c>
      <c r="C864" s="41" t="s">
        <v>764</v>
      </c>
      <c r="D864" s="42">
        <v>1</v>
      </c>
      <c r="E864" s="41" t="s">
        <v>37</v>
      </c>
      <c r="F864" s="41"/>
    </row>
    <row r="865" spans="1:6" x14ac:dyDescent="0.3">
      <c r="A865" s="16" t="s">
        <v>38</v>
      </c>
      <c r="B865" s="16" t="s">
        <v>764</v>
      </c>
      <c r="C865" s="16" t="s">
        <v>765</v>
      </c>
      <c r="D865" s="34">
        <v>1</v>
      </c>
      <c r="E865" s="16" t="s">
        <v>37</v>
      </c>
      <c r="F865" s="16" t="s">
        <v>40</v>
      </c>
    </row>
    <row r="866" spans="1:6" x14ac:dyDescent="0.3">
      <c r="A866" s="41" t="s">
        <v>35</v>
      </c>
      <c r="B866" s="41" t="s">
        <v>766</v>
      </c>
      <c r="C866" s="41" t="s">
        <v>766</v>
      </c>
      <c r="D866" s="42">
        <v>1</v>
      </c>
      <c r="E866" s="41" t="s">
        <v>37</v>
      </c>
      <c r="F866" s="41"/>
    </row>
    <row r="867" spans="1:6" x14ac:dyDescent="0.3">
      <c r="A867" s="16" t="s">
        <v>38</v>
      </c>
      <c r="B867" s="16" t="s">
        <v>766</v>
      </c>
      <c r="C867" s="16" t="s">
        <v>767</v>
      </c>
      <c r="D867" s="34">
        <v>0.83440000000000003</v>
      </c>
      <c r="E867" s="16" t="s">
        <v>37</v>
      </c>
      <c r="F867" s="16" t="s">
        <v>768</v>
      </c>
    </row>
    <row r="868" spans="1:6" x14ac:dyDescent="0.3">
      <c r="A868" s="16" t="s">
        <v>38</v>
      </c>
      <c r="B868" s="16" t="s">
        <v>766</v>
      </c>
      <c r="C868" s="16" t="s">
        <v>769</v>
      </c>
      <c r="D868" s="34">
        <v>9.5172413999999997E-2</v>
      </c>
      <c r="E868" s="16" t="s">
        <v>37</v>
      </c>
      <c r="F868" s="16" t="s">
        <v>770</v>
      </c>
    </row>
    <row r="869" spans="1:6" x14ac:dyDescent="0.3">
      <c r="A869" s="16" t="s">
        <v>38</v>
      </c>
      <c r="B869" s="16" t="s">
        <v>766</v>
      </c>
      <c r="C869" s="16" t="s">
        <v>771</v>
      </c>
      <c r="D869" s="34">
        <v>9.5172413999999997E-2</v>
      </c>
      <c r="E869" s="16" t="s">
        <v>37</v>
      </c>
      <c r="F869" s="16" t="s">
        <v>770</v>
      </c>
    </row>
    <row r="870" spans="1:6" x14ac:dyDescent="0.3">
      <c r="A870" s="16" t="s">
        <v>38</v>
      </c>
      <c r="B870" s="16" t="s">
        <v>766</v>
      </c>
      <c r="C870" s="16" t="s">
        <v>772</v>
      </c>
      <c r="D870" s="34">
        <v>2.4744828E-2</v>
      </c>
      <c r="E870" s="16" t="s">
        <v>37</v>
      </c>
      <c r="F870" s="16" t="s">
        <v>773</v>
      </c>
    </row>
    <row r="871" spans="1:6" x14ac:dyDescent="0.3">
      <c r="A871" s="41" t="s">
        <v>35</v>
      </c>
      <c r="B871" s="41" t="s">
        <v>774</v>
      </c>
      <c r="C871" s="41" t="s">
        <v>774</v>
      </c>
      <c r="D871" s="42">
        <v>1</v>
      </c>
      <c r="E871" s="41" t="s">
        <v>37</v>
      </c>
      <c r="F871" s="41"/>
    </row>
    <row r="872" spans="1:6" x14ac:dyDescent="0.3">
      <c r="A872" s="16" t="s">
        <v>38</v>
      </c>
      <c r="B872" s="16" t="s">
        <v>774</v>
      </c>
      <c r="C872" s="16" t="s">
        <v>765</v>
      </c>
      <c r="D872" s="34">
        <v>1</v>
      </c>
      <c r="E872" s="16" t="s">
        <v>37</v>
      </c>
      <c r="F872" s="16" t="s">
        <v>40</v>
      </c>
    </row>
    <row r="873" spans="1:6" x14ac:dyDescent="0.3">
      <c r="A873" s="41" t="s">
        <v>35</v>
      </c>
      <c r="B873" s="41" t="s">
        <v>775</v>
      </c>
      <c r="C873" s="41" t="s">
        <v>775</v>
      </c>
      <c r="D873" s="42">
        <v>1</v>
      </c>
      <c r="E873" s="41" t="s">
        <v>37</v>
      </c>
      <c r="F873" s="41"/>
    </row>
    <row r="874" spans="1:6" x14ac:dyDescent="0.3">
      <c r="A874" s="16" t="s">
        <v>38</v>
      </c>
      <c r="B874" s="16" t="s">
        <v>775</v>
      </c>
      <c r="C874" s="16" t="s">
        <v>776</v>
      </c>
      <c r="D874" s="34">
        <v>1</v>
      </c>
      <c r="E874" s="16" t="s">
        <v>37</v>
      </c>
      <c r="F874" s="16" t="s">
        <v>399</v>
      </c>
    </row>
    <row r="875" spans="1:6" x14ac:dyDescent="0.3">
      <c r="A875" s="41" t="s">
        <v>35</v>
      </c>
      <c r="B875" s="41" t="s">
        <v>777</v>
      </c>
      <c r="C875" s="41" t="s">
        <v>777</v>
      </c>
      <c r="D875" s="42">
        <v>1</v>
      </c>
      <c r="E875" s="41" t="s">
        <v>37</v>
      </c>
      <c r="F875" s="41"/>
    </row>
    <row r="876" spans="1:6" x14ac:dyDescent="0.3">
      <c r="A876" s="16" t="s">
        <v>38</v>
      </c>
      <c r="B876" s="16" t="s">
        <v>777</v>
      </c>
      <c r="C876" s="16" t="s">
        <v>778</v>
      </c>
      <c r="D876" s="34">
        <v>1</v>
      </c>
      <c r="E876" s="16" t="s">
        <v>37</v>
      </c>
      <c r="F876" s="16" t="s">
        <v>392</v>
      </c>
    </row>
    <row r="877" spans="1:6" x14ac:dyDescent="0.3">
      <c r="A877" s="41" t="s">
        <v>35</v>
      </c>
      <c r="B877" s="41" t="s">
        <v>779</v>
      </c>
      <c r="C877" s="41" t="s">
        <v>779</v>
      </c>
      <c r="D877" s="42">
        <v>1</v>
      </c>
      <c r="E877" s="41" t="s">
        <v>37</v>
      </c>
      <c r="F877" s="41"/>
    </row>
    <row r="878" spans="1:6" x14ac:dyDescent="0.3">
      <c r="A878" s="16" t="s">
        <v>38</v>
      </c>
      <c r="B878" s="16" t="s">
        <v>779</v>
      </c>
      <c r="C878" s="16" t="s">
        <v>780</v>
      </c>
      <c r="D878" s="34">
        <v>1</v>
      </c>
      <c r="E878" s="16" t="s">
        <v>37</v>
      </c>
      <c r="F878" s="16" t="s">
        <v>40</v>
      </c>
    </row>
    <row r="879" spans="1:6" x14ac:dyDescent="0.3">
      <c r="A879" s="41" t="s">
        <v>35</v>
      </c>
      <c r="B879" s="41" t="s">
        <v>781</v>
      </c>
      <c r="C879" s="41" t="s">
        <v>781</v>
      </c>
      <c r="D879" s="42">
        <v>1</v>
      </c>
      <c r="E879" s="41" t="s">
        <v>37</v>
      </c>
      <c r="F879" s="41"/>
    </row>
    <row r="880" spans="1:6" x14ac:dyDescent="0.3">
      <c r="A880" s="16" t="s">
        <v>38</v>
      </c>
      <c r="B880" s="16" t="s">
        <v>781</v>
      </c>
      <c r="C880" s="16" t="s">
        <v>189</v>
      </c>
      <c r="D880" s="34">
        <v>0.107</v>
      </c>
      <c r="E880" s="16" t="s">
        <v>37</v>
      </c>
      <c r="F880" s="16" t="s">
        <v>782</v>
      </c>
    </row>
    <row r="881" spans="1:6" x14ac:dyDescent="0.3">
      <c r="A881" s="16" t="s">
        <v>38</v>
      </c>
      <c r="B881" s="16" t="s">
        <v>781</v>
      </c>
      <c r="C881" s="16" t="s">
        <v>189</v>
      </c>
      <c r="D881" s="34">
        <v>0.22700000000000001</v>
      </c>
      <c r="E881" s="16" t="s">
        <v>37</v>
      </c>
      <c r="F881" s="16" t="s">
        <v>783</v>
      </c>
    </row>
    <row r="882" spans="1:6" x14ac:dyDescent="0.3">
      <c r="A882" s="16" t="s">
        <v>38</v>
      </c>
      <c r="B882" s="16" t="s">
        <v>781</v>
      </c>
      <c r="C882" s="16" t="s">
        <v>189</v>
      </c>
      <c r="D882" s="34">
        <v>0.04</v>
      </c>
      <c r="E882" s="16" t="s">
        <v>37</v>
      </c>
      <c r="F882" s="16" t="s">
        <v>784</v>
      </c>
    </row>
    <row r="883" spans="1:6" x14ac:dyDescent="0.3">
      <c r="A883" s="16" t="s">
        <v>38</v>
      </c>
      <c r="B883" s="16" t="s">
        <v>781</v>
      </c>
      <c r="C883" s="16" t="s">
        <v>189</v>
      </c>
      <c r="D883" s="34">
        <v>0.14699999999999999</v>
      </c>
      <c r="E883" s="16" t="s">
        <v>37</v>
      </c>
      <c r="F883" s="16" t="s">
        <v>785</v>
      </c>
    </row>
    <row r="884" spans="1:6" x14ac:dyDescent="0.3">
      <c r="A884" s="16" t="s">
        <v>38</v>
      </c>
      <c r="B884" s="16" t="s">
        <v>781</v>
      </c>
      <c r="C884" s="16" t="s">
        <v>189</v>
      </c>
      <c r="D884" s="34">
        <v>0.33300000000000002</v>
      </c>
      <c r="E884" s="16" t="s">
        <v>37</v>
      </c>
      <c r="F884" s="16" t="s">
        <v>786</v>
      </c>
    </row>
    <row r="885" spans="1:6" x14ac:dyDescent="0.3">
      <c r="A885" s="16" t="s">
        <v>38</v>
      </c>
      <c r="B885" s="16" t="s">
        <v>781</v>
      </c>
      <c r="C885" s="16" t="s">
        <v>189</v>
      </c>
      <c r="D885" s="34">
        <v>0.14699999999999999</v>
      </c>
      <c r="E885" s="16" t="s">
        <v>37</v>
      </c>
      <c r="F885" s="16" t="s">
        <v>40</v>
      </c>
    </row>
    <row r="886" spans="1:6" x14ac:dyDescent="0.3">
      <c r="A886" s="41" t="s">
        <v>35</v>
      </c>
      <c r="B886" s="41" t="s">
        <v>787</v>
      </c>
      <c r="C886" s="41" t="s">
        <v>787</v>
      </c>
      <c r="D886" s="42">
        <v>1</v>
      </c>
      <c r="E886" s="41" t="s">
        <v>37</v>
      </c>
      <c r="F886" s="41"/>
    </row>
    <row r="887" spans="1:6" x14ac:dyDescent="0.3">
      <c r="A887" s="16" t="s">
        <v>38</v>
      </c>
      <c r="B887" s="16" t="s">
        <v>787</v>
      </c>
      <c r="C887" s="16" t="s">
        <v>189</v>
      </c>
      <c r="D887" s="34">
        <v>1</v>
      </c>
      <c r="E887" s="16" t="s">
        <v>37</v>
      </c>
      <c r="F887" s="16" t="s">
        <v>40</v>
      </c>
    </row>
    <row r="888" spans="1:6" x14ac:dyDescent="0.3">
      <c r="A888" s="41" t="s">
        <v>35</v>
      </c>
      <c r="B888" s="41" t="s">
        <v>788</v>
      </c>
      <c r="C888" s="41" t="s">
        <v>788</v>
      </c>
      <c r="D888" s="42">
        <v>1</v>
      </c>
      <c r="E888" s="41" t="s">
        <v>37</v>
      </c>
      <c r="F888" s="41"/>
    </row>
    <row r="889" spans="1:6" x14ac:dyDescent="0.3">
      <c r="A889" s="16" t="s">
        <v>38</v>
      </c>
      <c r="B889" s="16" t="s">
        <v>788</v>
      </c>
      <c r="C889" s="16" t="s">
        <v>134</v>
      </c>
      <c r="D889" s="34">
        <v>4.96</v>
      </c>
      <c r="E889" s="16" t="s">
        <v>37</v>
      </c>
      <c r="F889" s="16" t="s">
        <v>789</v>
      </c>
    </row>
    <row r="890" spans="1:6" x14ac:dyDescent="0.3">
      <c r="A890" s="41" t="s">
        <v>35</v>
      </c>
      <c r="B890" s="41" t="s">
        <v>790</v>
      </c>
      <c r="C890" s="41" t="s">
        <v>790</v>
      </c>
      <c r="D890" s="42">
        <v>1</v>
      </c>
      <c r="E890" s="41" t="s">
        <v>37</v>
      </c>
      <c r="F890" s="41"/>
    </row>
    <row r="891" spans="1:6" x14ac:dyDescent="0.3">
      <c r="A891" s="16" t="s">
        <v>38</v>
      </c>
      <c r="B891" s="16" t="s">
        <v>790</v>
      </c>
      <c r="C891" s="16" t="s">
        <v>791</v>
      </c>
      <c r="D891" s="34">
        <v>1</v>
      </c>
      <c r="E891" s="16" t="s">
        <v>37</v>
      </c>
      <c r="F891" s="16" t="s">
        <v>40</v>
      </c>
    </row>
    <row r="892" spans="1:6" x14ac:dyDescent="0.3">
      <c r="A892" s="41" t="s">
        <v>35</v>
      </c>
      <c r="B892" s="41" t="s">
        <v>792</v>
      </c>
      <c r="C892" s="41" t="s">
        <v>792</v>
      </c>
      <c r="D892" s="42">
        <v>1</v>
      </c>
      <c r="E892" s="41" t="s">
        <v>37</v>
      </c>
      <c r="F892" s="41"/>
    </row>
    <row r="893" spans="1:6" x14ac:dyDescent="0.3">
      <c r="A893" s="16" t="s">
        <v>38</v>
      </c>
      <c r="B893" s="16" t="s">
        <v>792</v>
      </c>
      <c r="C893" s="16" t="s">
        <v>793</v>
      </c>
      <c r="D893" s="34">
        <v>1</v>
      </c>
      <c r="E893" s="16" t="s">
        <v>37</v>
      </c>
      <c r="F893" s="16" t="s">
        <v>40</v>
      </c>
    </row>
    <row r="894" spans="1:6" x14ac:dyDescent="0.3">
      <c r="A894" s="41" t="s">
        <v>35</v>
      </c>
      <c r="B894" s="41" t="s">
        <v>794</v>
      </c>
      <c r="C894" s="41" t="s">
        <v>794</v>
      </c>
      <c r="D894" s="42">
        <v>1</v>
      </c>
      <c r="E894" s="41" t="s">
        <v>37</v>
      </c>
      <c r="F894" s="41"/>
    </row>
    <row r="895" spans="1:6" x14ac:dyDescent="0.3">
      <c r="A895" s="16" t="s">
        <v>38</v>
      </c>
      <c r="B895" s="16" t="s">
        <v>794</v>
      </c>
      <c r="C895" s="16" t="s">
        <v>795</v>
      </c>
      <c r="D895" s="34">
        <v>1</v>
      </c>
      <c r="E895" s="16" t="s">
        <v>37</v>
      </c>
      <c r="F895" s="16" t="s">
        <v>40</v>
      </c>
    </row>
    <row r="896" spans="1:6" x14ac:dyDescent="0.3">
      <c r="A896" s="41" t="s">
        <v>35</v>
      </c>
      <c r="B896" s="41" t="s">
        <v>796</v>
      </c>
      <c r="C896" s="41" t="s">
        <v>796</v>
      </c>
      <c r="D896" s="42">
        <v>1</v>
      </c>
      <c r="E896" s="41" t="s">
        <v>37</v>
      </c>
      <c r="F896" s="41"/>
    </row>
    <row r="897" spans="1:6" x14ac:dyDescent="0.3">
      <c r="A897" s="16" t="s">
        <v>38</v>
      </c>
      <c r="B897" s="16" t="s">
        <v>796</v>
      </c>
      <c r="C897" s="16" t="s">
        <v>65</v>
      </c>
      <c r="D897" s="34">
        <v>0.3</v>
      </c>
      <c r="E897" s="16" t="s">
        <v>37</v>
      </c>
      <c r="F897" s="16" t="s">
        <v>46</v>
      </c>
    </row>
    <row r="898" spans="1:6" x14ac:dyDescent="0.3">
      <c r="A898" s="16" t="s">
        <v>38</v>
      </c>
      <c r="B898" s="16" t="s">
        <v>796</v>
      </c>
      <c r="C898" s="16" t="s">
        <v>65</v>
      </c>
      <c r="D898" s="34">
        <v>0.3</v>
      </c>
      <c r="E898" s="16" t="s">
        <v>37</v>
      </c>
      <c r="F898" s="16" t="s">
        <v>47</v>
      </c>
    </row>
    <row r="899" spans="1:6" x14ac:dyDescent="0.3">
      <c r="A899" s="16" t="s">
        <v>38</v>
      </c>
      <c r="B899" s="16" t="s">
        <v>796</v>
      </c>
      <c r="C899" s="16" t="s">
        <v>65</v>
      </c>
      <c r="D899" s="34">
        <v>0.4</v>
      </c>
      <c r="E899" s="16" t="s">
        <v>37</v>
      </c>
      <c r="F899" s="16" t="s">
        <v>40</v>
      </c>
    </row>
    <row r="900" spans="1:6" x14ac:dyDescent="0.3">
      <c r="A900" s="41" t="s">
        <v>35</v>
      </c>
      <c r="B900" s="41" t="s">
        <v>797</v>
      </c>
      <c r="C900" s="41" t="s">
        <v>797</v>
      </c>
      <c r="D900" s="42">
        <v>1</v>
      </c>
      <c r="E900" s="41" t="s">
        <v>37</v>
      </c>
      <c r="F900" s="41"/>
    </row>
    <row r="901" spans="1:6" x14ac:dyDescent="0.3">
      <c r="A901" s="16" t="s">
        <v>38</v>
      </c>
      <c r="B901" s="16" t="s">
        <v>797</v>
      </c>
      <c r="C901" s="16" t="s">
        <v>45</v>
      </c>
      <c r="D901" s="34">
        <v>0.3</v>
      </c>
      <c r="E901" s="16" t="s">
        <v>37</v>
      </c>
      <c r="F901" s="16" t="s">
        <v>46</v>
      </c>
    </row>
    <row r="902" spans="1:6" x14ac:dyDescent="0.3">
      <c r="A902" s="16" t="s">
        <v>38</v>
      </c>
      <c r="B902" s="16" t="s">
        <v>797</v>
      </c>
      <c r="C902" s="16" t="s">
        <v>45</v>
      </c>
      <c r="D902" s="34">
        <v>0.3</v>
      </c>
      <c r="E902" s="16" t="s">
        <v>37</v>
      </c>
      <c r="F902" s="16" t="s">
        <v>47</v>
      </c>
    </row>
    <row r="903" spans="1:6" x14ac:dyDescent="0.3">
      <c r="A903" s="16" t="s">
        <v>38</v>
      </c>
      <c r="B903" s="16" t="s">
        <v>797</v>
      </c>
      <c r="C903" s="16" t="s">
        <v>45</v>
      </c>
      <c r="D903" s="34">
        <v>0.4</v>
      </c>
      <c r="E903" s="16" t="s">
        <v>37</v>
      </c>
      <c r="F903" s="16" t="s">
        <v>40</v>
      </c>
    </row>
    <row r="904" spans="1:6" x14ac:dyDescent="0.3">
      <c r="A904" s="41" t="s">
        <v>35</v>
      </c>
      <c r="B904" s="41" t="s">
        <v>798</v>
      </c>
      <c r="C904" s="41" t="s">
        <v>798</v>
      </c>
      <c r="D904" s="42">
        <v>1</v>
      </c>
      <c r="E904" s="41" t="s">
        <v>37</v>
      </c>
      <c r="F904" s="41"/>
    </row>
    <row r="905" spans="1:6" x14ac:dyDescent="0.3">
      <c r="A905" s="16" t="s">
        <v>38</v>
      </c>
      <c r="B905" s="16" t="s">
        <v>798</v>
      </c>
      <c r="C905" s="16" t="s">
        <v>45</v>
      </c>
      <c r="D905" s="34">
        <v>0.3</v>
      </c>
      <c r="E905" s="16" t="s">
        <v>37</v>
      </c>
      <c r="F905" s="16" t="s">
        <v>46</v>
      </c>
    </row>
    <row r="906" spans="1:6" x14ac:dyDescent="0.3">
      <c r="A906" s="16" t="s">
        <v>38</v>
      </c>
      <c r="B906" s="16" t="s">
        <v>798</v>
      </c>
      <c r="C906" s="16" t="s">
        <v>45</v>
      </c>
      <c r="D906" s="34">
        <v>0.3</v>
      </c>
      <c r="E906" s="16" t="s">
        <v>37</v>
      </c>
      <c r="F906" s="16" t="s">
        <v>47</v>
      </c>
    </row>
    <row r="907" spans="1:6" x14ac:dyDescent="0.3">
      <c r="A907" s="16" t="s">
        <v>38</v>
      </c>
      <c r="B907" s="16" t="s">
        <v>798</v>
      </c>
      <c r="C907" s="16" t="s">
        <v>45</v>
      </c>
      <c r="D907" s="34">
        <v>0.4</v>
      </c>
      <c r="E907" s="16" t="s">
        <v>37</v>
      </c>
      <c r="F907" s="16" t="s">
        <v>40</v>
      </c>
    </row>
    <row r="908" spans="1:6" x14ac:dyDescent="0.3">
      <c r="A908" s="41" t="s">
        <v>35</v>
      </c>
      <c r="B908" s="41" t="s">
        <v>799</v>
      </c>
      <c r="C908" s="41" t="s">
        <v>799</v>
      </c>
      <c r="D908" s="42">
        <v>1</v>
      </c>
      <c r="E908" s="41" t="s">
        <v>37</v>
      </c>
      <c r="F908" s="41"/>
    </row>
    <row r="909" spans="1:6" x14ac:dyDescent="0.3">
      <c r="A909" s="16" t="s">
        <v>38</v>
      </c>
      <c r="B909" s="16" t="s">
        <v>799</v>
      </c>
      <c r="C909" s="16" t="s">
        <v>800</v>
      </c>
      <c r="D909" s="34">
        <v>0.24199999999999999</v>
      </c>
      <c r="E909" s="16" t="s">
        <v>37</v>
      </c>
      <c r="F909" s="16" t="s">
        <v>84</v>
      </c>
    </row>
    <row r="910" spans="1:6" x14ac:dyDescent="0.3">
      <c r="A910" s="16" t="s">
        <v>38</v>
      </c>
      <c r="B910" s="16" t="s">
        <v>799</v>
      </c>
      <c r="C910" s="16" t="s">
        <v>800</v>
      </c>
      <c r="D910" s="34">
        <v>0.75800000000000001</v>
      </c>
      <c r="E910" s="16" t="s">
        <v>37</v>
      </c>
      <c r="F910" s="16" t="s">
        <v>40</v>
      </c>
    </row>
    <row r="911" spans="1:6" x14ac:dyDescent="0.3">
      <c r="A911" s="41" t="s">
        <v>35</v>
      </c>
      <c r="B911" s="41" t="s">
        <v>801</v>
      </c>
      <c r="C911" s="41" t="s">
        <v>801</v>
      </c>
      <c r="D911" s="42">
        <v>1</v>
      </c>
      <c r="E911" s="41" t="s">
        <v>37</v>
      </c>
      <c r="F911" s="41"/>
    </row>
    <row r="912" spans="1:6" x14ac:dyDescent="0.3">
      <c r="A912" s="16" t="s">
        <v>38</v>
      </c>
      <c r="B912" s="16" t="s">
        <v>801</v>
      </c>
      <c r="C912" s="16" t="s">
        <v>396</v>
      </c>
      <c r="D912" s="34">
        <v>1</v>
      </c>
      <c r="E912" s="16" t="s">
        <v>37</v>
      </c>
      <c r="F912" s="16" t="s">
        <v>40</v>
      </c>
    </row>
    <row r="913" spans="1:6" x14ac:dyDescent="0.3">
      <c r="A913" s="41" t="s">
        <v>35</v>
      </c>
      <c r="B913" s="41" t="s">
        <v>802</v>
      </c>
      <c r="C913" s="41" t="s">
        <v>802</v>
      </c>
      <c r="D913" s="42">
        <v>1</v>
      </c>
      <c r="E913" s="41" t="s">
        <v>37</v>
      </c>
      <c r="F913" s="41"/>
    </row>
    <row r="914" spans="1:6" x14ac:dyDescent="0.3">
      <c r="A914" s="16" t="s">
        <v>38</v>
      </c>
      <c r="B914" s="16" t="s">
        <v>802</v>
      </c>
      <c r="C914" s="16" t="s">
        <v>803</v>
      </c>
      <c r="D914" s="34">
        <v>1</v>
      </c>
      <c r="E914" s="16" t="s">
        <v>37</v>
      </c>
      <c r="F914" s="16" t="s">
        <v>40</v>
      </c>
    </row>
    <row r="915" spans="1:6" x14ac:dyDescent="0.3">
      <c r="A915" s="41" t="s">
        <v>35</v>
      </c>
      <c r="B915" s="41" t="s">
        <v>804</v>
      </c>
      <c r="C915" s="41" t="s">
        <v>804</v>
      </c>
      <c r="D915" s="42">
        <v>1</v>
      </c>
      <c r="E915" s="41" t="s">
        <v>37</v>
      </c>
      <c r="F915" s="41"/>
    </row>
    <row r="916" spans="1:6" x14ac:dyDescent="0.3">
      <c r="A916" s="16" t="s">
        <v>38</v>
      </c>
      <c r="B916" s="16" t="s">
        <v>804</v>
      </c>
      <c r="C916" s="16" t="s">
        <v>805</v>
      </c>
      <c r="D916" s="34">
        <v>1</v>
      </c>
      <c r="E916" s="16" t="s">
        <v>37</v>
      </c>
      <c r="F916" s="16" t="s">
        <v>40</v>
      </c>
    </row>
    <row r="917" spans="1:6" x14ac:dyDescent="0.3">
      <c r="A917" s="41" t="s">
        <v>35</v>
      </c>
      <c r="B917" s="41" t="s">
        <v>806</v>
      </c>
      <c r="C917" s="41" t="s">
        <v>806</v>
      </c>
      <c r="D917" s="42">
        <v>1</v>
      </c>
      <c r="E917" s="41" t="s">
        <v>37</v>
      </c>
      <c r="F917" s="41"/>
    </row>
    <row r="918" spans="1:6" x14ac:dyDescent="0.3">
      <c r="A918" s="16" t="s">
        <v>38</v>
      </c>
      <c r="B918" s="16" t="s">
        <v>806</v>
      </c>
      <c r="C918" s="16" t="s">
        <v>807</v>
      </c>
      <c r="D918" s="34">
        <v>1</v>
      </c>
      <c r="E918" s="16" t="s">
        <v>37</v>
      </c>
      <c r="F918" s="16" t="s">
        <v>40</v>
      </c>
    </row>
    <row r="919" spans="1:6" x14ac:dyDescent="0.3">
      <c r="A919" s="41" t="s">
        <v>35</v>
      </c>
      <c r="B919" s="41" t="s">
        <v>808</v>
      </c>
      <c r="C919" s="41" t="s">
        <v>808</v>
      </c>
      <c r="D919" s="42">
        <v>1</v>
      </c>
      <c r="E919" s="41" t="s">
        <v>37</v>
      </c>
      <c r="F919" s="41"/>
    </row>
    <row r="920" spans="1:6" x14ac:dyDescent="0.3">
      <c r="A920" s="16" t="s">
        <v>38</v>
      </c>
      <c r="B920" s="16" t="s">
        <v>808</v>
      </c>
      <c r="C920" s="16" t="s">
        <v>809</v>
      </c>
      <c r="D920" s="34">
        <v>1</v>
      </c>
      <c r="E920" s="16" t="s">
        <v>37</v>
      </c>
      <c r="F920" s="16" t="s">
        <v>40</v>
      </c>
    </row>
    <row r="921" spans="1:6" x14ac:dyDescent="0.3">
      <c r="A921" s="41" t="s">
        <v>35</v>
      </c>
      <c r="B921" s="41" t="s">
        <v>810</v>
      </c>
      <c r="C921" s="41" t="s">
        <v>810</v>
      </c>
      <c r="D921" s="42">
        <v>1</v>
      </c>
      <c r="E921" s="41" t="s">
        <v>37</v>
      </c>
      <c r="F921" s="41"/>
    </row>
    <row r="922" spans="1:6" x14ac:dyDescent="0.3">
      <c r="A922" s="16" t="s">
        <v>38</v>
      </c>
      <c r="B922" s="16" t="s">
        <v>810</v>
      </c>
      <c r="C922" s="16" t="s">
        <v>811</v>
      </c>
      <c r="D922" s="34">
        <v>1</v>
      </c>
      <c r="E922" s="16" t="s">
        <v>37</v>
      </c>
      <c r="F922" s="16" t="s">
        <v>40</v>
      </c>
    </row>
    <row r="923" spans="1:6" x14ac:dyDescent="0.3">
      <c r="A923" s="41" t="s">
        <v>35</v>
      </c>
      <c r="B923" s="41" t="s">
        <v>812</v>
      </c>
      <c r="C923" s="41" t="s">
        <v>812</v>
      </c>
      <c r="D923" s="42">
        <v>1</v>
      </c>
      <c r="E923" s="41" t="s">
        <v>37</v>
      </c>
      <c r="F923" s="41"/>
    </row>
    <row r="924" spans="1:6" x14ac:dyDescent="0.3">
      <c r="A924" s="16" t="s">
        <v>38</v>
      </c>
      <c r="B924" s="16" t="s">
        <v>812</v>
      </c>
      <c r="C924" s="16" t="s">
        <v>813</v>
      </c>
      <c r="D924" s="34">
        <v>1</v>
      </c>
      <c r="E924" s="16" t="s">
        <v>37</v>
      </c>
      <c r="F924" s="16" t="s">
        <v>40</v>
      </c>
    </row>
    <row r="925" spans="1:6" x14ac:dyDescent="0.3">
      <c r="A925" s="41" t="s">
        <v>35</v>
      </c>
      <c r="B925" s="41" t="s">
        <v>814</v>
      </c>
      <c r="C925" s="41" t="s">
        <v>814</v>
      </c>
      <c r="D925" s="42">
        <v>1</v>
      </c>
      <c r="E925" s="41" t="s">
        <v>37</v>
      </c>
      <c r="F925" s="41"/>
    </row>
    <row r="926" spans="1:6" x14ac:dyDescent="0.3">
      <c r="A926" s="16" t="s">
        <v>38</v>
      </c>
      <c r="B926" s="16" t="s">
        <v>814</v>
      </c>
      <c r="C926" s="16" t="s">
        <v>815</v>
      </c>
      <c r="D926" s="34">
        <v>1</v>
      </c>
      <c r="E926" s="16" t="s">
        <v>182</v>
      </c>
      <c r="F926" s="16" t="s">
        <v>816</v>
      </c>
    </row>
    <row r="927" spans="1:6" x14ac:dyDescent="0.3">
      <c r="A927" s="41" t="s">
        <v>35</v>
      </c>
      <c r="B927" s="41" t="s">
        <v>817</v>
      </c>
      <c r="C927" s="41" t="s">
        <v>817</v>
      </c>
      <c r="D927" s="42">
        <v>1</v>
      </c>
      <c r="E927" s="41" t="s">
        <v>37</v>
      </c>
      <c r="F927" s="41"/>
    </row>
    <row r="928" spans="1:6" x14ac:dyDescent="0.3">
      <c r="A928" s="16" t="s">
        <v>38</v>
      </c>
      <c r="B928" s="16" t="s">
        <v>817</v>
      </c>
      <c r="C928" s="16" t="s">
        <v>134</v>
      </c>
      <c r="D928" s="34">
        <v>1</v>
      </c>
      <c r="E928" s="16" t="s">
        <v>37</v>
      </c>
      <c r="F928" s="16" t="s">
        <v>40</v>
      </c>
    </row>
    <row r="929" spans="1:6" x14ac:dyDescent="0.3">
      <c r="A929" s="41" t="s">
        <v>35</v>
      </c>
      <c r="B929" s="41" t="s">
        <v>818</v>
      </c>
      <c r="C929" s="41" t="s">
        <v>818</v>
      </c>
      <c r="D929" s="42">
        <v>1</v>
      </c>
      <c r="E929" s="41" t="s">
        <v>37</v>
      </c>
      <c r="F929" s="41"/>
    </row>
    <row r="930" spans="1:6" x14ac:dyDescent="0.3">
      <c r="A930" s="16" t="s">
        <v>38</v>
      </c>
      <c r="B930" s="16" t="s">
        <v>818</v>
      </c>
      <c r="C930" s="16" t="s">
        <v>396</v>
      </c>
      <c r="D930" s="34">
        <v>4.96</v>
      </c>
      <c r="E930" s="16" t="s">
        <v>37</v>
      </c>
      <c r="F930" s="16" t="s">
        <v>819</v>
      </c>
    </row>
    <row r="931" spans="1:6" x14ac:dyDescent="0.3">
      <c r="A931" s="41" t="s">
        <v>35</v>
      </c>
      <c r="B931" s="41" t="s">
        <v>820</v>
      </c>
      <c r="C931" s="41" t="s">
        <v>820</v>
      </c>
      <c r="D931" s="42">
        <v>1</v>
      </c>
      <c r="E931" s="41" t="s">
        <v>37</v>
      </c>
      <c r="F931" s="41"/>
    </row>
    <row r="932" spans="1:6" x14ac:dyDescent="0.3">
      <c r="A932" s="16" t="s">
        <v>38</v>
      </c>
      <c r="B932" s="16" t="s">
        <v>820</v>
      </c>
      <c r="C932" s="16" t="s">
        <v>821</v>
      </c>
      <c r="D932" s="34">
        <v>1</v>
      </c>
      <c r="E932" s="16" t="s">
        <v>37</v>
      </c>
      <c r="F932" s="16" t="s">
        <v>40</v>
      </c>
    </row>
    <row r="933" spans="1:6" x14ac:dyDescent="0.3">
      <c r="A933" s="41" t="s">
        <v>35</v>
      </c>
      <c r="B933" s="41" t="s">
        <v>822</v>
      </c>
      <c r="C933" s="41" t="s">
        <v>822</v>
      </c>
      <c r="D933" s="42">
        <v>1</v>
      </c>
      <c r="E933" s="41" t="s">
        <v>37</v>
      </c>
      <c r="F933" s="41"/>
    </row>
    <row r="934" spans="1:6" x14ac:dyDescent="0.3">
      <c r="A934" s="16" t="s">
        <v>38</v>
      </c>
      <c r="B934" s="16" t="s">
        <v>822</v>
      </c>
      <c r="C934" s="16" t="s">
        <v>823</v>
      </c>
      <c r="D934" s="34">
        <v>1</v>
      </c>
      <c r="E934" s="16" t="s">
        <v>37</v>
      </c>
      <c r="F934" s="16" t="s">
        <v>40</v>
      </c>
    </row>
    <row r="935" spans="1:6" x14ac:dyDescent="0.3">
      <c r="A935" s="41" t="s">
        <v>35</v>
      </c>
      <c r="B935" s="41" t="s">
        <v>824</v>
      </c>
      <c r="C935" s="41" t="s">
        <v>824</v>
      </c>
      <c r="D935" s="42">
        <v>1</v>
      </c>
      <c r="E935" s="41" t="s">
        <v>37</v>
      </c>
      <c r="F935" s="41"/>
    </row>
    <row r="936" spans="1:6" x14ac:dyDescent="0.3">
      <c r="A936" s="16" t="s">
        <v>38</v>
      </c>
      <c r="B936" s="16" t="s">
        <v>824</v>
      </c>
      <c r="C936" s="16" t="s">
        <v>303</v>
      </c>
      <c r="D936" s="34">
        <v>1</v>
      </c>
      <c r="E936" s="16" t="s">
        <v>37</v>
      </c>
      <c r="F936" s="16" t="s">
        <v>40</v>
      </c>
    </row>
    <row r="937" spans="1:6" x14ac:dyDescent="0.3">
      <c r="A937" s="41" t="s">
        <v>35</v>
      </c>
      <c r="B937" s="41" t="s">
        <v>825</v>
      </c>
      <c r="C937" s="41" t="s">
        <v>825</v>
      </c>
      <c r="D937" s="42">
        <v>1</v>
      </c>
      <c r="E937" s="41" t="s">
        <v>37</v>
      </c>
      <c r="F937" s="41"/>
    </row>
    <row r="938" spans="1:6" x14ac:dyDescent="0.3">
      <c r="A938" s="16" t="s">
        <v>38</v>
      </c>
      <c r="B938" s="16" t="s">
        <v>825</v>
      </c>
      <c r="C938" s="16" t="s">
        <v>826</v>
      </c>
      <c r="D938" s="34">
        <v>1</v>
      </c>
      <c r="E938" s="16" t="s">
        <v>37</v>
      </c>
      <c r="F938" s="16" t="s">
        <v>40</v>
      </c>
    </row>
    <row r="939" spans="1:6" x14ac:dyDescent="0.3">
      <c r="A939" s="41" t="s">
        <v>35</v>
      </c>
      <c r="B939" s="41" t="s">
        <v>827</v>
      </c>
      <c r="C939" s="41" t="s">
        <v>827</v>
      </c>
      <c r="D939" s="42">
        <v>1</v>
      </c>
      <c r="E939" s="41" t="s">
        <v>37</v>
      </c>
      <c r="F939" s="41"/>
    </row>
    <row r="940" spans="1:6" x14ac:dyDescent="0.3">
      <c r="A940" s="16" t="s">
        <v>38</v>
      </c>
      <c r="B940" s="16" t="s">
        <v>827</v>
      </c>
      <c r="C940" s="16" t="s">
        <v>45</v>
      </c>
      <c r="D940" s="34">
        <v>0.3</v>
      </c>
      <c r="E940" s="16" t="s">
        <v>37</v>
      </c>
      <c r="F940" s="16" t="s">
        <v>46</v>
      </c>
    </row>
    <row r="941" spans="1:6" x14ac:dyDescent="0.3">
      <c r="A941" s="16" t="s">
        <v>38</v>
      </c>
      <c r="B941" s="16" t="s">
        <v>827</v>
      </c>
      <c r="C941" s="16" t="s">
        <v>45</v>
      </c>
      <c r="D941" s="34">
        <v>0.3</v>
      </c>
      <c r="E941" s="16" t="s">
        <v>37</v>
      </c>
      <c r="F941" s="16" t="s">
        <v>47</v>
      </c>
    </row>
    <row r="942" spans="1:6" x14ac:dyDescent="0.3">
      <c r="A942" s="16" t="s">
        <v>38</v>
      </c>
      <c r="B942" s="16" t="s">
        <v>827</v>
      </c>
      <c r="C942" s="16" t="s">
        <v>45</v>
      </c>
      <c r="D942" s="34">
        <v>0.4</v>
      </c>
      <c r="E942" s="16" t="s">
        <v>37</v>
      </c>
      <c r="F942" s="16" t="s">
        <v>40</v>
      </c>
    </row>
    <row r="943" spans="1:6" x14ac:dyDescent="0.3">
      <c r="A943" s="41" t="s">
        <v>35</v>
      </c>
      <c r="B943" s="41" t="s">
        <v>828</v>
      </c>
      <c r="C943" s="41" t="s">
        <v>828</v>
      </c>
      <c r="D943" s="42">
        <v>1</v>
      </c>
      <c r="E943" s="41" t="s">
        <v>37</v>
      </c>
      <c r="F943" s="41"/>
    </row>
    <row r="944" spans="1:6" x14ac:dyDescent="0.3">
      <c r="A944" s="16" t="s">
        <v>38</v>
      </c>
      <c r="B944" s="16" t="s">
        <v>828</v>
      </c>
      <c r="C944" s="16" t="s">
        <v>201</v>
      </c>
      <c r="D944" s="34">
        <v>1</v>
      </c>
      <c r="E944" s="16" t="s">
        <v>37</v>
      </c>
      <c r="F944" s="16" t="s">
        <v>40</v>
      </c>
    </row>
    <row r="945" spans="1:6" x14ac:dyDescent="0.3">
      <c r="A945" s="41" t="s">
        <v>35</v>
      </c>
      <c r="B945" s="41" t="s">
        <v>829</v>
      </c>
      <c r="C945" s="41" t="s">
        <v>829</v>
      </c>
      <c r="D945" s="42">
        <v>1</v>
      </c>
      <c r="E945" s="41" t="s">
        <v>37</v>
      </c>
      <c r="F945" s="41"/>
    </row>
    <row r="946" spans="1:6" x14ac:dyDescent="0.3">
      <c r="A946" s="16" t="s">
        <v>38</v>
      </c>
      <c r="B946" s="16" t="s">
        <v>829</v>
      </c>
      <c r="C946" s="16" t="s">
        <v>830</v>
      </c>
      <c r="D946" s="34">
        <v>1</v>
      </c>
      <c r="E946" s="16" t="s">
        <v>37</v>
      </c>
      <c r="F946" s="16" t="s">
        <v>40</v>
      </c>
    </row>
    <row r="947" spans="1:6" x14ac:dyDescent="0.3">
      <c r="A947" s="41" t="s">
        <v>35</v>
      </c>
      <c r="B947" s="41" t="s">
        <v>831</v>
      </c>
      <c r="C947" s="41" t="s">
        <v>831</v>
      </c>
      <c r="D947" s="42">
        <v>1</v>
      </c>
      <c r="E947" s="41" t="s">
        <v>37</v>
      </c>
      <c r="F947" s="41"/>
    </row>
    <row r="948" spans="1:6" x14ac:dyDescent="0.3">
      <c r="A948" s="16" t="s">
        <v>38</v>
      </c>
      <c r="B948" s="16" t="s">
        <v>831</v>
      </c>
      <c r="C948" s="16" t="s">
        <v>823</v>
      </c>
      <c r="D948" s="34">
        <v>0.87</v>
      </c>
      <c r="E948" s="16" t="s">
        <v>37</v>
      </c>
      <c r="F948" s="16" t="s">
        <v>832</v>
      </c>
    </row>
    <row r="949" spans="1:6" x14ac:dyDescent="0.3">
      <c r="A949" s="16" t="s">
        <v>38</v>
      </c>
      <c r="B949" s="16" t="s">
        <v>831</v>
      </c>
      <c r="C949" s="16" t="s">
        <v>823</v>
      </c>
      <c r="D949" s="34">
        <v>0.13</v>
      </c>
      <c r="E949" s="16" t="s">
        <v>37</v>
      </c>
      <c r="F949" s="16" t="s">
        <v>40</v>
      </c>
    </row>
    <row r="950" spans="1:6" x14ac:dyDescent="0.3">
      <c r="A950" s="41" t="s">
        <v>35</v>
      </c>
      <c r="B950" s="41" t="s">
        <v>833</v>
      </c>
      <c r="C950" s="41" t="s">
        <v>833</v>
      </c>
      <c r="D950" s="42">
        <v>1</v>
      </c>
      <c r="E950" s="41" t="s">
        <v>37</v>
      </c>
      <c r="F950" s="41"/>
    </row>
    <row r="951" spans="1:6" x14ac:dyDescent="0.3">
      <c r="A951" s="16" t="s">
        <v>38</v>
      </c>
      <c r="B951" s="16" t="s">
        <v>833</v>
      </c>
      <c r="C951" s="16" t="s">
        <v>834</v>
      </c>
      <c r="D951" s="34">
        <v>1</v>
      </c>
      <c r="E951" s="16" t="s">
        <v>37</v>
      </c>
      <c r="F951" s="16" t="s">
        <v>40</v>
      </c>
    </row>
    <row r="952" spans="1:6" x14ac:dyDescent="0.3">
      <c r="A952" s="41" t="s">
        <v>35</v>
      </c>
      <c r="B952" s="41" t="s">
        <v>835</v>
      </c>
      <c r="C952" s="41" t="s">
        <v>835</v>
      </c>
      <c r="D952" s="42">
        <v>1</v>
      </c>
      <c r="E952" s="41" t="s">
        <v>37</v>
      </c>
      <c r="F952" s="41"/>
    </row>
    <row r="953" spans="1:6" x14ac:dyDescent="0.3">
      <c r="A953" s="16" t="s">
        <v>38</v>
      </c>
      <c r="B953" s="16" t="s">
        <v>835</v>
      </c>
      <c r="C953" s="16" t="s">
        <v>836</v>
      </c>
      <c r="D953" s="34">
        <v>1</v>
      </c>
      <c r="E953" s="16" t="s">
        <v>37</v>
      </c>
      <c r="F953" s="16" t="s">
        <v>40</v>
      </c>
    </row>
    <row r="954" spans="1:6" x14ac:dyDescent="0.3">
      <c r="A954" s="41" t="s">
        <v>35</v>
      </c>
      <c r="B954" s="41" t="s">
        <v>837</v>
      </c>
      <c r="C954" s="41" t="s">
        <v>837</v>
      </c>
      <c r="D954" s="42">
        <v>1</v>
      </c>
      <c r="E954" s="41" t="s">
        <v>37</v>
      </c>
      <c r="F954" s="41"/>
    </row>
    <row r="955" spans="1:6" x14ac:dyDescent="0.3">
      <c r="A955" s="16" t="s">
        <v>38</v>
      </c>
      <c r="B955" s="16" t="s">
        <v>837</v>
      </c>
      <c r="C955" s="16" t="s">
        <v>487</v>
      </c>
      <c r="D955" s="34">
        <v>1</v>
      </c>
      <c r="E955" s="16" t="s">
        <v>37</v>
      </c>
      <c r="F955" s="16" t="s">
        <v>40</v>
      </c>
    </row>
    <row r="956" spans="1:6" x14ac:dyDescent="0.3">
      <c r="A956" s="41" t="s">
        <v>35</v>
      </c>
      <c r="B956" s="41" t="s">
        <v>838</v>
      </c>
      <c r="C956" s="41" t="s">
        <v>838</v>
      </c>
      <c r="D956" s="42">
        <v>1</v>
      </c>
      <c r="E956" s="41" t="s">
        <v>37</v>
      </c>
      <c r="F956" s="41"/>
    </row>
    <row r="957" spans="1:6" x14ac:dyDescent="0.3">
      <c r="A957" s="16" t="s">
        <v>38</v>
      </c>
      <c r="B957" s="16" t="s">
        <v>838</v>
      </c>
      <c r="C957" s="16" t="s">
        <v>839</v>
      </c>
      <c r="D957" s="34">
        <v>1</v>
      </c>
      <c r="E957" s="16" t="s">
        <v>37</v>
      </c>
      <c r="F957" s="16" t="s">
        <v>40</v>
      </c>
    </row>
    <row r="958" spans="1:6" x14ac:dyDescent="0.3">
      <c r="A958" s="41" t="s">
        <v>35</v>
      </c>
      <c r="B958" s="41" t="s">
        <v>840</v>
      </c>
      <c r="C958" s="41" t="s">
        <v>840</v>
      </c>
      <c r="D958" s="42">
        <v>1</v>
      </c>
      <c r="E958" s="41" t="s">
        <v>37</v>
      </c>
      <c r="F958" s="41"/>
    </row>
    <row r="959" spans="1:6" x14ac:dyDescent="0.3">
      <c r="A959" s="16" t="s">
        <v>38</v>
      </c>
      <c r="B959" s="16" t="s">
        <v>840</v>
      </c>
      <c r="C959" s="16" t="s">
        <v>841</v>
      </c>
      <c r="D959" s="34">
        <v>1</v>
      </c>
      <c r="E959" s="16" t="s">
        <v>37</v>
      </c>
      <c r="F959" s="16" t="s">
        <v>40</v>
      </c>
    </row>
    <row r="960" spans="1:6" x14ac:dyDescent="0.3">
      <c r="A960" s="41" t="s">
        <v>35</v>
      </c>
      <c r="B960" s="41" t="s">
        <v>842</v>
      </c>
      <c r="C960" s="41" t="s">
        <v>842</v>
      </c>
      <c r="D960" s="42">
        <v>1</v>
      </c>
      <c r="E960" s="41" t="s">
        <v>37</v>
      </c>
      <c r="F960" s="41"/>
    </row>
    <row r="961" spans="1:6" x14ac:dyDescent="0.3">
      <c r="A961" s="16" t="s">
        <v>38</v>
      </c>
      <c r="B961" s="16" t="s">
        <v>842</v>
      </c>
      <c r="C961" s="16" t="s">
        <v>239</v>
      </c>
      <c r="D961" s="34">
        <v>0.3</v>
      </c>
      <c r="E961" s="16" t="s">
        <v>37</v>
      </c>
      <c r="F961" s="16" t="s">
        <v>46</v>
      </c>
    </row>
    <row r="962" spans="1:6" x14ac:dyDescent="0.3">
      <c r="A962" s="16" t="s">
        <v>38</v>
      </c>
      <c r="B962" s="16" t="s">
        <v>842</v>
      </c>
      <c r="C962" s="16" t="s">
        <v>239</v>
      </c>
      <c r="D962" s="34">
        <v>0.3</v>
      </c>
      <c r="E962" s="16" t="s">
        <v>37</v>
      </c>
      <c r="F962" s="16" t="s">
        <v>47</v>
      </c>
    </row>
    <row r="963" spans="1:6" x14ac:dyDescent="0.3">
      <c r="A963" s="16" t="s">
        <v>38</v>
      </c>
      <c r="B963" s="16" t="s">
        <v>842</v>
      </c>
      <c r="C963" s="16" t="s">
        <v>239</v>
      </c>
      <c r="D963" s="34">
        <v>0.4</v>
      </c>
      <c r="E963" s="16" t="s">
        <v>37</v>
      </c>
      <c r="F963" s="16" t="s">
        <v>40</v>
      </c>
    </row>
    <row r="964" spans="1:6" x14ac:dyDescent="0.3">
      <c r="A964" s="41" t="s">
        <v>35</v>
      </c>
      <c r="B964" s="41" t="s">
        <v>843</v>
      </c>
      <c r="C964" s="41" t="s">
        <v>843</v>
      </c>
      <c r="D964" s="42">
        <v>1</v>
      </c>
      <c r="E964" s="41" t="s">
        <v>37</v>
      </c>
      <c r="F964" s="41"/>
    </row>
    <row r="965" spans="1:6" x14ac:dyDescent="0.3">
      <c r="A965" s="16" t="s">
        <v>38</v>
      </c>
      <c r="B965" s="16" t="s">
        <v>843</v>
      </c>
      <c r="C965" s="16" t="s">
        <v>45</v>
      </c>
      <c r="D965" s="34">
        <v>0.3</v>
      </c>
      <c r="E965" s="16" t="s">
        <v>37</v>
      </c>
      <c r="F965" s="16" t="s">
        <v>46</v>
      </c>
    </row>
    <row r="966" spans="1:6" x14ac:dyDescent="0.3">
      <c r="A966" s="16" t="s">
        <v>38</v>
      </c>
      <c r="B966" s="16" t="s">
        <v>843</v>
      </c>
      <c r="C966" s="16" t="s">
        <v>45</v>
      </c>
      <c r="D966" s="34">
        <v>0.3</v>
      </c>
      <c r="E966" s="16" t="s">
        <v>37</v>
      </c>
      <c r="F966" s="16" t="s">
        <v>47</v>
      </c>
    </row>
    <row r="967" spans="1:6" x14ac:dyDescent="0.3">
      <c r="A967" s="16" t="s">
        <v>38</v>
      </c>
      <c r="B967" s="16" t="s">
        <v>843</v>
      </c>
      <c r="C967" s="16" t="s">
        <v>45</v>
      </c>
      <c r="D967" s="34">
        <v>0.4</v>
      </c>
      <c r="E967" s="16" t="s">
        <v>37</v>
      </c>
      <c r="F967" s="16" t="s">
        <v>40</v>
      </c>
    </row>
    <row r="968" spans="1:6" x14ac:dyDescent="0.3">
      <c r="A968" s="41" t="s">
        <v>35</v>
      </c>
      <c r="B968" s="41" t="s">
        <v>844</v>
      </c>
      <c r="C968" s="41" t="s">
        <v>844</v>
      </c>
      <c r="D968" s="42">
        <v>1</v>
      </c>
      <c r="E968" s="41" t="s">
        <v>37</v>
      </c>
      <c r="F968" s="41"/>
    </row>
    <row r="969" spans="1:6" x14ac:dyDescent="0.3">
      <c r="A969" s="16" t="s">
        <v>38</v>
      </c>
      <c r="B969" s="16" t="s">
        <v>844</v>
      </c>
      <c r="C969" s="16" t="s">
        <v>382</v>
      </c>
      <c r="D969" s="34">
        <v>0.214</v>
      </c>
      <c r="E969" s="16" t="s">
        <v>37</v>
      </c>
      <c r="F969" s="16" t="s">
        <v>845</v>
      </c>
    </row>
    <row r="970" spans="1:6" x14ac:dyDescent="0.3">
      <c r="A970" s="16" t="s">
        <v>38</v>
      </c>
      <c r="B970" s="16" t="s">
        <v>844</v>
      </c>
      <c r="C970" s="16" t="s">
        <v>382</v>
      </c>
      <c r="D970" s="34">
        <v>0.78600000000000003</v>
      </c>
      <c r="E970" s="16" t="s">
        <v>37</v>
      </c>
      <c r="F970" s="16" t="s">
        <v>846</v>
      </c>
    </row>
    <row r="971" spans="1:6" x14ac:dyDescent="0.3">
      <c r="A971" s="41" t="s">
        <v>35</v>
      </c>
      <c r="B971" s="41" t="s">
        <v>847</v>
      </c>
      <c r="C971" s="41" t="s">
        <v>847</v>
      </c>
      <c r="D971" s="42">
        <v>1</v>
      </c>
      <c r="E971" s="41" t="s">
        <v>37</v>
      </c>
      <c r="F971" s="41"/>
    </row>
    <row r="972" spans="1:6" x14ac:dyDescent="0.3">
      <c r="A972" s="16" t="s">
        <v>38</v>
      </c>
      <c r="B972" s="16" t="s">
        <v>847</v>
      </c>
      <c r="C972" s="16" t="s">
        <v>848</v>
      </c>
      <c r="D972" s="34">
        <v>1</v>
      </c>
      <c r="E972" s="16" t="s">
        <v>37</v>
      </c>
      <c r="F972" s="16" t="s">
        <v>40</v>
      </c>
    </row>
    <row r="973" spans="1:6" x14ac:dyDescent="0.3">
      <c r="A973" s="41" t="s">
        <v>35</v>
      </c>
      <c r="B973" s="41" t="s">
        <v>849</v>
      </c>
      <c r="C973" s="41" t="s">
        <v>849</v>
      </c>
      <c r="D973" s="42">
        <v>1</v>
      </c>
      <c r="E973" s="41" t="s">
        <v>37</v>
      </c>
      <c r="F973" s="41"/>
    </row>
    <row r="974" spans="1:6" x14ac:dyDescent="0.3">
      <c r="A974" s="16" t="s">
        <v>38</v>
      </c>
      <c r="B974" s="16" t="s">
        <v>849</v>
      </c>
      <c r="C974" s="16" t="s">
        <v>850</v>
      </c>
      <c r="D974" s="34">
        <v>0.251</v>
      </c>
      <c r="E974" s="16" t="s">
        <v>37</v>
      </c>
      <c r="F974" s="16" t="s">
        <v>104</v>
      </c>
    </row>
    <row r="975" spans="1:6" x14ac:dyDescent="0.3">
      <c r="A975" s="16" t="s">
        <v>38</v>
      </c>
      <c r="B975" s="16" t="s">
        <v>849</v>
      </c>
      <c r="C975" s="16" t="s">
        <v>850</v>
      </c>
      <c r="D975" s="34">
        <v>0.749</v>
      </c>
      <c r="E975" s="16" t="s">
        <v>37</v>
      </c>
      <c r="F975" s="16" t="s">
        <v>105</v>
      </c>
    </row>
    <row r="976" spans="1:6" x14ac:dyDescent="0.3">
      <c r="A976" s="41" t="s">
        <v>35</v>
      </c>
      <c r="B976" s="41" t="s">
        <v>851</v>
      </c>
      <c r="C976" s="41" t="s">
        <v>851</v>
      </c>
      <c r="D976" s="42">
        <v>1</v>
      </c>
      <c r="E976" s="41" t="s">
        <v>37</v>
      </c>
      <c r="F976" s="41"/>
    </row>
    <row r="977" spans="1:6" x14ac:dyDescent="0.3">
      <c r="A977" s="16" t="s">
        <v>38</v>
      </c>
      <c r="B977" s="16" t="s">
        <v>851</v>
      </c>
      <c r="C977" s="16" t="s">
        <v>677</v>
      </c>
      <c r="D977" s="34">
        <v>1</v>
      </c>
      <c r="E977" s="16" t="s">
        <v>37</v>
      </c>
      <c r="F977" s="16" t="s">
        <v>40</v>
      </c>
    </row>
    <row r="978" spans="1:6" x14ac:dyDescent="0.3">
      <c r="A978" s="41" t="s">
        <v>35</v>
      </c>
      <c r="B978" s="41" t="s">
        <v>852</v>
      </c>
      <c r="C978" s="41" t="s">
        <v>852</v>
      </c>
      <c r="D978" s="42">
        <v>1</v>
      </c>
      <c r="E978" s="41" t="s">
        <v>37</v>
      </c>
      <c r="F978" s="41"/>
    </row>
    <row r="979" spans="1:6" x14ac:dyDescent="0.3">
      <c r="A979" s="16" t="s">
        <v>38</v>
      </c>
      <c r="B979" s="16" t="s">
        <v>852</v>
      </c>
      <c r="C979" s="16" t="s">
        <v>509</v>
      </c>
      <c r="D979" s="34">
        <v>0.625</v>
      </c>
      <c r="E979" s="16" t="s">
        <v>37</v>
      </c>
      <c r="F979" s="16" t="s">
        <v>510</v>
      </c>
    </row>
    <row r="980" spans="1:6" x14ac:dyDescent="0.3">
      <c r="A980" s="16" t="s">
        <v>38</v>
      </c>
      <c r="B980" s="16" t="s">
        <v>852</v>
      </c>
      <c r="C980" s="16" t="s">
        <v>853</v>
      </c>
      <c r="D980" s="34">
        <v>0.375</v>
      </c>
      <c r="E980" s="16" t="s">
        <v>37</v>
      </c>
      <c r="F980" s="16" t="s">
        <v>40</v>
      </c>
    </row>
    <row r="981" spans="1:6" x14ac:dyDescent="0.3">
      <c r="A981" s="41" t="s">
        <v>35</v>
      </c>
      <c r="B981" s="41" t="s">
        <v>854</v>
      </c>
      <c r="C981" s="41" t="s">
        <v>854</v>
      </c>
      <c r="D981" s="42">
        <v>1</v>
      </c>
      <c r="E981" s="41" t="s">
        <v>37</v>
      </c>
      <c r="F981" s="41"/>
    </row>
    <row r="982" spans="1:6" x14ac:dyDescent="0.3">
      <c r="A982" s="16" t="s">
        <v>38</v>
      </c>
      <c r="B982" s="16" t="s">
        <v>854</v>
      </c>
      <c r="C982" s="16" t="s">
        <v>382</v>
      </c>
      <c r="D982" s="34">
        <v>0.82</v>
      </c>
      <c r="E982" s="16" t="s">
        <v>37</v>
      </c>
      <c r="F982" s="16" t="s">
        <v>385</v>
      </c>
    </row>
    <row r="983" spans="1:6" x14ac:dyDescent="0.3">
      <c r="A983" s="16" t="s">
        <v>38</v>
      </c>
      <c r="B983" s="16" t="s">
        <v>854</v>
      </c>
      <c r="C983" s="16" t="s">
        <v>382</v>
      </c>
      <c r="D983" s="34">
        <v>0.18</v>
      </c>
      <c r="E983" s="16" t="s">
        <v>37</v>
      </c>
      <c r="F983" s="16" t="s">
        <v>855</v>
      </c>
    </row>
    <row r="984" spans="1:6" x14ac:dyDescent="0.3">
      <c r="A984" s="41" t="s">
        <v>35</v>
      </c>
      <c r="B984" s="41" t="s">
        <v>856</v>
      </c>
      <c r="C984" s="41" t="s">
        <v>856</v>
      </c>
      <c r="D984" s="42">
        <v>1</v>
      </c>
      <c r="E984" s="41" t="s">
        <v>37</v>
      </c>
      <c r="F984" s="41"/>
    </row>
    <row r="985" spans="1:6" x14ac:dyDescent="0.3">
      <c r="A985" s="16" t="s">
        <v>38</v>
      </c>
      <c r="B985" s="16" t="s">
        <v>856</v>
      </c>
      <c r="C985" s="16" t="s">
        <v>857</v>
      </c>
      <c r="D985" s="34">
        <v>1</v>
      </c>
      <c r="E985" s="16" t="s">
        <v>37</v>
      </c>
      <c r="F985" s="16" t="s">
        <v>858</v>
      </c>
    </row>
    <row r="986" spans="1:6" x14ac:dyDescent="0.3">
      <c r="A986" s="41" t="s">
        <v>35</v>
      </c>
      <c r="B986" s="41" t="s">
        <v>859</v>
      </c>
      <c r="C986" s="41" t="s">
        <v>859</v>
      </c>
      <c r="D986" s="42">
        <v>1</v>
      </c>
      <c r="E986" s="41" t="s">
        <v>37</v>
      </c>
      <c r="F986" s="41"/>
    </row>
    <row r="987" spans="1:6" x14ac:dyDescent="0.3">
      <c r="A987" s="16" t="s">
        <v>38</v>
      </c>
      <c r="B987" s="16" t="s">
        <v>859</v>
      </c>
      <c r="C987" s="16" t="s">
        <v>331</v>
      </c>
      <c r="D987" s="34">
        <v>0.81799999999999995</v>
      </c>
      <c r="E987" s="16" t="s">
        <v>37</v>
      </c>
      <c r="F987" s="16" t="s">
        <v>40</v>
      </c>
    </row>
    <row r="988" spans="1:6" x14ac:dyDescent="0.3">
      <c r="A988" s="16" t="s">
        <v>38</v>
      </c>
      <c r="B988" s="16" t="s">
        <v>859</v>
      </c>
      <c r="C988" s="16" t="s">
        <v>587</v>
      </c>
      <c r="D988" s="34">
        <v>0.182</v>
      </c>
      <c r="E988" s="16" t="s">
        <v>37</v>
      </c>
      <c r="F988" s="16" t="s">
        <v>40</v>
      </c>
    </row>
    <row r="989" spans="1:6" x14ac:dyDescent="0.3">
      <c r="A989" s="41" t="s">
        <v>35</v>
      </c>
      <c r="B989" s="41" t="s">
        <v>860</v>
      </c>
      <c r="C989" s="41" t="s">
        <v>860</v>
      </c>
      <c r="D989" s="42">
        <v>1</v>
      </c>
      <c r="E989" s="41" t="s">
        <v>37</v>
      </c>
      <c r="F989" s="41"/>
    </row>
    <row r="990" spans="1:6" x14ac:dyDescent="0.3">
      <c r="A990" s="16" t="s">
        <v>38</v>
      </c>
      <c r="B990" s="16" t="s">
        <v>860</v>
      </c>
      <c r="C990" s="16" t="s">
        <v>331</v>
      </c>
      <c r="D990" s="34">
        <f>0.818*9.24</f>
        <v>7.5583200000000001</v>
      </c>
      <c r="E990" s="16" t="s">
        <v>37</v>
      </c>
      <c r="F990" s="16" t="s">
        <v>40</v>
      </c>
    </row>
    <row r="991" spans="1:6" x14ac:dyDescent="0.3">
      <c r="A991" s="16" t="s">
        <v>38</v>
      </c>
      <c r="B991" s="16" t="s">
        <v>860</v>
      </c>
      <c r="C991" s="16" t="s">
        <v>587</v>
      </c>
      <c r="D991" s="34">
        <f>0.182*9.24</f>
        <v>1.6816800000000001</v>
      </c>
      <c r="E991" s="16" t="s">
        <v>37</v>
      </c>
      <c r="F991" s="16" t="s">
        <v>40</v>
      </c>
    </row>
    <row r="992" spans="1:6" x14ac:dyDescent="0.3">
      <c r="A992" s="41" t="s">
        <v>35</v>
      </c>
      <c r="B992" s="41" t="s">
        <v>861</v>
      </c>
      <c r="C992" s="41" t="s">
        <v>861</v>
      </c>
      <c r="D992" s="42">
        <v>1</v>
      </c>
      <c r="E992" s="41" t="s">
        <v>37</v>
      </c>
      <c r="F992" s="41"/>
    </row>
    <row r="993" spans="1:6" x14ac:dyDescent="0.3">
      <c r="A993" s="16" t="s">
        <v>38</v>
      </c>
      <c r="B993" s="16" t="s">
        <v>861</v>
      </c>
      <c r="C993" s="16" t="s">
        <v>587</v>
      </c>
      <c r="D993" s="34">
        <v>0.5</v>
      </c>
      <c r="E993" s="16" t="s">
        <v>37</v>
      </c>
      <c r="F993" s="16" t="s">
        <v>250</v>
      </c>
    </row>
    <row r="994" spans="1:6" x14ac:dyDescent="0.3">
      <c r="A994" s="16" t="s">
        <v>38</v>
      </c>
      <c r="B994" s="16" t="s">
        <v>861</v>
      </c>
      <c r="C994" s="16" t="s">
        <v>331</v>
      </c>
      <c r="D994" s="34">
        <v>0.5</v>
      </c>
      <c r="E994" s="16" t="s">
        <v>37</v>
      </c>
      <c r="F994" s="16" t="s">
        <v>248</v>
      </c>
    </row>
    <row r="995" spans="1:6" x14ac:dyDescent="0.3">
      <c r="A995" s="41" t="s">
        <v>35</v>
      </c>
      <c r="B995" s="41" t="s">
        <v>862</v>
      </c>
      <c r="C995" s="41" t="s">
        <v>862</v>
      </c>
      <c r="D995" s="42">
        <v>1</v>
      </c>
      <c r="E995" s="41" t="s">
        <v>37</v>
      </c>
      <c r="F995" s="41"/>
    </row>
    <row r="996" spans="1:6" x14ac:dyDescent="0.3">
      <c r="A996" s="16" t="s">
        <v>38</v>
      </c>
      <c r="B996" s="16" t="s">
        <v>862</v>
      </c>
      <c r="C996" s="16" t="s">
        <v>613</v>
      </c>
      <c r="D996" s="34">
        <v>1.2500000000000001E-2</v>
      </c>
      <c r="E996" s="16" t="s">
        <v>37</v>
      </c>
      <c r="F996" s="16" t="s">
        <v>858</v>
      </c>
    </row>
    <row r="997" spans="1:6" x14ac:dyDescent="0.3">
      <c r="A997" s="16" t="s">
        <v>38</v>
      </c>
      <c r="B997" s="16" t="s">
        <v>862</v>
      </c>
      <c r="C997" s="16" t="s">
        <v>613</v>
      </c>
      <c r="D997" s="34">
        <v>0.85</v>
      </c>
      <c r="E997" s="16" t="s">
        <v>37</v>
      </c>
      <c r="F997" s="16" t="s">
        <v>40</v>
      </c>
    </row>
    <row r="998" spans="1:6" x14ac:dyDescent="0.3">
      <c r="A998" s="16" t="s">
        <v>38</v>
      </c>
      <c r="B998" s="16" t="s">
        <v>862</v>
      </c>
      <c r="C998" s="16" t="s">
        <v>615</v>
      </c>
      <c r="D998" s="34">
        <v>0.13700000000000001</v>
      </c>
      <c r="E998" s="16" t="s">
        <v>37</v>
      </c>
      <c r="F998" s="16" t="s">
        <v>40</v>
      </c>
    </row>
    <row r="999" spans="1:6" x14ac:dyDescent="0.3">
      <c r="A999" s="41" t="s">
        <v>35</v>
      </c>
      <c r="B999" s="41" t="s">
        <v>863</v>
      </c>
      <c r="C999" s="41" t="s">
        <v>863</v>
      </c>
      <c r="D999" s="42">
        <v>1</v>
      </c>
      <c r="E999" s="41" t="s">
        <v>37</v>
      </c>
      <c r="F999" s="41"/>
    </row>
    <row r="1000" spans="1:6" x14ac:dyDescent="0.3">
      <c r="A1000" s="16" t="s">
        <v>38</v>
      </c>
      <c r="B1000" s="16" t="s">
        <v>863</v>
      </c>
      <c r="C1000" s="16" t="s">
        <v>864</v>
      </c>
      <c r="D1000" s="34">
        <v>1</v>
      </c>
      <c r="E1000" s="16" t="s">
        <v>37</v>
      </c>
      <c r="F1000" s="16" t="s">
        <v>865</v>
      </c>
    </row>
    <row r="1001" spans="1:6" x14ac:dyDescent="0.3">
      <c r="A1001" s="41" t="s">
        <v>35</v>
      </c>
      <c r="B1001" s="41" t="s">
        <v>866</v>
      </c>
      <c r="C1001" s="41" t="s">
        <v>866</v>
      </c>
      <c r="D1001" s="42">
        <v>1</v>
      </c>
      <c r="E1001" s="41" t="s">
        <v>37</v>
      </c>
      <c r="F1001" s="41"/>
    </row>
    <row r="1002" spans="1:6" x14ac:dyDescent="0.3">
      <c r="A1002" s="16" t="s">
        <v>38</v>
      </c>
      <c r="B1002" s="16" t="s">
        <v>866</v>
      </c>
      <c r="C1002" s="16" t="s">
        <v>134</v>
      </c>
      <c r="D1002" s="34">
        <v>4.96</v>
      </c>
      <c r="E1002" s="16" t="s">
        <v>37</v>
      </c>
      <c r="F1002" s="16" t="s">
        <v>867</v>
      </c>
    </row>
    <row r="1003" spans="1:6" x14ac:dyDescent="0.3">
      <c r="A1003" s="41" t="s">
        <v>35</v>
      </c>
      <c r="B1003" s="41" t="s">
        <v>868</v>
      </c>
      <c r="C1003" s="41" t="s">
        <v>868</v>
      </c>
      <c r="D1003" s="42">
        <v>1</v>
      </c>
      <c r="E1003" s="41" t="s">
        <v>37</v>
      </c>
      <c r="F1003" s="41"/>
    </row>
    <row r="1004" spans="1:6" x14ac:dyDescent="0.3">
      <c r="A1004" s="16" t="s">
        <v>38</v>
      </c>
      <c r="B1004" s="16" t="s">
        <v>868</v>
      </c>
      <c r="C1004" s="16" t="s">
        <v>869</v>
      </c>
      <c r="D1004" s="34">
        <v>1</v>
      </c>
      <c r="E1004" s="16" t="s">
        <v>37</v>
      </c>
      <c r="F1004" s="16" t="s">
        <v>40</v>
      </c>
    </row>
    <row r="1005" spans="1:6" x14ac:dyDescent="0.3">
      <c r="A1005" s="41" t="s">
        <v>35</v>
      </c>
      <c r="B1005" s="41" t="s">
        <v>870</v>
      </c>
      <c r="C1005" s="41" t="s">
        <v>870</v>
      </c>
      <c r="D1005" s="42">
        <v>1</v>
      </c>
      <c r="E1005" s="41" t="s">
        <v>37</v>
      </c>
      <c r="F1005" s="41"/>
    </row>
    <row r="1006" spans="1:6" x14ac:dyDescent="0.3">
      <c r="A1006" s="16" t="s">
        <v>38</v>
      </c>
      <c r="B1006" s="16" t="s">
        <v>870</v>
      </c>
      <c r="C1006" s="16" t="s">
        <v>871</v>
      </c>
      <c r="D1006" s="34">
        <v>8.1699999999999995E-2</v>
      </c>
      <c r="E1006" s="16" t="s">
        <v>37</v>
      </c>
      <c r="F1006" s="16" t="s">
        <v>253</v>
      </c>
    </row>
    <row r="1007" spans="1:6" x14ac:dyDescent="0.3">
      <c r="A1007" s="16" t="s">
        <v>38</v>
      </c>
      <c r="B1007" s="16" t="s">
        <v>870</v>
      </c>
      <c r="C1007" s="16" t="s">
        <v>138</v>
      </c>
      <c r="D1007" s="34">
        <v>9.8000000000000004E-2</v>
      </c>
      <c r="E1007" s="16" t="s">
        <v>37</v>
      </c>
      <c r="F1007" s="16" t="s">
        <v>872</v>
      </c>
    </row>
    <row r="1008" spans="1:6" x14ac:dyDescent="0.3">
      <c r="A1008" s="16" t="s">
        <v>38</v>
      </c>
      <c r="B1008" s="16" t="s">
        <v>870</v>
      </c>
      <c r="C1008" s="16" t="s">
        <v>138</v>
      </c>
      <c r="D1008" s="34">
        <v>0.13200000000000001</v>
      </c>
      <c r="E1008" s="16" t="s">
        <v>37</v>
      </c>
      <c r="F1008" s="16" t="s">
        <v>873</v>
      </c>
    </row>
    <row r="1009" spans="1:6" x14ac:dyDescent="0.3">
      <c r="A1009" s="16" t="s">
        <v>38</v>
      </c>
      <c r="B1009" s="16" t="s">
        <v>870</v>
      </c>
      <c r="C1009" s="16" t="s">
        <v>871</v>
      </c>
      <c r="D1009" s="34">
        <v>0.39400000000000002</v>
      </c>
      <c r="E1009" s="16" t="s">
        <v>37</v>
      </c>
      <c r="F1009" s="16" t="s">
        <v>40</v>
      </c>
    </row>
    <row r="1010" spans="1:6" x14ac:dyDescent="0.3">
      <c r="A1010" s="16" t="s">
        <v>38</v>
      </c>
      <c r="B1010" s="16" t="s">
        <v>870</v>
      </c>
      <c r="C1010" s="16" t="s">
        <v>138</v>
      </c>
      <c r="D1010" s="34">
        <v>0.29499999999999998</v>
      </c>
      <c r="E1010" s="16" t="s">
        <v>37</v>
      </c>
      <c r="F1010" s="16" t="s">
        <v>40</v>
      </c>
    </row>
    <row r="1011" spans="1:6" x14ac:dyDescent="0.3">
      <c r="A1011" s="41" t="s">
        <v>35</v>
      </c>
      <c r="B1011" s="41" t="s">
        <v>874</v>
      </c>
      <c r="C1011" s="41" t="s">
        <v>874</v>
      </c>
      <c r="D1011" s="42">
        <v>1</v>
      </c>
      <c r="E1011" s="41" t="s">
        <v>37</v>
      </c>
      <c r="F1011" s="41"/>
    </row>
    <row r="1012" spans="1:6" x14ac:dyDescent="0.3">
      <c r="A1012" s="16" t="s">
        <v>38</v>
      </c>
      <c r="B1012" s="16" t="s">
        <v>874</v>
      </c>
      <c r="C1012" s="16" t="s">
        <v>871</v>
      </c>
      <c r="D1012" s="34">
        <v>1</v>
      </c>
      <c r="E1012" s="16" t="s">
        <v>37</v>
      </c>
      <c r="F1012" s="16" t="s">
        <v>875</v>
      </c>
    </row>
    <row r="1013" spans="1:6" x14ac:dyDescent="0.3">
      <c r="A1013" s="41" t="s">
        <v>35</v>
      </c>
      <c r="B1013" s="41" t="s">
        <v>876</v>
      </c>
      <c r="C1013" s="41" t="s">
        <v>876</v>
      </c>
      <c r="D1013" s="42">
        <v>1</v>
      </c>
      <c r="E1013" s="41" t="s">
        <v>37</v>
      </c>
      <c r="F1013" s="41"/>
    </row>
    <row r="1014" spans="1:6" x14ac:dyDescent="0.3">
      <c r="A1014" s="16" t="s">
        <v>38</v>
      </c>
      <c r="B1014" s="16" t="s">
        <v>876</v>
      </c>
      <c r="C1014" s="16" t="s">
        <v>83</v>
      </c>
      <c r="D1014" s="34">
        <v>1</v>
      </c>
      <c r="E1014" s="16" t="s">
        <v>37</v>
      </c>
      <c r="F1014" s="16" t="s">
        <v>40</v>
      </c>
    </row>
    <row r="1015" spans="1:6" x14ac:dyDescent="0.3">
      <c r="A1015" s="41" t="s">
        <v>35</v>
      </c>
      <c r="B1015" s="41" t="s">
        <v>877</v>
      </c>
      <c r="C1015" s="41" t="s">
        <v>877</v>
      </c>
      <c r="D1015" s="42">
        <v>1</v>
      </c>
      <c r="E1015" s="41" t="s">
        <v>37</v>
      </c>
      <c r="F1015" s="41"/>
    </row>
    <row r="1016" spans="1:6" x14ac:dyDescent="0.3">
      <c r="A1016" s="16" t="s">
        <v>38</v>
      </c>
      <c r="B1016" s="16" t="s">
        <v>877</v>
      </c>
      <c r="C1016" s="16" t="s">
        <v>878</v>
      </c>
      <c r="D1016" s="34">
        <v>0.59299999999999997</v>
      </c>
      <c r="E1016" s="16" t="s">
        <v>37</v>
      </c>
      <c r="F1016" s="16" t="s">
        <v>40</v>
      </c>
    </row>
    <row r="1017" spans="1:6" x14ac:dyDescent="0.3">
      <c r="A1017" s="16" t="s">
        <v>38</v>
      </c>
      <c r="B1017" s="16" t="s">
        <v>877</v>
      </c>
      <c r="C1017" s="16" t="s">
        <v>879</v>
      </c>
      <c r="D1017" s="34">
        <v>4.65E-2</v>
      </c>
      <c r="E1017" s="16" t="s">
        <v>37</v>
      </c>
      <c r="F1017" s="16" t="s">
        <v>268</v>
      </c>
    </row>
    <row r="1018" spans="1:6" x14ac:dyDescent="0.3">
      <c r="A1018" s="16" t="s">
        <v>38</v>
      </c>
      <c r="B1018" s="16" t="s">
        <v>877</v>
      </c>
      <c r="C1018" s="16" t="s">
        <v>880</v>
      </c>
      <c r="D1018" s="34">
        <v>0.36</v>
      </c>
      <c r="E1018" s="16" t="s">
        <v>37</v>
      </c>
      <c r="F1018" s="16" t="s">
        <v>40</v>
      </c>
    </row>
    <row r="1019" spans="1:6" x14ac:dyDescent="0.3">
      <c r="A1019" s="41" t="s">
        <v>35</v>
      </c>
      <c r="B1019" s="41" t="s">
        <v>881</v>
      </c>
      <c r="C1019" s="41" t="s">
        <v>881</v>
      </c>
      <c r="D1019" s="42">
        <v>1</v>
      </c>
      <c r="E1019" s="41" t="s">
        <v>37</v>
      </c>
      <c r="F1019" s="41"/>
    </row>
    <row r="1020" spans="1:6" x14ac:dyDescent="0.3">
      <c r="A1020" s="16" t="s">
        <v>38</v>
      </c>
      <c r="B1020" s="16" t="s">
        <v>881</v>
      </c>
      <c r="C1020" s="16" t="s">
        <v>882</v>
      </c>
      <c r="D1020" s="34">
        <v>1</v>
      </c>
      <c r="E1020" s="16" t="s">
        <v>37</v>
      </c>
      <c r="F1020" s="16" t="s">
        <v>883</v>
      </c>
    </row>
    <row r="1021" spans="1:6" x14ac:dyDescent="0.3">
      <c r="A1021" s="41" t="s">
        <v>35</v>
      </c>
      <c r="B1021" s="41" t="s">
        <v>884</v>
      </c>
      <c r="C1021" s="41" t="s">
        <v>884</v>
      </c>
      <c r="D1021" s="42">
        <v>1</v>
      </c>
      <c r="E1021" s="41" t="s">
        <v>37</v>
      </c>
      <c r="F1021" s="41"/>
    </row>
    <row r="1022" spans="1:6" x14ac:dyDescent="0.3">
      <c r="A1022" s="16" t="s">
        <v>38</v>
      </c>
      <c r="B1022" s="16" t="s">
        <v>884</v>
      </c>
      <c r="C1022" s="16" t="s">
        <v>885</v>
      </c>
      <c r="D1022" s="34">
        <v>0.59299999999999997</v>
      </c>
      <c r="E1022" s="16" t="s">
        <v>37</v>
      </c>
      <c r="F1022" s="16" t="s">
        <v>40</v>
      </c>
    </row>
    <row r="1023" spans="1:6" x14ac:dyDescent="0.3">
      <c r="A1023" s="16" t="s">
        <v>38</v>
      </c>
      <c r="B1023" s="16" t="s">
        <v>884</v>
      </c>
      <c r="C1023" s="16" t="s">
        <v>886</v>
      </c>
      <c r="D1023" s="34">
        <v>4.65E-2</v>
      </c>
      <c r="E1023" s="16" t="s">
        <v>37</v>
      </c>
      <c r="F1023" s="16" t="s">
        <v>268</v>
      </c>
    </row>
    <row r="1024" spans="1:6" x14ac:dyDescent="0.3">
      <c r="A1024" s="16" t="s">
        <v>38</v>
      </c>
      <c r="B1024" s="16" t="s">
        <v>884</v>
      </c>
      <c r="C1024" s="16" t="s">
        <v>887</v>
      </c>
      <c r="D1024" s="34">
        <v>0.36</v>
      </c>
      <c r="E1024" s="16" t="s">
        <v>37</v>
      </c>
      <c r="F1024" s="16" t="s">
        <v>40</v>
      </c>
    </row>
    <row r="1025" spans="1:6" x14ac:dyDescent="0.3">
      <c r="A1025" s="41" t="s">
        <v>35</v>
      </c>
      <c r="B1025" s="41" t="s">
        <v>888</v>
      </c>
      <c r="C1025" s="41" t="s">
        <v>888</v>
      </c>
      <c r="D1025" s="42">
        <v>1</v>
      </c>
      <c r="E1025" s="41" t="s">
        <v>37</v>
      </c>
      <c r="F1025" s="41"/>
    </row>
    <row r="1026" spans="1:6" x14ac:dyDescent="0.3">
      <c r="A1026" s="16" t="s">
        <v>38</v>
      </c>
      <c r="B1026" s="16" t="s">
        <v>888</v>
      </c>
      <c r="C1026" s="16" t="s">
        <v>889</v>
      </c>
      <c r="D1026" s="34">
        <v>1</v>
      </c>
      <c r="E1026" s="16" t="s">
        <v>37</v>
      </c>
      <c r="F1026" s="16" t="s">
        <v>883</v>
      </c>
    </row>
    <row r="1027" spans="1:6" x14ac:dyDescent="0.3">
      <c r="A1027" s="41" t="s">
        <v>35</v>
      </c>
      <c r="B1027" s="41" t="s">
        <v>890</v>
      </c>
      <c r="C1027" s="41" t="s">
        <v>890</v>
      </c>
      <c r="D1027" s="42">
        <v>1</v>
      </c>
      <c r="E1027" s="41" t="s">
        <v>37</v>
      </c>
      <c r="F1027" s="41"/>
    </row>
    <row r="1028" spans="1:6" x14ac:dyDescent="0.3">
      <c r="A1028" s="16" t="s">
        <v>38</v>
      </c>
      <c r="B1028" s="16" t="s">
        <v>890</v>
      </c>
      <c r="C1028" s="16" t="s">
        <v>891</v>
      </c>
      <c r="D1028" s="34">
        <v>0.3</v>
      </c>
      <c r="E1028" s="16" t="s">
        <v>37</v>
      </c>
      <c r="F1028" s="16" t="s">
        <v>46</v>
      </c>
    </row>
    <row r="1029" spans="1:6" x14ac:dyDescent="0.3">
      <c r="A1029" s="16" t="s">
        <v>38</v>
      </c>
      <c r="B1029" s="16" t="s">
        <v>890</v>
      </c>
      <c r="C1029" s="16" t="s">
        <v>891</v>
      </c>
      <c r="D1029" s="34">
        <v>0.3</v>
      </c>
      <c r="E1029" s="16" t="s">
        <v>37</v>
      </c>
      <c r="F1029" s="16" t="s">
        <v>47</v>
      </c>
    </row>
    <row r="1030" spans="1:6" x14ac:dyDescent="0.3">
      <c r="A1030" s="16" t="s">
        <v>38</v>
      </c>
      <c r="B1030" s="16" t="s">
        <v>890</v>
      </c>
      <c r="C1030" s="16" t="s">
        <v>891</v>
      </c>
      <c r="D1030" s="34">
        <v>0.4</v>
      </c>
      <c r="E1030" s="16" t="s">
        <v>37</v>
      </c>
      <c r="F1030" s="16" t="s">
        <v>40</v>
      </c>
    </row>
    <row r="1031" spans="1:6" x14ac:dyDescent="0.3">
      <c r="A1031" s="41" t="s">
        <v>35</v>
      </c>
      <c r="B1031" s="41" t="s">
        <v>892</v>
      </c>
      <c r="C1031" s="41" t="s">
        <v>892</v>
      </c>
      <c r="D1031" s="42">
        <v>1</v>
      </c>
      <c r="E1031" s="41" t="s">
        <v>37</v>
      </c>
      <c r="F1031" s="41"/>
    </row>
    <row r="1032" spans="1:6" x14ac:dyDescent="0.3">
      <c r="A1032" s="16" t="s">
        <v>38</v>
      </c>
      <c r="B1032" s="16" t="s">
        <v>892</v>
      </c>
      <c r="C1032" s="16" t="s">
        <v>893</v>
      </c>
      <c r="D1032" s="34">
        <v>1</v>
      </c>
      <c r="E1032" s="16" t="s">
        <v>37</v>
      </c>
      <c r="F1032" s="16" t="s">
        <v>894</v>
      </c>
    </row>
    <row r="1033" spans="1:6" x14ac:dyDescent="0.3">
      <c r="A1033" s="41" t="s">
        <v>35</v>
      </c>
      <c r="B1033" s="41" t="s">
        <v>895</v>
      </c>
      <c r="C1033" s="41" t="s">
        <v>895</v>
      </c>
      <c r="D1033" s="42">
        <v>1</v>
      </c>
      <c r="E1033" s="41" t="s">
        <v>37</v>
      </c>
      <c r="F1033" s="41"/>
    </row>
    <row r="1034" spans="1:6" x14ac:dyDescent="0.3">
      <c r="A1034" s="16" t="s">
        <v>38</v>
      </c>
      <c r="B1034" s="16" t="s">
        <v>895</v>
      </c>
      <c r="C1034" s="16" t="s">
        <v>159</v>
      </c>
      <c r="D1034" s="34">
        <v>1</v>
      </c>
      <c r="E1034" s="16" t="s">
        <v>37</v>
      </c>
      <c r="F1034" s="16" t="s">
        <v>40</v>
      </c>
    </row>
    <row r="1035" spans="1:6" x14ac:dyDescent="0.3">
      <c r="A1035" s="41" t="s">
        <v>35</v>
      </c>
      <c r="B1035" s="41" t="s">
        <v>896</v>
      </c>
      <c r="C1035" s="41" t="s">
        <v>896</v>
      </c>
      <c r="D1035" s="42">
        <v>1</v>
      </c>
      <c r="E1035" s="41" t="s">
        <v>37</v>
      </c>
      <c r="F1035" s="41"/>
    </row>
    <row r="1036" spans="1:6" x14ac:dyDescent="0.3">
      <c r="A1036" s="16" t="s">
        <v>38</v>
      </c>
      <c r="B1036" s="16" t="s">
        <v>896</v>
      </c>
      <c r="C1036" s="16" t="s">
        <v>897</v>
      </c>
      <c r="D1036" s="34">
        <v>1</v>
      </c>
      <c r="E1036" s="16" t="s">
        <v>37</v>
      </c>
      <c r="F1036" s="16" t="s">
        <v>40</v>
      </c>
    </row>
    <row r="1037" spans="1:6" x14ac:dyDescent="0.3">
      <c r="A1037" s="41" t="s">
        <v>35</v>
      </c>
      <c r="B1037" s="41" t="s">
        <v>898</v>
      </c>
      <c r="C1037" s="41" t="s">
        <v>898</v>
      </c>
      <c r="D1037" s="42">
        <v>1</v>
      </c>
      <c r="E1037" s="41" t="s">
        <v>37</v>
      </c>
      <c r="F1037" s="41"/>
    </row>
    <row r="1038" spans="1:6" x14ac:dyDescent="0.3">
      <c r="A1038" s="16" t="s">
        <v>38</v>
      </c>
      <c r="B1038" s="16" t="s">
        <v>898</v>
      </c>
      <c r="C1038" s="16" t="s">
        <v>899</v>
      </c>
      <c r="D1038" s="34">
        <v>4.96</v>
      </c>
      <c r="E1038" s="16" t="s">
        <v>37</v>
      </c>
      <c r="F1038" s="16" t="s">
        <v>900</v>
      </c>
    </row>
    <row r="1039" spans="1:6" x14ac:dyDescent="0.3">
      <c r="A1039" s="41" t="s">
        <v>35</v>
      </c>
      <c r="B1039" s="41" t="s">
        <v>901</v>
      </c>
      <c r="C1039" s="41" t="s">
        <v>901</v>
      </c>
      <c r="D1039" s="42">
        <v>1</v>
      </c>
      <c r="E1039" s="41" t="s">
        <v>37</v>
      </c>
      <c r="F1039" s="41"/>
    </row>
    <row r="1040" spans="1:6" x14ac:dyDescent="0.3">
      <c r="A1040" s="16" t="s">
        <v>38</v>
      </c>
      <c r="B1040" s="16" t="s">
        <v>901</v>
      </c>
      <c r="C1040" s="16" t="s">
        <v>899</v>
      </c>
      <c r="D1040" s="34">
        <v>1</v>
      </c>
      <c r="E1040" s="16" t="s">
        <v>37</v>
      </c>
      <c r="F1040" s="16" t="s">
        <v>40</v>
      </c>
    </row>
    <row r="1041" spans="1:6" x14ac:dyDescent="0.3">
      <c r="A1041" s="41" t="s">
        <v>35</v>
      </c>
      <c r="B1041" s="41" t="s">
        <v>902</v>
      </c>
      <c r="C1041" s="41" t="s">
        <v>902</v>
      </c>
      <c r="D1041" s="42">
        <v>1</v>
      </c>
      <c r="E1041" s="41" t="s">
        <v>37</v>
      </c>
      <c r="F1041" s="41"/>
    </row>
    <row r="1042" spans="1:6" x14ac:dyDescent="0.3">
      <c r="A1042" s="16" t="s">
        <v>38</v>
      </c>
      <c r="B1042" s="16" t="s">
        <v>902</v>
      </c>
      <c r="C1042" s="16" t="s">
        <v>246</v>
      </c>
      <c r="D1042" s="34">
        <v>1</v>
      </c>
      <c r="E1042" s="16" t="s">
        <v>37</v>
      </c>
      <c r="F1042" s="16" t="s">
        <v>40</v>
      </c>
    </row>
    <row r="1043" spans="1:6" x14ac:dyDescent="0.3">
      <c r="A1043" s="41" t="s">
        <v>35</v>
      </c>
      <c r="B1043" s="41" t="s">
        <v>903</v>
      </c>
      <c r="C1043" s="41" t="s">
        <v>903</v>
      </c>
      <c r="D1043" s="42">
        <v>1</v>
      </c>
      <c r="E1043" s="41" t="s">
        <v>37</v>
      </c>
      <c r="F1043" s="41"/>
    </row>
    <row r="1044" spans="1:6" x14ac:dyDescent="0.3">
      <c r="A1044" s="16" t="s">
        <v>38</v>
      </c>
      <c r="B1044" s="16" t="s">
        <v>903</v>
      </c>
      <c r="C1044" s="16" t="s">
        <v>638</v>
      </c>
      <c r="D1044" s="34">
        <v>1</v>
      </c>
      <c r="E1044" s="16" t="s">
        <v>37</v>
      </c>
      <c r="F1044" s="16" t="s">
        <v>40</v>
      </c>
    </row>
    <row r="1045" spans="1:6" x14ac:dyDescent="0.3">
      <c r="A1045" s="41" t="s">
        <v>35</v>
      </c>
      <c r="B1045" s="41" t="s">
        <v>904</v>
      </c>
      <c r="C1045" s="41" t="s">
        <v>904</v>
      </c>
      <c r="D1045" s="42">
        <v>1</v>
      </c>
      <c r="E1045" s="41" t="s">
        <v>37</v>
      </c>
      <c r="F1045" s="41"/>
    </row>
    <row r="1046" spans="1:6" x14ac:dyDescent="0.3">
      <c r="A1046" s="16" t="s">
        <v>38</v>
      </c>
      <c r="B1046" s="16" t="s">
        <v>904</v>
      </c>
      <c r="C1046" s="16" t="s">
        <v>905</v>
      </c>
      <c r="D1046" s="34">
        <v>1</v>
      </c>
      <c r="E1046" s="16" t="s">
        <v>37</v>
      </c>
      <c r="F1046" s="16" t="s">
        <v>906</v>
      </c>
    </row>
    <row r="1047" spans="1:6" x14ac:dyDescent="0.3">
      <c r="A1047" s="41" t="s">
        <v>35</v>
      </c>
      <c r="B1047" s="41" t="s">
        <v>907</v>
      </c>
      <c r="C1047" s="41" t="s">
        <v>907</v>
      </c>
      <c r="D1047" s="42">
        <v>1</v>
      </c>
      <c r="E1047" s="41" t="s">
        <v>37</v>
      </c>
      <c r="F1047" s="41"/>
    </row>
    <row r="1048" spans="1:6" x14ac:dyDescent="0.3">
      <c r="A1048" s="16" t="s">
        <v>38</v>
      </c>
      <c r="B1048" s="16" t="s">
        <v>907</v>
      </c>
      <c r="C1048" s="16" t="s">
        <v>487</v>
      </c>
      <c r="D1048" s="34">
        <v>0.71699999999999997</v>
      </c>
      <c r="E1048" s="16" t="s">
        <v>37</v>
      </c>
      <c r="F1048" s="16" t="s">
        <v>40</v>
      </c>
    </row>
    <row r="1049" spans="1:6" x14ac:dyDescent="0.3">
      <c r="A1049" s="16" t="s">
        <v>38</v>
      </c>
      <c r="B1049" s="16" t="s">
        <v>907</v>
      </c>
      <c r="C1049" s="16" t="s">
        <v>488</v>
      </c>
      <c r="D1049" s="34">
        <v>0.28299999999999997</v>
      </c>
      <c r="E1049" s="16" t="s">
        <v>37</v>
      </c>
      <c r="F1049" s="16" t="s">
        <v>40</v>
      </c>
    </row>
    <row r="1050" spans="1:6" x14ac:dyDescent="0.3">
      <c r="A1050" s="41" t="s">
        <v>35</v>
      </c>
      <c r="B1050" s="41" t="s">
        <v>908</v>
      </c>
      <c r="C1050" s="41" t="s">
        <v>908</v>
      </c>
      <c r="D1050" s="42">
        <v>1</v>
      </c>
      <c r="E1050" s="41" t="s">
        <v>37</v>
      </c>
      <c r="F1050" s="41"/>
    </row>
    <row r="1051" spans="1:6" x14ac:dyDescent="0.3">
      <c r="A1051" s="16" t="s">
        <v>38</v>
      </c>
      <c r="B1051" s="16" t="s">
        <v>908</v>
      </c>
      <c r="C1051" s="16" t="s">
        <v>487</v>
      </c>
      <c r="D1051" s="34">
        <f>0.717*8.71*1.25</f>
        <v>7.8063374999999997</v>
      </c>
      <c r="E1051" s="16" t="s">
        <v>37</v>
      </c>
      <c r="F1051" s="16" t="s">
        <v>909</v>
      </c>
    </row>
    <row r="1052" spans="1:6" x14ac:dyDescent="0.3">
      <c r="A1052" s="16" t="s">
        <v>38</v>
      </c>
      <c r="B1052" s="16" t="s">
        <v>908</v>
      </c>
      <c r="C1052" s="16" t="s">
        <v>488</v>
      </c>
      <c r="D1052" s="34">
        <f>0.283*8.71*1.25</f>
        <v>3.0811624999999996</v>
      </c>
      <c r="E1052" s="16" t="s">
        <v>37</v>
      </c>
      <c r="F1052" s="16" t="s">
        <v>40</v>
      </c>
    </row>
    <row r="1053" spans="1:6" x14ac:dyDescent="0.3">
      <c r="A1053" s="41" t="s">
        <v>35</v>
      </c>
      <c r="B1053" s="41" t="s">
        <v>910</v>
      </c>
      <c r="C1053" s="41" t="s">
        <v>910</v>
      </c>
      <c r="D1053" s="42">
        <v>1</v>
      </c>
      <c r="E1053" s="41" t="s">
        <v>37</v>
      </c>
      <c r="F1053" s="41"/>
    </row>
    <row r="1054" spans="1:6" x14ac:dyDescent="0.3">
      <c r="A1054" s="16" t="s">
        <v>38</v>
      </c>
      <c r="B1054" s="16" t="s">
        <v>910</v>
      </c>
      <c r="C1054" s="16" t="s">
        <v>911</v>
      </c>
      <c r="D1054" s="34">
        <v>0.49</v>
      </c>
      <c r="E1054" s="16" t="s">
        <v>37</v>
      </c>
      <c r="F1054" s="16" t="s">
        <v>912</v>
      </c>
    </row>
    <row r="1055" spans="1:6" x14ac:dyDescent="0.3">
      <c r="A1055" s="16" t="s">
        <v>38</v>
      </c>
      <c r="B1055" s="16" t="s">
        <v>910</v>
      </c>
      <c r="C1055" s="16" t="s">
        <v>913</v>
      </c>
      <c r="D1055" s="34">
        <v>0.32</v>
      </c>
      <c r="E1055" s="16" t="s">
        <v>37</v>
      </c>
      <c r="F1055" s="16" t="s">
        <v>914</v>
      </c>
    </row>
    <row r="1056" spans="1:6" x14ac:dyDescent="0.3">
      <c r="A1056" s="16" t="s">
        <v>38</v>
      </c>
      <c r="B1056" s="16" t="s">
        <v>910</v>
      </c>
      <c r="C1056" s="16" t="s">
        <v>915</v>
      </c>
      <c r="D1056" s="34">
        <v>0.19</v>
      </c>
      <c r="E1056" s="16" t="s">
        <v>37</v>
      </c>
      <c r="F1056" s="16" t="s">
        <v>916</v>
      </c>
    </row>
    <row r="1057" spans="1:6" x14ac:dyDescent="0.3">
      <c r="A1057" s="41" t="s">
        <v>35</v>
      </c>
      <c r="B1057" s="41" t="s">
        <v>917</v>
      </c>
      <c r="C1057" s="41" t="s">
        <v>917</v>
      </c>
      <c r="D1057" s="42">
        <v>1</v>
      </c>
      <c r="E1057" s="41" t="s">
        <v>37</v>
      </c>
      <c r="F1057" s="41"/>
    </row>
    <row r="1058" spans="1:6" x14ac:dyDescent="0.3">
      <c r="A1058" s="16" t="s">
        <v>38</v>
      </c>
      <c r="B1058" s="16" t="s">
        <v>917</v>
      </c>
      <c r="C1058" s="16" t="s">
        <v>254</v>
      </c>
      <c r="D1058" s="34">
        <v>1</v>
      </c>
      <c r="E1058" s="16" t="s">
        <v>37</v>
      </c>
      <c r="F1058" s="16" t="s">
        <v>918</v>
      </c>
    </row>
    <row r="1059" spans="1:6" x14ac:dyDescent="0.3">
      <c r="A1059" s="41" t="s">
        <v>35</v>
      </c>
      <c r="B1059" s="41" t="s">
        <v>919</v>
      </c>
      <c r="C1059" s="41" t="s">
        <v>919</v>
      </c>
      <c r="D1059" s="42">
        <v>1</v>
      </c>
      <c r="E1059" s="41" t="s">
        <v>37</v>
      </c>
      <c r="F1059" s="41"/>
    </row>
    <row r="1060" spans="1:6" x14ac:dyDescent="0.3">
      <c r="A1060" s="16" t="s">
        <v>38</v>
      </c>
      <c r="B1060" s="16" t="s">
        <v>919</v>
      </c>
      <c r="C1060" s="16" t="s">
        <v>920</v>
      </c>
      <c r="D1060" s="34">
        <v>9.4600000000000004E-2</v>
      </c>
      <c r="E1060" s="16" t="s">
        <v>37</v>
      </c>
      <c r="F1060" s="16" t="s">
        <v>489</v>
      </c>
    </row>
    <row r="1061" spans="1:6" x14ac:dyDescent="0.3">
      <c r="A1061" s="16" t="s">
        <v>38</v>
      </c>
      <c r="B1061" s="16" t="s">
        <v>919</v>
      </c>
      <c r="C1061" s="16" t="s">
        <v>920</v>
      </c>
      <c r="D1061" s="34">
        <v>0.64900000000000002</v>
      </c>
      <c r="E1061" s="16" t="s">
        <v>37</v>
      </c>
      <c r="F1061" s="16" t="s">
        <v>40</v>
      </c>
    </row>
    <row r="1062" spans="1:6" x14ac:dyDescent="0.3">
      <c r="A1062" s="16" t="s">
        <v>38</v>
      </c>
      <c r="B1062" s="16" t="s">
        <v>919</v>
      </c>
      <c r="C1062" s="16" t="s">
        <v>921</v>
      </c>
      <c r="D1062" s="34">
        <v>0.11799999999999999</v>
      </c>
      <c r="E1062" s="16" t="s">
        <v>37</v>
      </c>
      <c r="F1062" s="16" t="s">
        <v>922</v>
      </c>
    </row>
    <row r="1063" spans="1:6" x14ac:dyDescent="0.3">
      <c r="A1063" s="16" t="s">
        <v>38</v>
      </c>
      <c r="B1063" s="16" t="s">
        <v>919</v>
      </c>
      <c r="C1063" s="16" t="s">
        <v>921</v>
      </c>
      <c r="D1063" s="34">
        <v>0.13800000000000001</v>
      </c>
      <c r="E1063" s="16" t="s">
        <v>37</v>
      </c>
      <c r="F1063" s="16" t="s">
        <v>40</v>
      </c>
    </row>
    <row r="1064" spans="1:6" x14ac:dyDescent="0.3">
      <c r="A1064" s="41" t="s">
        <v>35</v>
      </c>
      <c r="B1064" s="41" t="s">
        <v>923</v>
      </c>
      <c r="C1064" s="41" t="s">
        <v>923</v>
      </c>
      <c r="D1064" s="42">
        <v>1</v>
      </c>
      <c r="E1064" s="41" t="s">
        <v>37</v>
      </c>
      <c r="F1064" s="41"/>
    </row>
    <row r="1065" spans="1:6" x14ac:dyDescent="0.3">
      <c r="A1065" s="16" t="s">
        <v>38</v>
      </c>
      <c r="B1065" s="16" t="s">
        <v>923</v>
      </c>
      <c r="C1065" s="16" t="s">
        <v>924</v>
      </c>
      <c r="D1065" s="34">
        <v>1</v>
      </c>
      <c r="E1065" s="16" t="s">
        <v>37</v>
      </c>
      <c r="F1065" s="16" t="s">
        <v>40</v>
      </c>
    </row>
    <row r="1066" spans="1:6" x14ac:dyDescent="0.3">
      <c r="A1066" s="41" t="s">
        <v>35</v>
      </c>
      <c r="B1066" s="41" t="s">
        <v>925</v>
      </c>
      <c r="C1066" s="41" t="s">
        <v>925</v>
      </c>
      <c r="D1066" s="42">
        <v>1</v>
      </c>
      <c r="E1066" s="41" t="s">
        <v>37</v>
      </c>
      <c r="F1066" s="41"/>
    </row>
    <row r="1067" spans="1:6" x14ac:dyDescent="0.3">
      <c r="A1067" s="16" t="s">
        <v>38</v>
      </c>
      <c r="B1067" s="16" t="s">
        <v>925</v>
      </c>
      <c r="C1067" s="16" t="s">
        <v>382</v>
      </c>
      <c r="D1067" s="34">
        <v>0.51300000000000001</v>
      </c>
      <c r="E1067" s="16" t="s">
        <v>37</v>
      </c>
      <c r="F1067" s="16" t="s">
        <v>105</v>
      </c>
    </row>
    <row r="1068" spans="1:6" x14ac:dyDescent="0.3">
      <c r="A1068" s="16" t="s">
        <v>38</v>
      </c>
      <c r="B1068" s="16" t="s">
        <v>925</v>
      </c>
      <c r="C1068" s="16" t="s">
        <v>382</v>
      </c>
      <c r="D1068" s="34">
        <v>0.115</v>
      </c>
      <c r="E1068" s="16" t="s">
        <v>37</v>
      </c>
      <c r="F1068" s="16" t="s">
        <v>327</v>
      </c>
    </row>
    <row r="1069" spans="1:6" x14ac:dyDescent="0.3">
      <c r="A1069" s="16" t="s">
        <v>38</v>
      </c>
      <c r="B1069" s="16" t="s">
        <v>925</v>
      </c>
      <c r="C1069" s="16" t="s">
        <v>382</v>
      </c>
      <c r="D1069" s="34">
        <v>0.13</v>
      </c>
      <c r="E1069" s="16" t="s">
        <v>37</v>
      </c>
      <c r="F1069" s="16" t="s">
        <v>641</v>
      </c>
    </row>
    <row r="1070" spans="1:6" x14ac:dyDescent="0.3">
      <c r="A1070" s="16" t="s">
        <v>38</v>
      </c>
      <c r="B1070" s="16" t="s">
        <v>925</v>
      </c>
      <c r="C1070" s="16" t="s">
        <v>382</v>
      </c>
      <c r="D1070" s="34">
        <v>0.12</v>
      </c>
      <c r="E1070" s="16" t="s">
        <v>37</v>
      </c>
      <c r="F1070" s="16" t="s">
        <v>926</v>
      </c>
    </row>
    <row r="1071" spans="1:6" x14ac:dyDescent="0.3">
      <c r="A1071" s="16" t="s">
        <v>38</v>
      </c>
      <c r="B1071" s="16" t="s">
        <v>925</v>
      </c>
      <c r="C1071" s="16" t="s">
        <v>382</v>
      </c>
      <c r="D1071" s="34">
        <v>0.122</v>
      </c>
      <c r="E1071" s="16" t="s">
        <v>37</v>
      </c>
      <c r="F1071" s="16" t="s">
        <v>927</v>
      </c>
    </row>
    <row r="1072" spans="1:6" x14ac:dyDescent="0.3">
      <c r="A1072" s="41" t="s">
        <v>35</v>
      </c>
      <c r="B1072" s="41" t="s">
        <v>928</v>
      </c>
      <c r="C1072" s="41" t="s">
        <v>928</v>
      </c>
      <c r="D1072" s="42">
        <v>1</v>
      </c>
      <c r="E1072" s="41" t="s">
        <v>37</v>
      </c>
      <c r="F1072" s="41"/>
    </row>
    <row r="1073" spans="1:6" x14ac:dyDescent="0.3">
      <c r="A1073" s="16" t="s">
        <v>38</v>
      </c>
      <c r="B1073" s="16" t="s">
        <v>928</v>
      </c>
      <c r="C1073" s="16" t="s">
        <v>67</v>
      </c>
      <c r="D1073" s="34">
        <v>0.3</v>
      </c>
      <c r="E1073" s="16" t="s">
        <v>37</v>
      </c>
      <c r="F1073" s="16" t="s">
        <v>46</v>
      </c>
    </row>
    <row r="1074" spans="1:6" x14ac:dyDescent="0.3">
      <c r="A1074" s="16" t="s">
        <v>38</v>
      </c>
      <c r="B1074" s="16" t="s">
        <v>928</v>
      </c>
      <c r="C1074" s="16" t="s">
        <v>67</v>
      </c>
      <c r="D1074" s="34">
        <v>0.3</v>
      </c>
      <c r="E1074" s="16" t="s">
        <v>37</v>
      </c>
      <c r="F1074" s="16" t="s">
        <v>47</v>
      </c>
    </row>
    <row r="1075" spans="1:6" x14ac:dyDescent="0.3">
      <c r="A1075" s="16" t="s">
        <v>38</v>
      </c>
      <c r="B1075" s="16" t="s">
        <v>928</v>
      </c>
      <c r="C1075" s="16" t="s">
        <v>67</v>
      </c>
      <c r="D1075" s="34">
        <v>0.4</v>
      </c>
      <c r="E1075" s="16" t="s">
        <v>37</v>
      </c>
      <c r="F1075" s="16" t="s">
        <v>40</v>
      </c>
    </row>
    <row r="1076" spans="1:6" x14ac:dyDescent="0.3">
      <c r="A1076" s="41" t="s">
        <v>35</v>
      </c>
      <c r="B1076" s="41" t="s">
        <v>929</v>
      </c>
      <c r="C1076" s="41" t="s">
        <v>929</v>
      </c>
      <c r="D1076" s="42">
        <v>1</v>
      </c>
      <c r="E1076" s="41" t="s">
        <v>37</v>
      </c>
      <c r="F1076" s="41"/>
    </row>
    <row r="1077" spans="1:6" x14ac:dyDescent="0.3">
      <c r="A1077" s="16" t="s">
        <v>38</v>
      </c>
      <c r="B1077" s="16" t="s">
        <v>929</v>
      </c>
      <c r="C1077" s="16" t="s">
        <v>930</v>
      </c>
      <c r="D1077" s="34">
        <v>1</v>
      </c>
      <c r="E1077" s="16" t="s">
        <v>37</v>
      </c>
      <c r="F1077" s="16" t="s">
        <v>40</v>
      </c>
    </row>
    <row r="1078" spans="1:6" x14ac:dyDescent="0.3">
      <c r="A1078" s="41" t="s">
        <v>35</v>
      </c>
      <c r="B1078" s="41" t="s">
        <v>931</v>
      </c>
      <c r="C1078" s="41" t="s">
        <v>931</v>
      </c>
      <c r="D1078" s="42">
        <v>1</v>
      </c>
      <c r="E1078" s="41" t="s">
        <v>37</v>
      </c>
      <c r="F1078" s="41"/>
    </row>
    <row r="1079" spans="1:6" x14ac:dyDescent="0.3">
      <c r="A1079" s="16" t="s">
        <v>38</v>
      </c>
      <c r="B1079" s="16" t="s">
        <v>931</v>
      </c>
      <c r="C1079" s="16" t="s">
        <v>254</v>
      </c>
      <c r="D1079" s="34">
        <v>1</v>
      </c>
      <c r="E1079" s="16" t="s">
        <v>37</v>
      </c>
      <c r="F1079" s="16" t="s">
        <v>40</v>
      </c>
    </row>
    <row r="1080" spans="1:6" x14ac:dyDescent="0.3">
      <c r="A1080" s="41" t="s">
        <v>35</v>
      </c>
      <c r="B1080" s="41" t="s">
        <v>932</v>
      </c>
      <c r="C1080" s="41" t="s">
        <v>932</v>
      </c>
      <c r="D1080" s="42">
        <v>1</v>
      </c>
      <c r="E1080" s="41" t="s">
        <v>37</v>
      </c>
      <c r="F1080" s="41"/>
    </row>
    <row r="1081" spans="1:6" x14ac:dyDescent="0.3">
      <c r="A1081" s="16" t="s">
        <v>38</v>
      </c>
      <c r="B1081" s="16" t="s">
        <v>932</v>
      </c>
      <c r="C1081" s="16" t="s">
        <v>933</v>
      </c>
      <c r="D1081" s="34">
        <v>0.50600000000000001</v>
      </c>
      <c r="E1081" s="16" t="s">
        <v>37</v>
      </c>
      <c r="F1081" s="16" t="s">
        <v>934</v>
      </c>
    </row>
    <row r="1082" spans="1:6" x14ac:dyDescent="0.3">
      <c r="A1082" s="16" t="s">
        <v>38</v>
      </c>
      <c r="B1082" s="16" t="s">
        <v>932</v>
      </c>
      <c r="C1082" s="16" t="s">
        <v>935</v>
      </c>
      <c r="D1082" s="34">
        <v>0.434</v>
      </c>
      <c r="E1082" s="16" t="s">
        <v>37</v>
      </c>
      <c r="F1082" s="16" t="s">
        <v>934</v>
      </c>
    </row>
    <row r="1083" spans="1:6" x14ac:dyDescent="0.3">
      <c r="A1083" s="16" t="s">
        <v>38</v>
      </c>
      <c r="B1083" s="16" t="s">
        <v>932</v>
      </c>
      <c r="C1083" s="16" t="s">
        <v>936</v>
      </c>
      <c r="D1083" s="34">
        <v>0.06</v>
      </c>
      <c r="E1083" s="16" t="s">
        <v>37</v>
      </c>
      <c r="F1083" s="16" t="s">
        <v>934</v>
      </c>
    </row>
    <row r="1084" spans="1:6" x14ac:dyDescent="0.3">
      <c r="A1084" s="41" t="s">
        <v>35</v>
      </c>
      <c r="B1084" s="41" t="s">
        <v>937</v>
      </c>
      <c r="C1084" s="41" t="s">
        <v>937</v>
      </c>
      <c r="D1084" s="42">
        <v>1</v>
      </c>
      <c r="E1084" s="41" t="s">
        <v>37</v>
      </c>
      <c r="F1084" s="41"/>
    </row>
    <row r="1085" spans="1:6" x14ac:dyDescent="0.3">
      <c r="A1085" s="16" t="s">
        <v>38</v>
      </c>
      <c r="B1085" s="16" t="s">
        <v>937</v>
      </c>
      <c r="C1085" s="16" t="s">
        <v>938</v>
      </c>
      <c r="D1085" s="34">
        <v>0.125</v>
      </c>
      <c r="E1085" s="16" t="s">
        <v>37</v>
      </c>
      <c r="F1085" s="16" t="s">
        <v>640</v>
      </c>
    </row>
    <row r="1086" spans="1:6" x14ac:dyDescent="0.3">
      <c r="A1086" s="16" t="s">
        <v>38</v>
      </c>
      <c r="B1086" s="16" t="s">
        <v>937</v>
      </c>
      <c r="C1086" s="16" t="s">
        <v>939</v>
      </c>
      <c r="D1086" s="34">
        <v>0.44400000000000001</v>
      </c>
      <c r="E1086" s="16" t="s">
        <v>37</v>
      </c>
      <c r="F1086" s="16" t="s">
        <v>940</v>
      </c>
    </row>
    <row r="1087" spans="1:6" x14ac:dyDescent="0.3">
      <c r="A1087" s="16" t="s">
        <v>38</v>
      </c>
      <c r="B1087" s="16" t="s">
        <v>937</v>
      </c>
      <c r="C1087" s="16" t="s">
        <v>938</v>
      </c>
      <c r="D1087" s="34">
        <v>0.125</v>
      </c>
      <c r="E1087" s="16" t="s">
        <v>37</v>
      </c>
      <c r="F1087" s="16" t="s">
        <v>941</v>
      </c>
    </row>
    <row r="1088" spans="1:6" x14ac:dyDescent="0.3">
      <c r="A1088" s="16" t="s">
        <v>38</v>
      </c>
      <c r="B1088" s="16" t="s">
        <v>937</v>
      </c>
      <c r="C1088" s="16" t="s">
        <v>938</v>
      </c>
      <c r="D1088" s="34">
        <v>0.30599999999999999</v>
      </c>
      <c r="E1088" s="16" t="s">
        <v>37</v>
      </c>
      <c r="F1088" s="16" t="s">
        <v>105</v>
      </c>
    </row>
    <row r="1089" spans="1:6" x14ac:dyDescent="0.3">
      <c r="A1089" s="41" t="s">
        <v>35</v>
      </c>
      <c r="B1089" s="41" t="s">
        <v>942</v>
      </c>
      <c r="C1089" s="41" t="s">
        <v>942</v>
      </c>
      <c r="D1089" s="42">
        <v>1</v>
      </c>
      <c r="E1089" s="41" t="s">
        <v>37</v>
      </c>
      <c r="F1089" s="41"/>
    </row>
    <row r="1090" spans="1:6" x14ac:dyDescent="0.3">
      <c r="A1090" s="16" t="s">
        <v>38</v>
      </c>
      <c r="B1090" s="16" t="s">
        <v>942</v>
      </c>
      <c r="C1090" s="16" t="s">
        <v>185</v>
      </c>
      <c r="D1090" s="34">
        <v>0.84</v>
      </c>
      <c r="E1090" s="16" t="s">
        <v>37</v>
      </c>
      <c r="F1090" s="16" t="s">
        <v>943</v>
      </c>
    </row>
    <row r="1091" spans="1:6" x14ac:dyDescent="0.3">
      <c r="A1091" s="16" t="s">
        <v>38</v>
      </c>
      <c r="B1091" s="16" t="s">
        <v>942</v>
      </c>
      <c r="C1091" s="16" t="s">
        <v>258</v>
      </c>
      <c r="D1091" s="34">
        <v>0.16</v>
      </c>
      <c r="E1091" s="16" t="s">
        <v>37</v>
      </c>
      <c r="F1091" s="16" t="s">
        <v>944</v>
      </c>
    </row>
    <row r="1092" spans="1:6" x14ac:dyDescent="0.3">
      <c r="A1092" s="41" t="s">
        <v>35</v>
      </c>
      <c r="B1092" s="41" t="s">
        <v>945</v>
      </c>
      <c r="C1092" s="41" t="s">
        <v>945</v>
      </c>
      <c r="D1092" s="42">
        <v>1</v>
      </c>
      <c r="E1092" s="41" t="s">
        <v>37</v>
      </c>
      <c r="F1092" s="41"/>
    </row>
    <row r="1093" spans="1:6" x14ac:dyDescent="0.3">
      <c r="A1093" s="16" t="s">
        <v>38</v>
      </c>
      <c r="B1093" s="16" t="s">
        <v>945</v>
      </c>
      <c r="C1093" s="16" t="s">
        <v>303</v>
      </c>
      <c r="D1093" s="34">
        <v>1</v>
      </c>
      <c r="E1093" s="16" t="s">
        <v>37</v>
      </c>
      <c r="F1093" s="16" t="s">
        <v>40</v>
      </c>
    </row>
    <row r="1094" spans="1:6" x14ac:dyDescent="0.3">
      <c r="A1094" s="41" t="s">
        <v>35</v>
      </c>
      <c r="B1094" s="41" t="s">
        <v>946</v>
      </c>
      <c r="C1094" s="41" t="s">
        <v>946</v>
      </c>
      <c r="D1094" s="42">
        <v>1</v>
      </c>
      <c r="E1094" s="41" t="s">
        <v>37</v>
      </c>
      <c r="F1094" s="41"/>
    </row>
    <row r="1095" spans="1:6" x14ac:dyDescent="0.3">
      <c r="A1095" s="16" t="s">
        <v>38</v>
      </c>
      <c r="B1095" s="16" t="s">
        <v>946</v>
      </c>
      <c r="C1095" s="16" t="s">
        <v>45</v>
      </c>
      <c r="D1095" s="34">
        <v>0.3</v>
      </c>
      <c r="E1095" s="16" t="s">
        <v>37</v>
      </c>
      <c r="F1095" s="16" t="s">
        <v>46</v>
      </c>
    </row>
    <row r="1096" spans="1:6" x14ac:dyDescent="0.3">
      <c r="A1096" s="16" t="s">
        <v>38</v>
      </c>
      <c r="B1096" s="16" t="s">
        <v>946</v>
      </c>
      <c r="C1096" s="16" t="s">
        <v>45</v>
      </c>
      <c r="D1096" s="34">
        <v>0.3</v>
      </c>
      <c r="E1096" s="16" t="s">
        <v>37</v>
      </c>
      <c r="F1096" s="16" t="s">
        <v>47</v>
      </c>
    </row>
    <row r="1097" spans="1:6" x14ac:dyDescent="0.3">
      <c r="A1097" s="16" t="s">
        <v>38</v>
      </c>
      <c r="B1097" s="16" t="s">
        <v>946</v>
      </c>
      <c r="C1097" s="16" t="s">
        <v>45</v>
      </c>
      <c r="D1097" s="34">
        <v>0.4</v>
      </c>
      <c r="E1097" s="16" t="s">
        <v>37</v>
      </c>
      <c r="F1097" s="16" t="s">
        <v>40</v>
      </c>
    </row>
    <row r="1098" spans="1:6" x14ac:dyDescent="0.3">
      <c r="A1098" s="41" t="s">
        <v>35</v>
      </c>
      <c r="B1098" s="41" t="s">
        <v>947</v>
      </c>
      <c r="C1098" s="41" t="s">
        <v>947</v>
      </c>
      <c r="D1098" s="42">
        <v>1</v>
      </c>
      <c r="E1098" s="41" t="s">
        <v>37</v>
      </c>
      <c r="F1098" s="41"/>
    </row>
    <row r="1099" spans="1:6" x14ac:dyDescent="0.3">
      <c r="A1099" s="16" t="s">
        <v>38</v>
      </c>
      <c r="B1099" s="16" t="s">
        <v>947</v>
      </c>
      <c r="C1099" s="16" t="s">
        <v>75</v>
      </c>
      <c r="D1099" s="34">
        <v>1</v>
      </c>
      <c r="E1099" s="16" t="s">
        <v>37</v>
      </c>
      <c r="F1099" s="16" t="s">
        <v>40</v>
      </c>
    </row>
    <row r="1100" spans="1:6" x14ac:dyDescent="0.3">
      <c r="A1100" s="41" t="s">
        <v>35</v>
      </c>
      <c r="B1100" s="41" t="s">
        <v>948</v>
      </c>
      <c r="C1100" s="41" t="s">
        <v>948</v>
      </c>
      <c r="D1100" s="42">
        <v>1</v>
      </c>
      <c r="E1100" s="41" t="s">
        <v>37</v>
      </c>
      <c r="F1100" s="41"/>
    </row>
    <row r="1101" spans="1:6" x14ac:dyDescent="0.3">
      <c r="A1101" s="16" t="s">
        <v>38</v>
      </c>
      <c r="B1101" s="16" t="s">
        <v>948</v>
      </c>
      <c r="C1101" s="16" t="s">
        <v>448</v>
      </c>
      <c r="D1101" s="34">
        <v>0.3</v>
      </c>
      <c r="E1101" s="16" t="s">
        <v>37</v>
      </c>
      <c r="F1101" s="16" t="s">
        <v>46</v>
      </c>
    </row>
    <row r="1102" spans="1:6" x14ac:dyDescent="0.3">
      <c r="A1102" s="16" t="s">
        <v>38</v>
      </c>
      <c r="B1102" s="16" t="s">
        <v>948</v>
      </c>
      <c r="C1102" s="16" t="s">
        <v>448</v>
      </c>
      <c r="D1102" s="34">
        <v>0.3</v>
      </c>
      <c r="E1102" s="16" t="s">
        <v>37</v>
      </c>
      <c r="F1102" s="16" t="s">
        <v>47</v>
      </c>
    </row>
    <row r="1103" spans="1:6" x14ac:dyDescent="0.3">
      <c r="A1103" s="16" t="s">
        <v>38</v>
      </c>
      <c r="B1103" s="16" t="s">
        <v>948</v>
      </c>
      <c r="C1103" s="16" t="s">
        <v>448</v>
      </c>
      <c r="D1103" s="34">
        <v>0.4</v>
      </c>
      <c r="E1103" s="16" t="s">
        <v>37</v>
      </c>
      <c r="F1103" s="16" t="s">
        <v>40</v>
      </c>
    </row>
    <row r="1104" spans="1:6" x14ac:dyDescent="0.3">
      <c r="A1104" s="41" t="s">
        <v>35</v>
      </c>
      <c r="B1104" s="41" t="s">
        <v>949</v>
      </c>
      <c r="C1104" s="41" t="s">
        <v>949</v>
      </c>
      <c r="D1104" s="42">
        <v>1</v>
      </c>
      <c r="E1104" s="41" t="s">
        <v>37</v>
      </c>
      <c r="F1104" s="41"/>
    </row>
    <row r="1105" spans="1:6" x14ac:dyDescent="0.3">
      <c r="A1105" s="16" t="s">
        <v>38</v>
      </c>
      <c r="B1105" s="16" t="s">
        <v>949</v>
      </c>
      <c r="C1105" s="16" t="s">
        <v>950</v>
      </c>
      <c r="D1105" s="34">
        <v>1</v>
      </c>
      <c r="E1105" s="16" t="s">
        <v>37</v>
      </c>
      <c r="F1105" s="16" t="s">
        <v>40</v>
      </c>
    </row>
    <row r="1106" spans="1:6" x14ac:dyDescent="0.3">
      <c r="A1106" s="41" t="s">
        <v>35</v>
      </c>
      <c r="B1106" s="41" t="s">
        <v>951</v>
      </c>
      <c r="C1106" s="41" t="s">
        <v>951</v>
      </c>
      <c r="D1106" s="42">
        <v>1</v>
      </c>
      <c r="E1106" s="41" t="s">
        <v>37</v>
      </c>
      <c r="F1106" s="41"/>
    </row>
    <row r="1107" spans="1:6" x14ac:dyDescent="0.3">
      <c r="A1107" s="16" t="s">
        <v>38</v>
      </c>
      <c r="B1107" s="16" t="s">
        <v>951</v>
      </c>
      <c r="C1107" s="16" t="s">
        <v>55</v>
      </c>
      <c r="D1107" s="34">
        <v>1</v>
      </c>
      <c r="E1107" s="16" t="s">
        <v>37</v>
      </c>
      <c r="F1107" s="16" t="s">
        <v>918</v>
      </c>
    </row>
    <row r="1108" spans="1:6" x14ac:dyDescent="0.3">
      <c r="A1108" s="41" t="s">
        <v>35</v>
      </c>
      <c r="B1108" s="41" t="s">
        <v>952</v>
      </c>
      <c r="C1108" s="41" t="s">
        <v>952</v>
      </c>
      <c r="D1108" s="42">
        <v>1</v>
      </c>
      <c r="E1108" s="41" t="s">
        <v>37</v>
      </c>
      <c r="F1108" s="41"/>
    </row>
    <row r="1109" spans="1:6" x14ac:dyDescent="0.3">
      <c r="A1109" s="16" t="s">
        <v>38</v>
      </c>
      <c r="B1109" s="16" t="s">
        <v>952</v>
      </c>
      <c r="C1109" s="16" t="s">
        <v>953</v>
      </c>
      <c r="D1109" s="34">
        <v>1</v>
      </c>
      <c r="E1109" s="16" t="s">
        <v>37</v>
      </c>
      <c r="F1109" s="16" t="s">
        <v>392</v>
      </c>
    </row>
    <row r="1110" spans="1:6" x14ac:dyDescent="0.3">
      <c r="A1110" s="41" t="s">
        <v>35</v>
      </c>
      <c r="B1110" s="41" t="s">
        <v>954</v>
      </c>
      <c r="C1110" s="41" t="s">
        <v>954</v>
      </c>
      <c r="D1110" s="42">
        <v>1</v>
      </c>
      <c r="E1110" s="41" t="s">
        <v>37</v>
      </c>
      <c r="F1110" s="41"/>
    </row>
    <row r="1111" spans="1:6" x14ac:dyDescent="0.3">
      <c r="A1111" s="16" t="s">
        <v>38</v>
      </c>
      <c r="B1111" s="16" t="s">
        <v>954</v>
      </c>
      <c r="C1111" s="16" t="s">
        <v>955</v>
      </c>
      <c r="D1111" s="34">
        <v>1</v>
      </c>
      <c r="E1111" s="16" t="s">
        <v>37</v>
      </c>
      <c r="F1111" s="16" t="s">
        <v>40</v>
      </c>
    </row>
    <row r="1112" spans="1:6" x14ac:dyDescent="0.3">
      <c r="A1112" s="41" t="s">
        <v>35</v>
      </c>
      <c r="B1112" s="41" t="s">
        <v>956</v>
      </c>
      <c r="C1112" s="41" t="s">
        <v>956</v>
      </c>
      <c r="D1112" s="42">
        <v>1</v>
      </c>
      <c r="E1112" s="41" t="s">
        <v>37</v>
      </c>
      <c r="F1112" s="41"/>
    </row>
    <row r="1113" spans="1:6" x14ac:dyDescent="0.3">
      <c r="A1113" s="16" t="s">
        <v>38</v>
      </c>
      <c r="B1113" s="16" t="s">
        <v>956</v>
      </c>
      <c r="C1113" s="16" t="s">
        <v>957</v>
      </c>
      <c r="D1113" s="34">
        <v>1</v>
      </c>
      <c r="E1113" s="16" t="s">
        <v>37</v>
      </c>
      <c r="F1113" s="16" t="s">
        <v>40</v>
      </c>
    </row>
    <row r="1114" spans="1:6" x14ac:dyDescent="0.3">
      <c r="A1114" s="41" t="s">
        <v>35</v>
      </c>
      <c r="B1114" s="41" t="s">
        <v>958</v>
      </c>
      <c r="C1114" s="41" t="s">
        <v>958</v>
      </c>
      <c r="D1114" s="42">
        <v>1</v>
      </c>
      <c r="E1114" s="41" t="s">
        <v>37</v>
      </c>
      <c r="F1114" s="41"/>
    </row>
    <row r="1115" spans="1:6" x14ac:dyDescent="0.3">
      <c r="A1115" s="16" t="s">
        <v>38</v>
      </c>
      <c r="B1115" s="16" t="s">
        <v>958</v>
      </c>
      <c r="C1115" s="16" t="s">
        <v>45</v>
      </c>
      <c r="D1115" s="34">
        <v>0.3</v>
      </c>
      <c r="E1115" s="16" t="s">
        <v>37</v>
      </c>
      <c r="F1115" s="16" t="s">
        <v>46</v>
      </c>
    </row>
    <row r="1116" spans="1:6" x14ac:dyDescent="0.3">
      <c r="A1116" s="16" t="s">
        <v>38</v>
      </c>
      <c r="B1116" s="16" t="s">
        <v>958</v>
      </c>
      <c r="C1116" s="16" t="s">
        <v>45</v>
      </c>
      <c r="D1116" s="34">
        <v>0.3</v>
      </c>
      <c r="E1116" s="16" t="s">
        <v>37</v>
      </c>
      <c r="F1116" s="16" t="s">
        <v>47</v>
      </c>
    </row>
    <row r="1117" spans="1:6" x14ac:dyDescent="0.3">
      <c r="A1117" s="16" t="s">
        <v>38</v>
      </c>
      <c r="B1117" s="16" t="s">
        <v>958</v>
      </c>
      <c r="C1117" s="16" t="s">
        <v>45</v>
      </c>
      <c r="D1117" s="34">
        <v>0.4</v>
      </c>
      <c r="E1117" s="16" t="s">
        <v>37</v>
      </c>
      <c r="F1117" s="16" t="s">
        <v>40</v>
      </c>
    </row>
    <row r="1118" spans="1:6" x14ac:dyDescent="0.3">
      <c r="A1118" s="41" t="s">
        <v>35</v>
      </c>
      <c r="B1118" s="41" t="s">
        <v>959</v>
      </c>
      <c r="C1118" s="41" t="s">
        <v>959</v>
      </c>
      <c r="D1118" s="42">
        <v>1</v>
      </c>
      <c r="E1118" s="41" t="s">
        <v>37</v>
      </c>
      <c r="F1118" s="41"/>
    </row>
    <row r="1119" spans="1:6" x14ac:dyDescent="0.3">
      <c r="A1119" s="16" t="s">
        <v>38</v>
      </c>
      <c r="B1119" s="16" t="s">
        <v>959</v>
      </c>
      <c r="C1119" s="16" t="s">
        <v>677</v>
      </c>
      <c r="D1119" s="34">
        <v>0.40300000000000002</v>
      </c>
      <c r="E1119" s="16" t="s">
        <v>37</v>
      </c>
      <c r="F1119" s="16" t="s">
        <v>510</v>
      </c>
    </row>
    <row r="1120" spans="1:6" x14ac:dyDescent="0.3">
      <c r="A1120" s="16" t="s">
        <v>38</v>
      </c>
      <c r="B1120" s="16" t="s">
        <v>959</v>
      </c>
      <c r="C1120" s="16" t="s">
        <v>600</v>
      </c>
      <c r="D1120" s="34">
        <v>0.26</v>
      </c>
      <c r="E1120" s="16" t="s">
        <v>37</v>
      </c>
      <c r="F1120" s="16" t="s">
        <v>960</v>
      </c>
    </row>
    <row r="1121" spans="1:6" x14ac:dyDescent="0.3">
      <c r="A1121" s="16" t="s">
        <v>38</v>
      </c>
      <c r="B1121" s="16" t="s">
        <v>959</v>
      </c>
      <c r="C1121" s="16" t="s">
        <v>677</v>
      </c>
      <c r="D1121" s="34">
        <v>0.33800000000000002</v>
      </c>
      <c r="E1121" s="16" t="s">
        <v>37</v>
      </c>
      <c r="F1121" s="16" t="s">
        <v>40</v>
      </c>
    </row>
    <row r="1122" spans="1:6" x14ac:dyDescent="0.3">
      <c r="A1122" s="41" t="s">
        <v>35</v>
      </c>
      <c r="B1122" s="41" t="s">
        <v>961</v>
      </c>
      <c r="C1122" s="41" t="s">
        <v>961</v>
      </c>
      <c r="D1122" s="42">
        <v>1</v>
      </c>
      <c r="E1122" s="41" t="s">
        <v>37</v>
      </c>
      <c r="F1122" s="41"/>
    </row>
    <row r="1123" spans="1:6" x14ac:dyDescent="0.3">
      <c r="A1123" s="16" t="s">
        <v>38</v>
      </c>
      <c r="B1123" s="16" t="s">
        <v>961</v>
      </c>
      <c r="C1123" s="16" t="s">
        <v>962</v>
      </c>
      <c r="D1123" s="34">
        <v>0.45900000000000002</v>
      </c>
      <c r="E1123" s="16" t="s">
        <v>37</v>
      </c>
      <c r="F1123" s="16" t="s">
        <v>489</v>
      </c>
    </row>
    <row r="1124" spans="1:6" x14ac:dyDescent="0.3">
      <c r="A1124" s="16" t="s">
        <v>38</v>
      </c>
      <c r="B1124" s="16" t="s">
        <v>961</v>
      </c>
      <c r="C1124" s="16" t="s">
        <v>962</v>
      </c>
      <c r="D1124" s="34">
        <v>0.36499999999999999</v>
      </c>
      <c r="E1124" s="16" t="s">
        <v>37</v>
      </c>
      <c r="F1124" s="16" t="s">
        <v>84</v>
      </c>
    </row>
    <row r="1125" spans="1:6" x14ac:dyDescent="0.3">
      <c r="A1125" s="16" t="s">
        <v>38</v>
      </c>
      <c r="B1125" s="16" t="s">
        <v>961</v>
      </c>
      <c r="C1125" s="16" t="s">
        <v>962</v>
      </c>
      <c r="D1125" s="34">
        <v>0.17599999999999999</v>
      </c>
      <c r="E1125" s="16" t="s">
        <v>37</v>
      </c>
      <c r="F1125" s="16" t="s">
        <v>40</v>
      </c>
    </row>
    <row r="1126" spans="1:6" x14ac:dyDescent="0.3">
      <c r="A1126" s="41" t="s">
        <v>35</v>
      </c>
      <c r="B1126" s="41" t="s">
        <v>963</v>
      </c>
      <c r="C1126" s="41" t="s">
        <v>963</v>
      </c>
      <c r="D1126" s="42">
        <v>1</v>
      </c>
      <c r="E1126" s="41" t="s">
        <v>37</v>
      </c>
      <c r="F1126" s="41"/>
    </row>
    <row r="1127" spans="1:6" x14ac:dyDescent="0.3">
      <c r="A1127" s="16" t="s">
        <v>38</v>
      </c>
      <c r="B1127" s="16" t="s">
        <v>963</v>
      </c>
      <c r="C1127" s="16" t="s">
        <v>134</v>
      </c>
      <c r="D1127" s="34">
        <v>4.96</v>
      </c>
      <c r="E1127" s="16" t="s">
        <v>37</v>
      </c>
      <c r="F1127" s="16" t="s">
        <v>964</v>
      </c>
    </row>
    <row r="1128" spans="1:6" x14ac:dyDescent="0.3">
      <c r="A1128" s="41" t="s">
        <v>35</v>
      </c>
      <c r="B1128" s="41" t="s">
        <v>965</v>
      </c>
      <c r="C1128" s="41" t="s">
        <v>965</v>
      </c>
      <c r="D1128" s="42">
        <v>1</v>
      </c>
      <c r="E1128" s="41" t="s">
        <v>37</v>
      </c>
      <c r="F1128" s="41"/>
    </row>
    <row r="1129" spans="1:6" x14ac:dyDescent="0.3">
      <c r="A1129" s="16" t="s">
        <v>38</v>
      </c>
      <c r="B1129" s="16" t="s">
        <v>965</v>
      </c>
      <c r="C1129" s="16" t="s">
        <v>966</v>
      </c>
      <c r="D1129" s="34">
        <v>1</v>
      </c>
      <c r="E1129" s="16" t="s">
        <v>37</v>
      </c>
      <c r="F1129" s="16" t="s">
        <v>40</v>
      </c>
    </row>
    <row r="1130" spans="1:6" x14ac:dyDescent="0.3">
      <c r="A1130" s="41" t="s">
        <v>35</v>
      </c>
      <c r="B1130" s="41" t="s">
        <v>967</v>
      </c>
      <c r="C1130" s="41" t="s">
        <v>967</v>
      </c>
      <c r="D1130" s="42">
        <v>1</v>
      </c>
      <c r="E1130" s="41" t="s">
        <v>37</v>
      </c>
      <c r="F1130" s="41"/>
    </row>
    <row r="1131" spans="1:6" x14ac:dyDescent="0.3">
      <c r="A1131" s="16" t="s">
        <v>38</v>
      </c>
      <c r="B1131" s="16" t="s">
        <v>967</v>
      </c>
      <c r="C1131" s="16" t="s">
        <v>303</v>
      </c>
      <c r="D1131" s="34">
        <v>5.01</v>
      </c>
      <c r="E1131" s="16" t="s">
        <v>37</v>
      </c>
      <c r="F1131" s="16" t="s">
        <v>40</v>
      </c>
    </row>
    <row r="1132" spans="1:6" x14ac:dyDescent="0.3">
      <c r="A1132" s="41" t="s">
        <v>35</v>
      </c>
      <c r="B1132" s="41" t="s">
        <v>968</v>
      </c>
      <c r="C1132" s="41" t="s">
        <v>968</v>
      </c>
      <c r="D1132" s="42">
        <v>1</v>
      </c>
      <c r="E1132" s="41" t="s">
        <v>37</v>
      </c>
      <c r="F1132" s="41"/>
    </row>
    <row r="1133" spans="1:6" x14ac:dyDescent="0.3">
      <c r="A1133" s="16" t="s">
        <v>38</v>
      </c>
      <c r="B1133" s="16" t="s">
        <v>968</v>
      </c>
      <c r="C1133" s="16" t="s">
        <v>618</v>
      </c>
      <c r="D1133" s="34">
        <v>1</v>
      </c>
      <c r="E1133" s="16" t="s">
        <v>37</v>
      </c>
      <c r="F1133" s="16" t="s">
        <v>40</v>
      </c>
    </row>
    <row r="1134" spans="1:6" x14ac:dyDescent="0.3">
      <c r="A1134" s="41" t="s">
        <v>35</v>
      </c>
      <c r="B1134" s="41" t="s">
        <v>969</v>
      </c>
      <c r="C1134" s="41" t="s">
        <v>969</v>
      </c>
      <c r="D1134" s="42">
        <v>1</v>
      </c>
      <c r="E1134" s="41" t="s">
        <v>37</v>
      </c>
      <c r="F1134" s="41"/>
    </row>
    <row r="1135" spans="1:6" x14ac:dyDescent="0.3">
      <c r="A1135" s="16" t="s">
        <v>38</v>
      </c>
      <c r="B1135" s="16" t="s">
        <v>969</v>
      </c>
      <c r="C1135" s="16" t="s">
        <v>674</v>
      </c>
      <c r="D1135" s="34">
        <v>1</v>
      </c>
      <c r="E1135" s="16" t="s">
        <v>37</v>
      </c>
      <c r="F1135" s="16" t="s">
        <v>40</v>
      </c>
    </row>
    <row r="1136" spans="1:6" x14ac:dyDescent="0.3">
      <c r="A1136" s="41" t="s">
        <v>35</v>
      </c>
      <c r="B1136" s="41" t="s">
        <v>970</v>
      </c>
      <c r="C1136" s="41" t="s">
        <v>970</v>
      </c>
      <c r="D1136" s="42">
        <v>1</v>
      </c>
      <c r="E1136" s="41" t="s">
        <v>37</v>
      </c>
      <c r="F1136" s="41"/>
    </row>
    <row r="1137" spans="1:6" x14ac:dyDescent="0.3">
      <c r="A1137" s="16" t="s">
        <v>38</v>
      </c>
      <c r="B1137" s="16" t="s">
        <v>970</v>
      </c>
      <c r="C1137" s="16" t="s">
        <v>674</v>
      </c>
      <c r="D1137" s="34">
        <v>0.47699999999999998</v>
      </c>
      <c r="E1137" s="16" t="s">
        <v>37</v>
      </c>
      <c r="F1137" s="16" t="s">
        <v>84</v>
      </c>
    </row>
    <row r="1138" spans="1:6" x14ac:dyDescent="0.3">
      <c r="A1138" s="16" t="s">
        <v>38</v>
      </c>
      <c r="B1138" s="16" t="s">
        <v>970</v>
      </c>
      <c r="C1138" s="16" t="s">
        <v>674</v>
      </c>
      <c r="D1138" s="34">
        <v>0.52300000000000002</v>
      </c>
      <c r="E1138" s="16" t="s">
        <v>37</v>
      </c>
      <c r="F1138" s="16" t="s">
        <v>40</v>
      </c>
    </row>
    <row r="1139" spans="1:6" x14ac:dyDescent="0.3">
      <c r="A1139" s="41" t="s">
        <v>35</v>
      </c>
      <c r="B1139" s="41" t="s">
        <v>971</v>
      </c>
      <c r="C1139" s="41" t="s">
        <v>971</v>
      </c>
      <c r="D1139" s="42">
        <v>1</v>
      </c>
      <c r="E1139" s="41" t="s">
        <v>37</v>
      </c>
      <c r="F1139" s="41"/>
    </row>
    <row r="1140" spans="1:6" x14ac:dyDescent="0.3">
      <c r="A1140" s="16" t="s">
        <v>38</v>
      </c>
      <c r="B1140" s="16" t="s">
        <v>971</v>
      </c>
      <c r="C1140" s="16" t="s">
        <v>972</v>
      </c>
      <c r="D1140" s="34">
        <v>1</v>
      </c>
      <c r="E1140" s="16" t="s">
        <v>37</v>
      </c>
      <c r="F1140" s="16" t="s">
        <v>40</v>
      </c>
    </row>
    <row r="1141" spans="1:6" x14ac:dyDescent="0.3">
      <c r="A1141" s="41" t="s">
        <v>35</v>
      </c>
      <c r="B1141" s="41" t="s">
        <v>973</v>
      </c>
      <c r="C1141" s="41" t="s">
        <v>973</v>
      </c>
      <c r="D1141" s="42">
        <v>1</v>
      </c>
      <c r="E1141" s="41" t="s">
        <v>37</v>
      </c>
      <c r="F1141" s="41"/>
    </row>
    <row r="1142" spans="1:6" x14ac:dyDescent="0.3">
      <c r="A1142" s="16" t="s">
        <v>38</v>
      </c>
      <c r="B1142" s="16" t="s">
        <v>973</v>
      </c>
      <c r="C1142" s="16" t="s">
        <v>75</v>
      </c>
      <c r="D1142" s="34">
        <v>0.76700000000000002</v>
      </c>
      <c r="E1142" s="16" t="s">
        <v>37</v>
      </c>
      <c r="F1142" s="16" t="s">
        <v>84</v>
      </c>
    </row>
    <row r="1143" spans="1:6" x14ac:dyDescent="0.3">
      <c r="A1143" s="16" t="s">
        <v>38</v>
      </c>
      <c r="B1143" s="16" t="s">
        <v>973</v>
      </c>
      <c r="C1143" s="16" t="s">
        <v>75</v>
      </c>
      <c r="D1143" s="34">
        <v>0.23300000000000001</v>
      </c>
      <c r="E1143" s="16" t="s">
        <v>37</v>
      </c>
      <c r="F1143" s="16" t="s">
        <v>318</v>
      </c>
    </row>
    <row r="1144" spans="1:6" x14ac:dyDescent="0.3">
      <c r="A1144" s="41" t="s">
        <v>35</v>
      </c>
      <c r="B1144" s="41" t="s">
        <v>974</v>
      </c>
      <c r="C1144" s="41" t="s">
        <v>974</v>
      </c>
      <c r="D1144" s="42">
        <v>1</v>
      </c>
      <c r="E1144" s="41" t="s">
        <v>37</v>
      </c>
      <c r="F1144" s="41"/>
    </row>
    <row r="1145" spans="1:6" x14ac:dyDescent="0.3">
      <c r="A1145" s="16" t="s">
        <v>38</v>
      </c>
      <c r="B1145" s="16" t="s">
        <v>974</v>
      </c>
      <c r="C1145" s="16" t="s">
        <v>975</v>
      </c>
      <c r="D1145" s="34">
        <v>1</v>
      </c>
      <c r="E1145" s="16" t="s">
        <v>37</v>
      </c>
      <c r="F1145" s="16" t="s">
        <v>40</v>
      </c>
    </row>
    <row r="1146" spans="1:6" x14ac:dyDescent="0.3">
      <c r="A1146" s="41" t="s">
        <v>35</v>
      </c>
      <c r="B1146" s="41" t="s">
        <v>976</v>
      </c>
      <c r="C1146" s="41" t="s">
        <v>976</v>
      </c>
      <c r="D1146" s="42">
        <v>1</v>
      </c>
      <c r="E1146" s="41" t="s">
        <v>37</v>
      </c>
      <c r="F1146" s="41"/>
    </row>
    <row r="1147" spans="1:6" x14ac:dyDescent="0.3">
      <c r="A1147" s="16" t="s">
        <v>38</v>
      </c>
      <c r="B1147" s="16" t="s">
        <v>976</v>
      </c>
      <c r="C1147" s="16" t="s">
        <v>977</v>
      </c>
      <c r="D1147" s="34">
        <v>0.50700000000000001</v>
      </c>
      <c r="E1147" s="16" t="s">
        <v>37</v>
      </c>
      <c r="F1147" s="16" t="s">
        <v>978</v>
      </c>
    </row>
    <row r="1148" spans="1:6" x14ac:dyDescent="0.3">
      <c r="A1148" s="16" t="s">
        <v>38</v>
      </c>
      <c r="B1148" s="16" t="s">
        <v>976</v>
      </c>
      <c r="C1148" s="16" t="s">
        <v>977</v>
      </c>
      <c r="D1148" s="34">
        <v>0.49299999999999999</v>
      </c>
      <c r="E1148" s="16" t="s">
        <v>37</v>
      </c>
      <c r="F1148" s="16" t="s">
        <v>40</v>
      </c>
    </row>
    <row r="1149" spans="1:6" x14ac:dyDescent="0.3">
      <c r="A1149" s="41" t="s">
        <v>35</v>
      </c>
      <c r="B1149" s="41" t="s">
        <v>979</v>
      </c>
      <c r="C1149" s="41" t="s">
        <v>979</v>
      </c>
      <c r="D1149" s="42">
        <v>1</v>
      </c>
      <c r="E1149" s="41" t="s">
        <v>37</v>
      </c>
      <c r="F1149" s="41"/>
    </row>
    <row r="1150" spans="1:6" x14ac:dyDescent="0.3">
      <c r="A1150" s="16" t="s">
        <v>38</v>
      </c>
      <c r="B1150" s="16" t="s">
        <v>979</v>
      </c>
      <c r="C1150" s="16" t="s">
        <v>980</v>
      </c>
      <c r="D1150" s="34">
        <v>1</v>
      </c>
      <c r="E1150" s="16" t="s">
        <v>37</v>
      </c>
      <c r="F1150" s="16" t="s">
        <v>40</v>
      </c>
    </row>
    <row r="1151" spans="1:6" x14ac:dyDescent="0.3">
      <c r="A1151" s="41" t="s">
        <v>35</v>
      </c>
      <c r="B1151" s="41" t="s">
        <v>981</v>
      </c>
      <c r="C1151" s="41" t="s">
        <v>981</v>
      </c>
      <c r="D1151" s="42">
        <v>1</v>
      </c>
      <c r="E1151" s="41" t="s">
        <v>37</v>
      </c>
      <c r="F1151" s="41"/>
    </row>
    <row r="1152" spans="1:6" x14ac:dyDescent="0.3">
      <c r="A1152" s="16" t="s">
        <v>38</v>
      </c>
      <c r="B1152" s="16" t="s">
        <v>981</v>
      </c>
      <c r="C1152" s="16" t="s">
        <v>982</v>
      </c>
      <c r="D1152" s="34">
        <v>1</v>
      </c>
      <c r="E1152" s="16" t="s">
        <v>37</v>
      </c>
      <c r="F1152" s="16" t="s">
        <v>40</v>
      </c>
    </row>
    <row r="1153" spans="1:6" x14ac:dyDescent="0.3">
      <c r="A1153" s="41" t="s">
        <v>35</v>
      </c>
      <c r="B1153" s="41" t="s">
        <v>983</v>
      </c>
      <c r="C1153" s="41" t="s">
        <v>983</v>
      </c>
      <c r="D1153" s="42">
        <v>1</v>
      </c>
      <c r="E1153" s="41" t="s">
        <v>37</v>
      </c>
      <c r="F1153" s="41"/>
    </row>
    <row r="1154" spans="1:6" x14ac:dyDescent="0.3">
      <c r="A1154" s="16" t="s">
        <v>38</v>
      </c>
      <c r="B1154" s="16" t="s">
        <v>983</v>
      </c>
      <c r="C1154" s="16" t="s">
        <v>239</v>
      </c>
      <c r="D1154" s="34">
        <v>0.3</v>
      </c>
      <c r="E1154" s="16" t="s">
        <v>37</v>
      </c>
      <c r="F1154" s="16" t="s">
        <v>46</v>
      </c>
    </row>
    <row r="1155" spans="1:6" x14ac:dyDescent="0.3">
      <c r="A1155" s="16" t="s">
        <v>38</v>
      </c>
      <c r="B1155" s="16" t="s">
        <v>983</v>
      </c>
      <c r="C1155" s="16" t="s">
        <v>239</v>
      </c>
      <c r="D1155" s="34">
        <v>0.3</v>
      </c>
      <c r="E1155" s="16" t="s">
        <v>37</v>
      </c>
      <c r="F1155" s="16" t="s">
        <v>47</v>
      </c>
    </row>
    <row r="1156" spans="1:6" x14ac:dyDescent="0.3">
      <c r="A1156" s="16" t="s">
        <v>38</v>
      </c>
      <c r="B1156" s="16" t="s">
        <v>983</v>
      </c>
      <c r="C1156" s="16" t="s">
        <v>239</v>
      </c>
      <c r="D1156" s="34">
        <v>0.4</v>
      </c>
      <c r="E1156" s="16" t="s">
        <v>37</v>
      </c>
      <c r="F1156" s="16" t="s">
        <v>40</v>
      </c>
    </row>
    <row r="1157" spans="1:6" x14ac:dyDescent="0.3">
      <c r="A1157" s="41" t="s">
        <v>35</v>
      </c>
      <c r="B1157" s="41" t="s">
        <v>984</v>
      </c>
      <c r="C1157" s="41" t="s">
        <v>984</v>
      </c>
      <c r="D1157" s="42">
        <v>1</v>
      </c>
      <c r="E1157" s="41" t="s">
        <v>37</v>
      </c>
      <c r="F1157" s="41"/>
    </row>
    <row r="1158" spans="1:6" x14ac:dyDescent="0.3">
      <c r="A1158" s="16" t="s">
        <v>38</v>
      </c>
      <c r="B1158" s="16" t="s">
        <v>984</v>
      </c>
      <c r="C1158" s="16" t="s">
        <v>985</v>
      </c>
      <c r="D1158" s="34">
        <f>0.706*4.31</f>
        <v>3.0428599999999997</v>
      </c>
      <c r="E1158" s="16" t="s">
        <v>37</v>
      </c>
      <c r="F1158" s="16" t="s">
        <v>986</v>
      </c>
    </row>
    <row r="1159" spans="1:6" x14ac:dyDescent="0.3">
      <c r="A1159" s="16" t="s">
        <v>38</v>
      </c>
      <c r="B1159" s="16" t="s">
        <v>984</v>
      </c>
      <c r="C1159" s="16" t="s">
        <v>985</v>
      </c>
      <c r="D1159" s="34">
        <f>0.294*4.31</f>
        <v>1.2671399999999997</v>
      </c>
      <c r="E1159" s="16" t="s">
        <v>37</v>
      </c>
      <c r="F1159" s="16" t="s">
        <v>105</v>
      </c>
    </row>
    <row r="1160" spans="1:6" x14ac:dyDescent="0.3">
      <c r="A1160" s="41" t="s">
        <v>35</v>
      </c>
      <c r="B1160" s="41" t="s">
        <v>987</v>
      </c>
      <c r="C1160" s="41" t="s">
        <v>987</v>
      </c>
      <c r="D1160" s="42">
        <v>1</v>
      </c>
      <c r="E1160" s="41" t="s">
        <v>37</v>
      </c>
      <c r="F1160" s="41"/>
    </row>
    <row r="1161" spans="1:6" x14ac:dyDescent="0.3">
      <c r="A1161" s="16" t="s">
        <v>38</v>
      </c>
      <c r="B1161" s="16" t="s">
        <v>987</v>
      </c>
      <c r="C1161" s="16" t="s">
        <v>988</v>
      </c>
      <c r="D1161" s="34">
        <v>1</v>
      </c>
      <c r="E1161" s="16" t="s">
        <v>37</v>
      </c>
      <c r="F1161" s="16" t="s">
        <v>989</v>
      </c>
    </row>
    <row r="1162" spans="1:6" x14ac:dyDescent="0.3">
      <c r="A1162" s="41" t="s">
        <v>35</v>
      </c>
      <c r="B1162" s="41" t="s">
        <v>990</v>
      </c>
      <c r="C1162" s="41" t="s">
        <v>990</v>
      </c>
      <c r="D1162" s="42">
        <v>1</v>
      </c>
      <c r="E1162" s="41" t="s">
        <v>37</v>
      </c>
      <c r="F1162" s="41"/>
    </row>
    <row r="1163" spans="1:6" x14ac:dyDescent="0.3">
      <c r="A1163" s="16" t="s">
        <v>38</v>
      </c>
      <c r="B1163" s="16" t="s">
        <v>990</v>
      </c>
      <c r="C1163" s="16" t="s">
        <v>991</v>
      </c>
      <c r="D1163" s="34">
        <v>0.26200000000000001</v>
      </c>
      <c r="E1163" s="16" t="s">
        <v>37</v>
      </c>
      <c r="F1163" s="16" t="s">
        <v>960</v>
      </c>
    </row>
    <row r="1164" spans="1:6" x14ac:dyDescent="0.3">
      <c r="A1164" s="16" t="s">
        <v>38</v>
      </c>
      <c r="B1164" s="16" t="s">
        <v>990</v>
      </c>
      <c r="C1164" s="16" t="s">
        <v>991</v>
      </c>
      <c r="D1164" s="34">
        <v>0.193</v>
      </c>
      <c r="E1164" s="16" t="s">
        <v>37</v>
      </c>
      <c r="F1164" s="16" t="s">
        <v>992</v>
      </c>
    </row>
    <row r="1165" spans="1:6" x14ac:dyDescent="0.3">
      <c r="A1165" s="16" t="s">
        <v>38</v>
      </c>
      <c r="B1165" s="16" t="s">
        <v>990</v>
      </c>
      <c r="C1165" s="16" t="s">
        <v>991</v>
      </c>
      <c r="D1165" s="34">
        <v>0.33</v>
      </c>
      <c r="E1165" s="16" t="s">
        <v>37</v>
      </c>
      <c r="F1165" s="16" t="s">
        <v>601</v>
      </c>
    </row>
    <row r="1166" spans="1:6" x14ac:dyDescent="0.3">
      <c r="A1166" s="16" t="s">
        <v>38</v>
      </c>
      <c r="B1166" s="16" t="s">
        <v>990</v>
      </c>
      <c r="C1166" s="16" t="s">
        <v>991</v>
      </c>
      <c r="D1166" s="34">
        <v>0.216</v>
      </c>
      <c r="E1166" s="16" t="s">
        <v>37</v>
      </c>
      <c r="F1166" s="16" t="s">
        <v>993</v>
      </c>
    </row>
    <row r="1167" spans="1:6" x14ac:dyDescent="0.3">
      <c r="A1167" s="41" t="s">
        <v>35</v>
      </c>
      <c r="B1167" s="41" t="s">
        <v>994</v>
      </c>
      <c r="C1167" s="41" t="s">
        <v>994</v>
      </c>
      <c r="D1167" s="42">
        <v>1</v>
      </c>
      <c r="E1167" s="41" t="s">
        <v>37</v>
      </c>
      <c r="F1167" s="41"/>
    </row>
    <row r="1168" spans="1:6" x14ac:dyDescent="0.3">
      <c r="A1168" s="16" t="s">
        <v>38</v>
      </c>
      <c r="B1168" s="16" t="s">
        <v>994</v>
      </c>
      <c r="C1168" s="16" t="s">
        <v>991</v>
      </c>
      <c r="D1168" s="34">
        <v>1</v>
      </c>
      <c r="E1168" s="16" t="s">
        <v>37</v>
      </c>
      <c r="F1168" s="16" t="s">
        <v>995</v>
      </c>
    </row>
    <row r="1169" spans="1:6" x14ac:dyDescent="0.3">
      <c r="A1169" s="41" t="s">
        <v>35</v>
      </c>
      <c r="B1169" s="41" t="s">
        <v>996</v>
      </c>
      <c r="C1169" s="41" t="s">
        <v>996</v>
      </c>
      <c r="D1169" s="42">
        <v>1</v>
      </c>
      <c r="E1169" s="41" t="s">
        <v>37</v>
      </c>
      <c r="F1169" s="41"/>
    </row>
    <row r="1170" spans="1:6" x14ac:dyDescent="0.3">
      <c r="A1170" s="16" t="s">
        <v>38</v>
      </c>
      <c r="B1170" s="16" t="s">
        <v>996</v>
      </c>
      <c r="C1170" s="16" t="s">
        <v>45</v>
      </c>
      <c r="D1170" s="34">
        <v>0.3</v>
      </c>
      <c r="E1170" s="16" t="s">
        <v>37</v>
      </c>
      <c r="F1170" s="16" t="s">
        <v>46</v>
      </c>
    </row>
    <row r="1171" spans="1:6" x14ac:dyDescent="0.3">
      <c r="A1171" s="16" t="s">
        <v>38</v>
      </c>
      <c r="B1171" s="16" t="s">
        <v>996</v>
      </c>
      <c r="C1171" s="16" t="s">
        <v>45</v>
      </c>
      <c r="D1171" s="34">
        <v>0.3</v>
      </c>
      <c r="E1171" s="16" t="s">
        <v>37</v>
      </c>
      <c r="F1171" s="16" t="s">
        <v>47</v>
      </c>
    </row>
    <row r="1172" spans="1:6" x14ac:dyDescent="0.3">
      <c r="A1172" s="16" t="s">
        <v>38</v>
      </c>
      <c r="B1172" s="16" t="s">
        <v>996</v>
      </c>
      <c r="C1172" s="16" t="s">
        <v>45</v>
      </c>
      <c r="D1172" s="34">
        <v>0.4</v>
      </c>
      <c r="E1172" s="16" t="s">
        <v>37</v>
      </c>
      <c r="F1172" s="16" t="s">
        <v>40</v>
      </c>
    </row>
    <row r="1173" spans="1:6" x14ac:dyDescent="0.3">
      <c r="A1173" s="41" t="s">
        <v>35</v>
      </c>
      <c r="B1173" s="41" t="s">
        <v>997</v>
      </c>
      <c r="C1173" s="41" t="s">
        <v>997</v>
      </c>
      <c r="D1173" s="42">
        <v>1</v>
      </c>
      <c r="E1173" s="41" t="s">
        <v>37</v>
      </c>
      <c r="F1173" s="41"/>
    </row>
    <row r="1174" spans="1:6" x14ac:dyDescent="0.3">
      <c r="A1174" s="16" t="s">
        <v>38</v>
      </c>
      <c r="B1174" s="16" t="s">
        <v>997</v>
      </c>
      <c r="C1174" s="16" t="s">
        <v>998</v>
      </c>
      <c r="D1174" s="34">
        <v>1</v>
      </c>
      <c r="E1174" s="16" t="s">
        <v>37</v>
      </c>
      <c r="F1174" s="16" t="s">
        <v>40</v>
      </c>
    </row>
    <row r="1175" spans="1:6" x14ac:dyDescent="0.3">
      <c r="A1175" s="41" t="s">
        <v>35</v>
      </c>
      <c r="B1175" s="41" t="s">
        <v>999</v>
      </c>
      <c r="C1175" s="41" t="s">
        <v>999</v>
      </c>
      <c r="D1175" s="42">
        <v>1</v>
      </c>
      <c r="E1175" s="41" t="s">
        <v>37</v>
      </c>
      <c r="F1175" s="41"/>
    </row>
    <row r="1176" spans="1:6" x14ac:dyDescent="0.3">
      <c r="A1176" s="16" t="s">
        <v>38</v>
      </c>
      <c r="B1176" s="16" t="s">
        <v>999</v>
      </c>
      <c r="C1176" s="16" t="s">
        <v>1000</v>
      </c>
      <c r="D1176" s="34">
        <v>1</v>
      </c>
      <c r="E1176" s="16" t="s">
        <v>37</v>
      </c>
      <c r="F1176" s="16" t="s">
        <v>1001</v>
      </c>
    </row>
    <row r="1177" spans="1:6" x14ac:dyDescent="0.3">
      <c r="A1177" s="41" t="s">
        <v>35</v>
      </c>
      <c r="B1177" s="41" t="s">
        <v>1002</v>
      </c>
      <c r="C1177" s="41" t="s">
        <v>1002</v>
      </c>
      <c r="D1177" s="42">
        <v>1</v>
      </c>
      <c r="E1177" s="41" t="s">
        <v>37</v>
      </c>
      <c r="F1177" s="41"/>
    </row>
    <row r="1178" spans="1:6" x14ac:dyDescent="0.3">
      <c r="A1178" s="16" t="s">
        <v>38</v>
      </c>
      <c r="B1178" s="16" t="s">
        <v>1002</v>
      </c>
      <c r="C1178" s="16" t="s">
        <v>396</v>
      </c>
      <c r="D1178" s="34">
        <v>1</v>
      </c>
      <c r="E1178" s="16" t="s">
        <v>37</v>
      </c>
      <c r="F1178" s="16" t="s">
        <v>40</v>
      </c>
    </row>
    <row r="1179" spans="1:6" x14ac:dyDescent="0.3">
      <c r="A1179" s="41" t="s">
        <v>35</v>
      </c>
      <c r="B1179" s="41" t="s">
        <v>1003</v>
      </c>
      <c r="C1179" s="41" t="s">
        <v>1003</v>
      </c>
      <c r="D1179" s="42">
        <v>1</v>
      </c>
      <c r="E1179" s="41" t="s">
        <v>37</v>
      </c>
      <c r="F1179" s="41"/>
    </row>
    <row r="1180" spans="1:6" x14ac:dyDescent="0.3">
      <c r="A1180" s="16" t="s">
        <v>38</v>
      </c>
      <c r="B1180" s="16" t="s">
        <v>1003</v>
      </c>
      <c r="C1180" s="16" t="s">
        <v>166</v>
      </c>
      <c r="D1180" s="34">
        <v>0.3</v>
      </c>
      <c r="E1180" s="16" t="s">
        <v>37</v>
      </c>
      <c r="F1180" s="16" t="s">
        <v>46</v>
      </c>
    </row>
    <row r="1181" spans="1:6" x14ac:dyDescent="0.3">
      <c r="A1181" s="16" t="s">
        <v>38</v>
      </c>
      <c r="B1181" s="16" t="s">
        <v>1003</v>
      </c>
      <c r="C1181" s="16" t="s">
        <v>166</v>
      </c>
      <c r="D1181" s="34">
        <v>0.3</v>
      </c>
      <c r="E1181" s="16" t="s">
        <v>37</v>
      </c>
      <c r="F1181" s="16" t="s">
        <v>47</v>
      </c>
    </row>
    <row r="1182" spans="1:6" x14ac:dyDescent="0.3">
      <c r="A1182" s="16" t="s">
        <v>38</v>
      </c>
      <c r="B1182" s="16" t="s">
        <v>1003</v>
      </c>
      <c r="C1182" s="16" t="s">
        <v>166</v>
      </c>
      <c r="D1182" s="34">
        <v>0.4</v>
      </c>
      <c r="E1182" s="16" t="s">
        <v>37</v>
      </c>
      <c r="F1182" s="16" t="s">
        <v>40</v>
      </c>
    </row>
    <row r="1183" spans="1:6" x14ac:dyDescent="0.3">
      <c r="A1183" s="41" t="s">
        <v>35</v>
      </c>
      <c r="B1183" s="41" t="s">
        <v>1004</v>
      </c>
      <c r="C1183" s="41" t="s">
        <v>1004</v>
      </c>
      <c r="D1183" s="42">
        <v>1</v>
      </c>
      <c r="E1183" s="41" t="s">
        <v>37</v>
      </c>
      <c r="F1183" s="41"/>
    </row>
    <row r="1184" spans="1:6" x14ac:dyDescent="0.3">
      <c r="A1184" s="16" t="s">
        <v>38</v>
      </c>
      <c r="B1184" s="16" t="s">
        <v>1004</v>
      </c>
      <c r="C1184" s="16" t="s">
        <v>201</v>
      </c>
      <c r="D1184" s="34">
        <v>1</v>
      </c>
      <c r="E1184" s="16" t="s">
        <v>37</v>
      </c>
      <c r="F1184" s="16" t="s">
        <v>40</v>
      </c>
    </row>
    <row r="1185" spans="1:6" x14ac:dyDescent="0.3">
      <c r="A1185" s="41" t="s">
        <v>35</v>
      </c>
      <c r="B1185" s="41" t="s">
        <v>1005</v>
      </c>
      <c r="C1185" s="41" t="s">
        <v>1005</v>
      </c>
      <c r="D1185" s="42">
        <v>1</v>
      </c>
      <c r="E1185" s="41" t="s">
        <v>37</v>
      </c>
      <c r="F1185" s="41"/>
    </row>
    <row r="1186" spans="1:6" x14ac:dyDescent="0.3">
      <c r="A1186" s="16" t="s">
        <v>38</v>
      </c>
      <c r="B1186" s="16" t="s">
        <v>1005</v>
      </c>
      <c r="C1186" s="16" t="s">
        <v>674</v>
      </c>
      <c r="D1186" s="34">
        <v>1</v>
      </c>
      <c r="E1186" s="16" t="s">
        <v>37</v>
      </c>
      <c r="F1186" s="16" t="s">
        <v>40</v>
      </c>
    </row>
    <row r="1187" spans="1:6" x14ac:dyDescent="0.3">
      <c r="A1187" s="41" t="s">
        <v>35</v>
      </c>
      <c r="B1187" s="41" t="s">
        <v>1006</v>
      </c>
      <c r="C1187" s="41" t="s">
        <v>1006</v>
      </c>
      <c r="D1187" s="42">
        <v>0.75</v>
      </c>
      <c r="E1187" s="41" t="s">
        <v>37</v>
      </c>
      <c r="F1187" s="41"/>
    </row>
    <row r="1188" spans="1:6" x14ac:dyDescent="0.3">
      <c r="A1188" s="16" t="s">
        <v>38</v>
      </c>
      <c r="B1188" s="16" t="s">
        <v>1006</v>
      </c>
      <c r="C1188" s="16" t="s">
        <v>1007</v>
      </c>
      <c r="D1188" s="34">
        <v>0.75150300599999997</v>
      </c>
      <c r="E1188" s="16" t="s">
        <v>182</v>
      </c>
      <c r="F1188" s="16" t="s">
        <v>183</v>
      </c>
    </row>
    <row r="1189" spans="1:6" x14ac:dyDescent="0.3">
      <c r="A1189" s="41" t="s">
        <v>35</v>
      </c>
      <c r="B1189" s="41" t="s">
        <v>1008</v>
      </c>
      <c r="C1189" s="41" t="s">
        <v>1008</v>
      </c>
      <c r="D1189" s="42">
        <v>1</v>
      </c>
      <c r="E1189" s="41" t="s">
        <v>37</v>
      </c>
      <c r="F1189" s="41"/>
    </row>
    <row r="1190" spans="1:6" x14ac:dyDescent="0.3">
      <c r="A1190" s="16" t="s">
        <v>38</v>
      </c>
      <c r="B1190" s="16" t="s">
        <v>1008</v>
      </c>
      <c r="C1190" s="16" t="s">
        <v>81</v>
      </c>
      <c r="D1190" s="34">
        <v>1</v>
      </c>
      <c r="E1190" s="16" t="s">
        <v>37</v>
      </c>
      <c r="F1190" s="16" t="s">
        <v>40</v>
      </c>
    </row>
    <row r="1191" spans="1:6" x14ac:dyDescent="0.3">
      <c r="A1191" s="41" t="s">
        <v>35</v>
      </c>
      <c r="B1191" s="41" t="s">
        <v>1009</v>
      </c>
      <c r="C1191" s="41" t="s">
        <v>1009</v>
      </c>
      <c r="D1191" s="42">
        <v>1</v>
      </c>
      <c r="E1191" s="41" t="s">
        <v>37</v>
      </c>
      <c r="F1191" s="41"/>
    </row>
    <row r="1192" spans="1:6" x14ac:dyDescent="0.3">
      <c r="A1192" s="16" t="s">
        <v>38</v>
      </c>
      <c r="B1192" s="16" t="s">
        <v>1009</v>
      </c>
      <c r="C1192" s="16" t="s">
        <v>1010</v>
      </c>
      <c r="D1192" s="34">
        <v>1</v>
      </c>
      <c r="E1192" s="16" t="s">
        <v>37</v>
      </c>
      <c r="F1192" s="16" t="s">
        <v>40</v>
      </c>
    </row>
    <row r="1193" spans="1:6" x14ac:dyDescent="0.3">
      <c r="A1193" s="41" t="s">
        <v>35</v>
      </c>
      <c r="B1193" s="41" t="s">
        <v>1011</v>
      </c>
      <c r="C1193" s="41" t="s">
        <v>1011</v>
      </c>
      <c r="D1193" s="42">
        <v>1</v>
      </c>
      <c r="E1193" s="41" t="s">
        <v>37</v>
      </c>
      <c r="F1193" s="41"/>
    </row>
    <row r="1194" spans="1:6" x14ac:dyDescent="0.3">
      <c r="A1194" s="16" t="s">
        <v>38</v>
      </c>
      <c r="B1194" s="16" t="s">
        <v>1011</v>
      </c>
      <c r="C1194" s="16" t="s">
        <v>396</v>
      </c>
      <c r="D1194" s="34">
        <v>1</v>
      </c>
      <c r="E1194" s="16" t="s">
        <v>37</v>
      </c>
      <c r="F1194" s="16" t="s">
        <v>40</v>
      </c>
    </row>
    <row r="1195" spans="1:6" x14ac:dyDescent="0.3">
      <c r="A1195" s="41" t="s">
        <v>35</v>
      </c>
      <c r="B1195" s="41" t="s">
        <v>1012</v>
      </c>
      <c r="C1195" s="41" t="s">
        <v>1012</v>
      </c>
      <c r="D1195" s="42">
        <v>1</v>
      </c>
      <c r="E1195" s="41" t="s">
        <v>37</v>
      </c>
      <c r="F1195" s="41"/>
    </row>
    <row r="1196" spans="1:6" x14ac:dyDescent="0.3">
      <c r="A1196" s="16" t="s">
        <v>38</v>
      </c>
      <c r="B1196" s="16" t="s">
        <v>1012</v>
      </c>
      <c r="C1196" s="16" t="s">
        <v>81</v>
      </c>
      <c r="D1196" s="34">
        <v>1</v>
      </c>
      <c r="E1196" s="16" t="s">
        <v>37</v>
      </c>
      <c r="F1196" s="16" t="s">
        <v>40</v>
      </c>
    </row>
    <row r="1197" spans="1:6" x14ac:dyDescent="0.3">
      <c r="A1197" s="41" t="s">
        <v>35</v>
      </c>
      <c r="B1197" s="41" t="s">
        <v>1013</v>
      </c>
      <c r="C1197" s="41" t="s">
        <v>1013</v>
      </c>
      <c r="D1197" s="42">
        <v>1</v>
      </c>
      <c r="E1197" s="41" t="s">
        <v>37</v>
      </c>
      <c r="F1197" s="41"/>
    </row>
    <row r="1198" spans="1:6" x14ac:dyDescent="0.3">
      <c r="A1198" s="16" t="s">
        <v>38</v>
      </c>
      <c r="B1198" s="16" t="s">
        <v>1013</v>
      </c>
      <c r="C1198" s="16" t="s">
        <v>1014</v>
      </c>
      <c r="D1198" s="34">
        <v>1</v>
      </c>
      <c r="E1198" s="16" t="s">
        <v>37</v>
      </c>
      <c r="F1198" s="16" t="s">
        <v>40</v>
      </c>
    </row>
    <row r="1199" spans="1:6" x14ac:dyDescent="0.3">
      <c r="A1199" s="41" t="s">
        <v>35</v>
      </c>
      <c r="B1199" s="41" t="s">
        <v>1015</v>
      </c>
      <c r="C1199" s="41" t="s">
        <v>1015</v>
      </c>
      <c r="D1199" s="42">
        <v>0.75</v>
      </c>
      <c r="E1199" s="41" t="s">
        <v>37</v>
      </c>
      <c r="F1199" s="41"/>
    </row>
    <row r="1200" spans="1:6" x14ac:dyDescent="0.3">
      <c r="A1200" s="16" t="s">
        <v>38</v>
      </c>
      <c r="B1200" s="16" t="s">
        <v>1015</v>
      </c>
      <c r="C1200" s="16" t="s">
        <v>1016</v>
      </c>
      <c r="D1200" s="34">
        <v>0.738188976</v>
      </c>
      <c r="E1200" s="16" t="s">
        <v>182</v>
      </c>
      <c r="F1200" s="16" t="s">
        <v>40</v>
      </c>
    </row>
    <row r="1201" spans="1:6" x14ac:dyDescent="0.3">
      <c r="A1201" s="41" t="s">
        <v>35</v>
      </c>
      <c r="B1201" s="41" t="s">
        <v>1017</v>
      </c>
      <c r="C1201" s="41" t="s">
        <v>1017</v>
      </c>
      <c r="D1201" s="42">
        <v>1</v>
      </c>
      <c r="E1201" s="41" t="s">
        <v>37</v>
      </c>
      <c r="F1201" s="41"/>
    </row>
    <row r="1202" spans="1:6" x14ac:dyDescent="0.3">
      <c r="A1202" s="16" t="s">
        <v>38</v>
      </c>
      <c r="B1202" s="16" t="s">
        <v>1017</v>
      </c>
      <c r="C1202" s="16" t="s">
        <v>134</v>
      </c>
      <c r="D1202" s="34">
        <v>4.96</v>
      </c>
      <c r="E1202" s="16" t="s">
        <v>37</v>
      </c>
      <c r="F1202" s="16" t="s">
        <v>1018</v>
      </c>
    </row>
    <row r="1203" spans="1:6" x14ac:dyDescent="0.3">
      <c r="A1203" s="41" t="s">
        <v>35</v>
      </c>
      <c r="B1203" s="41" t="s">
        <v>1019</v>
      </c>
      <c r="C1203" s="41" t="s">
        <v>1019</v>
      </c>
      <c r="D1203" s="42">
        <v>1</v>
      </c>
      <c r="E1203" s="41" t="s">
        <v>37</v>
      </c>
      <c r="F1203" s="41"/>
    </row>
    <row r="1204" spans="1:6" x14ac:dyDescent="0.3">
      <c r="A1204" s="16" t="s">
        <v>38</v>
      </c>
      <c r="B1204" s="16" t="s">
        <v>1019</v>
      </c>
      <c r="C1204" s="16" t="s">
        <v>134</v>
      </c>
      <c r="D1204" s="34">
        <v>1</v>
      </c>
      <c r="E1204" s="16" t="s">
        <v>37</v>
      </c>
      <c r="F1204" s="16" t="s">
        <v>40</v>
      </c>
    </row>
    <row r="1205" spans="1:6" x14ac:dyDescent="0.3">
      <c r="A1205" s="41" t="s">
        <v>35</v>
      </c>
      <c r="B1205" s="41" t="s">
        <v>1020</v>
      </c>
      <c r="C1205" s="41" t="s">
        <v>1020</v>
      </c>
      <c r="D1205" s="42">
        <v>1</v>
      </c>
      <c r="E1205" s="41" t="s">
        <v>37</v>
      </c>
      <c r="F1205" s="41"/>
    </row>
    <row r="1206" spans="1:6" x14ac:dyDescent="0.3">
      <c r="A1206" s="16" t="s">
        <v>38</v>
      </c>
      <c r="B1206" s="16" t="s">
        <v>1020</v>
      </c>
      <c r="C1206" s="16" t="s">
        <v>45</v>
      </c>
      <c r="D1206" s="34">
        <v>0.3</v>
      </c>
      <c r="E1206" s="16" t="s">
        <v>37</v>
      </c>
      <c r="F1206" s="16" t="s">
        <v>46</v>
      </c>
    </row>
    <row r="1207" spans="1:6" x14ac:dyDescent="0.3">
      <c r="A1207" s="16" t="s">
        <v>38</v>
      </c>
      <c r="B1207" s="16" t="s">
        <v>1020</v>
      </c>
      <c r="C1207" s="16" t="s">
        <v>45</v>
      </c>
      <c r="D1207" s="34">
        <v>0.3</v>
      </c>
      <c r="E1207" s="16" t="s">
        <v>37</v>
      </c>
      <c r="F1207" s="16" t="s">
        <v>47</v>
      </c>
    </row>
    <row r="1208" spans="1:6" x14ac:dyDescent="0.3">
      <c r="A1208" s="16" t="s">
        <v>38</v>
      </c>
      <c r="B1208" s="16" t="s">
        <v>1020</v>
      </c>
      <c r="C1208" s="16" t="s">
        <v>45</v>
      </c>
      <c r="D1208" s="34">
        <v>0.4</v>
      </c>
      <c r="E1208" s="16" t="s">
        <v>37</v>
      </c>
      <c r="F1208" s="16" t="s">
        <v>40</v>
      </c>
    </row>
    <row r="1209" spans="1:6" x14ac:dyDescent="0.3">
      <c r="A1209" s="41" t="s">
        <v>35</v>
      </c>
      <c r="B1209" s="41" t="s">
        <v>1021</v>
      </c>
      <c r="C1209" s="41" t="s">
        <v>1021</v>
      </c>
      <c r="D1209" s="42">
        <v>1</v>
      </c>
      <c r="E1209" s="41" t="s">
        <v>37</v>
      </c>
      <c r="F1209" s="41"/>
    </row>
    <row r="1210" spans="1:6" x14ac:dyDescent="0.3">
      <c r="A1210" s="16" t="s">
        <v>38</v>
      </c>
      <c r="B1210" s="16" t="s">
        <v>1021</v>
      </c>
      <c r="C1210" s="16" t="s">
        <v>246</v>
      </c>
      <c r="D1210" s="34">
        <v>1</v>
      </c>
      <c r="E1210" s="16" t="s">
        <v>37</v>
      </c>
      <c r="F1210" s="16" t="s">
        <v>40</v>
      </c>
    </row>
    <row r="1211" spans="1:6" x14ac:dyDescent="0.3">
      <c r="A1211" s="41" t="s">
        <v>35</v>
      </c>
      <c r="B1211" s="41" t="s">
        <v>1022</v>
      </c>
      <c r="C1211" s="41" t="s">
        <v>1022</v>
      </c>
      <c r="D1211" s="42">
        <v>1</v>
      </c>
      <c r="E1211" s="41" t="s">
        <v>37</v>
      </c>
      <c r="F1211" s="41"/>
    </row>
    <row r="1212" spans="1:6" x14ac:dyDescent="0.3">
      <c r="A1212" s="16" t="s">
        <v>38</v>
      </c>
      <c r="B1212" s="16" t="s">
        <v>1022</v>
      </c>
      <c r="C1212" s="16" t="s">
        <v>1023</v>
      </c>
      <c r="D1212" s="34">
        <v>1</v>
      </c>
      <c r="E1212" s="16" t="s">
        <v>37</v>
      </c>
      <c r="F1212" s="16" t="s">
        <v>1024</v>
      </c>
    </row>
    <row r="1213" spans="1:6" x14ac:dyDescent="0.3">
      <c r="A1213" s="41" t="s">
        <v>35</v>
      </c>
      <c r="B1213" s="41" t="s">
        <v>1025</v>
      </c>
      <c r="C1213" s="41" t="s">
        <v>1025</v>
      </c>
      <c r="D1213" s="42">
        <v>1</v>
      </c>
      <c r="E1213" s="41" t="s">
        <v>37</v>
      </c>
      <c r="F1213" s="41"/>
    </row>
    <row r="1214" spans="1:6" x14ac:dyDescent="0.3">
      <c r="A1214" s="16" t="s">
        <v>38</v>
      </c>
      <c r="B1214" s="16" t="s">
        <v>1025</v>
      </c>
      <c r="C1214" s="16" t="s">
        <v>159</v>
      </c>
      <c r="D1214" s="34">
        <v>1</v>
      </c>
      <c r="E1214" s="16" t="s">
        <v>37</v>
      </c>
      <c r="F1214" s="16" t="s">
        <v>40</v>
      </c>
    </row>
    <row r="1215" spans="1:6" x14ac:dyDescent="0.3">
      <c r="A1215" s="41" t="s">
        <v>35</v>
      </c>
      <c r="B1215" s="41" t="s">
        <v>1026</v>
      </c>
      <c r="C1215" s="41" t="s">
        <v>1026</v>
      </c>
      <c r="D1215" s="42">
        <v>1</v>
      </c>
      <c r="E1215" s="41" t="s">
        <v>37</v>
      </c>
      <c r="F1215" s="41"/>
    </row>
    <row r="1216" spans="1:6" x14ac:dyDescent="0.3">
      <c r="A1216" s="16" t="s">
        <v>38</v>
      </c>
      <c r="B1216" s="16" t="s">
        <v>1026</v>
      </c>
      <c r="C1216" s="16" t="s">
        <v>134</v>
      </c>
      <c r="D1216" s="34">
        <v>4.96</v>
      </c>
      <c r="E1216" s="16" t="s">
        <v>37</v>
      </c>
      <c r="F1216" s="16" t="s">
        <v>1027</v>
      </c>
    </row>
    <row r="1217" spans="1:6" x14ac:dyDescent="0.3">
      <c r="A1217" s="41" t="s">
        <v>35</v>
      </c>
      <c r="B1217" s="41" t="s">
        <v>1028</v>
      </c>
      <c r="C1217" s="41" t="s">
        <v>1028</v>
      </c>
      <c r="D1217" s="42">
        <v>1</v>
      </c>
      <c r="E1217" s="41" t="s">
        <v>37</v>
      </c>
      <c r="F1217" s="41"/>
    </row>
    <row r="1218" spans="1:6" x14ac:dyDescent="0.3">
      <c r="A1218" s="16" t="s">
        <v>38</v>
      </c>
      <c r="B1218" s="16" t="s">
        <v>1028</v>
      </c>
      <c r="C1218" s="16" t="s">
        <v>134</v>
      </c>
      <c r="D1218" s="34">
        <v>1</v>
      </c>
      <c r="E1218" s="16" t="s">
        <v>37</v>
      </c>
      <c r="F1218" s="16" t="s">
        <v>40</v>
      </c>
    </row>
    <row r="1219" spans="1:6" x14ac:dyDescent="0.3">
      <c r="A1219" s="41" t="s">
        <v>35</v>
      </c>
      <c r="B1219" s="41" t="s">
        <v>1029</v>
      </c>
      <c r="C1219" s="41" t="s">
        <v>1029</v>
      </c>
      <c r="D1219" s="42">
        <v>1</v>
      </c>
      <c r="E1219" s="41" t="s">
        <v>37</v>
      </c>
      <c r="F1219" s="41"/>
    </row>
    <row r="1220" spans="1:6" x14ac:dyDescent="0.3">
      <c r="A1220" s="16" t="s">
        <v>38</v>
      </c>
      <c r="B1220" s="16" t="s">
        <v>1029</v>
      </c>
      <c r="C1220" s="16" t="s">
        <v>1030</v>
      </c>
      <c r="D1220" s="34">
        <v>1</v>
      </c>
      <c r="E1220" s="16" t="s">
        <v>37</v>
      </c>
      <c r="F1220" s="16" t="s">
        <v>40</v>
      </c>
    </row>
    <row r="1221" spans="1:6" x14ac:dyDescent="0.3">
      <c r="A1221" s="41" t="s">
        <v>35</v>
      </c>
      <c r="B1221" s="41" t="s">
        <v>1031</v>
      </c>
      <c r="C1221" s="41" t="s">
        <v>1031</v>
      </c>
      <c r="D1221" s="42">
        <v>1</v>
      </c>
      <c r="E1221" s="41" t="s">
        <v>37</v>
      </c>
      <c r="F1221" s="41"/>
    </row>
    <row r="1222" spans="1:6" x14ac:dyDescent="0.3">
      <c r="A1222" s="16" t="s">
        <v>38</v>
      </c>
      <c r="B1222" s="16" t="s">
        <v>1031</v>
      </c>
      <c r="C1222" s="16" t="s">
        <v>1032</v>
      </c>
      <c r="D1222" s="34">
        <v>1</v>
      </c>
      <c r="E1222" s="16" t="s">
        <v>37</v>
      </c>
      <c r="F1222" s="16" t="s">
        <v>40</v>
      </c>
    </row>
    <row r="1223" spans="1:6" x14ac:dyDescent="0.3">
      <c r="A1223" s="41" t="s">
        <v>35</v>
      </c>
      <c r="B1223" s="41" t="s">
        <v>1033</v>
      </c>
      <c r="C1223" s="41" t="s">
        <v>1033</v>
      </c>
      <c r="D1223" s="42">
        <v>1</v>
      </c>
      <c r="E1223" s="41" t="s">
        <v>37</v>
      </c>
      <c r="F1223" s="41"/>
    </row>
    <row r="1224" spans="1:6" x14ac:dyDescent="0.3">
      <c r="A1224" s="16" t="s">
        <v>38</v>
      </c>
      <c r="B1224" s="16" t="s">
        <v>1033</v>
      </c>
      <c r="C1224" s="16" t="s">
        <v>1034</v>
      </c>
      <c r="D1224" s="34">
        <v>1</v>
      </c>
      <c r="E1224" s="16" t="s">
        <v>37</v>
      </c>
      <c r="F1224" s="16" t="s">
        <v>40</v>
      </c>
    </row>
    <row r="1225" spans="1:6" x14ac:dyDescent="0.3">
      <c r="A1225" s="41" t="s">
        <v>35</v>
      </c>
      <c r="B1225" s="41" t="s">
        <v>1035</v>
      </c>
      <c r="C1225" s="41" t="s">
        <v>1035</v>
      </c>
      <c r="D1225" s="42">
        <v>1</v>
      </c>
      <c r="E1225" s="41" t="s">
        <v>37</v>
      </c>
      <c r="F1225" s="41"/>
    </row>
    <row r="1226" spans="1:6" x14ac:dyDescent="0.3">
      <c r="A1226" s="16" t="s">
        <v>38</v>
      </c>
      <c r="B1226" s="16" t="s">
        <v>1035</v>
      </c>
      <c r="C1226" s="16" t="s">
        <v>1036</v>
      </c>
      <c r="D1226" s="34">
        <v>1</v>
      </c>
      <c r="E1226" s="16" t="s">
        <v>37</v>
      </c>
      <c r="F1226" s="16" t="s">
        <v>40</v>
      </c>
    </row>
    <row r="1227" spans="1:6" x14ac:dyDescent="0.3">
      <c r="A1227" s="41" t="s">
        <v>35</v>
      </c>
      <c r="B1227" s="41" t="s">
        <v>1037</v>
      </c>
      <c r="C1227" s="41" t="s">
        <v>1037</v>
      </c>
      <c r="D1227" s="42">
        <v>1</v>
      </c>
      <c r="E1227" s="41" t="s">
        <v>37</v>
      </c>
      <c r="F1227" s="41"/>
    </row>
    <row r="1228" spans="1:6" x14ac:dyDescent="0.3">
      <c r="A1228" s="16" t="s">
        <v>38</v>
      </c>
      <c r="B1228" s="16" t="s">
        <v>1037</v>
      </c>
      <c r="C1228" s="16" t="s">
        <v>1038</v>
      </c>
      <c r="D1228" s="34">
        <v>1</v>
      </c>
      <c r="E1228" s="16" t="s">
        <v>37</v>
      </c>
      <c r="F1228" s="16" t="s">
        <v>40</v>
      </c>
    </row>
    <row r="1229" spans="1:6" x14ac:dyDescent="0.3">
      <c r="A1229" s="41" t="s">
        <v>35</v>
      </c>
      <c r="B1229" s="41" t="s">
        <v>1039</v>
      </c>
      <c r="C1229" s="41" t="s">
        <v>1039</v>
      </c>
      <c r="D1229" s="42">
        <v>1</v>
      </c>
      <c r="E1229" s="41" t="s">
        <v>37</v>
      </c>
      <c r="F1229" s="41"/>
    </row>
    <row r="1230" spans="1:6" x14ac:dyDescent="0.3">
      <c r="A1230" s="16" t="s">
        <v>38</v>
      </c>
      <c r="B1230" s="16" t="s">
        <v>1039</v>
      </c>
      <c r="C1230" s="16" t="s">
        <v>1040</v>
      </c>
      <c r="D1230" s="34">
        <v>1</v>
      </c>
      <c r="E1230" s="16" t="s">
        <v>37</v>
      </c>
      <c r="F1230" s="16" t="s">
        <v>40</v>
      </c>
    </row>
    <row r="1231" spans="1:6" x14ac:dyDescent="0.3">
      <c r="A1231" s="41" t="s">
        <v>35</v>
      </c>
      <c r="B1231" s="41" t="s">
        <v>1041</v>
      </c>
      <c r="C1231" s="41" t="s">
        <v>1041</v>
      </c>
      <c r="D1231" s="42">
        <v>1</v>
      </c>
      <c r="E1231" s="41" t="s">
        <v>37</v>
      </c>
      <c r="F1231" s="41"/>
    </row>
    <row r="1232" spans="1:6" x14ac:dyDescent="0.3">
      <c r="A1232" s="16" t="s">
        <v>38</v>
      </c>
      <c r="B1232" s="16" t="s">
        <v>1041</v>
      </c>
      <c r="C1232" s="16" t="s">
        <v>1042</v>
      </c>
      <c r="D1232" s="34">
        <v>1</v>
      </c>
      <c r="E1232" s="16" t="s">
        <v>37</v>
      </c>
      <c r="F1232" s="16" t="s">
        <v>40</v>
      </c>
    </row>
    <row r="1233" spans="1:6" x14ac:dyDescent="0.3">
      <c r="A1233" s="41" t="s">
        <v>35</v>
      </c>
      <c r="B1233" s="41" t="s">
        <v>1043</v>
      </c>
      <c r="C1233" s="41" t="s">
        <v>1043</v>
      </c>
      <c r="D1233" s="42">
        <v>1</v>
      </c>
      <c r="E1233" s="41" t="s">
        <v>37</v>
      </c>
      <c r="F1233" s="41"/>
    </row>
    <row r="1234" spans="1:6" x14ac:dyDescent="0.3">
      <c r="A1234" s="16" t="s">
        <v>38</v>
      </c>
      <c r="B1234" s="16" t="s">
        <v>1043</v>
      </c>
      <c r="C1234" s="16" t="s">
        <v>172</v>
      </c>
      <c r="D1234" s="34">
        <v>0.3</v>
      </c>
      <c r="E1234" s="16" t="s">
        <v>37</v>
      </c>
      <c r="F1234" s="16" t="s">
        <v>46</v>
      </c>
    </row>
    <row r="1235" spans="1:6" x14ac:dyDescent="0.3">
      <c r="A1235" s="16" t="s">
        <v>38</v>
      </c>
      <c r="B1235" s="16" t="s">
        <v>1043</v>
      </c>
      <c r="C1235" s="16" t="s">
        <v>172</v>
      </c>
      <c r="D1235" s="34">
        <v>0.3</v>
      </c>
      <c r="E1235" s="16" t="s">
        <v>37</v>
      </c>
      <c r="F1235" s="16" t="s">
        <v>47</v>
      </c>
    </row>
    <row r="1236" spans="1:6" x14ac:dyDescent="0.3">
      <c r="A1236" s="16" t="s">
        <v>38</v>
      </c>
      <c r="B1236" s="16" t="s">
        <v>1043</v>
      </c>
      <c r="C1236" s="16" t="s">
        <v>172</v>
      </c>
      <c r="D1236" s="34">
        <v>0.4</v>
      </c>
      <c r="E1236" s="16" t="s">
        <v>37</v>
      </c>
      <c r="F1236" s="16" t="s">
        <v>40</v>
      </c>
    </row>
    <row r="1237" spans="1:6" x14ac:dyDescent="0.3">
      <c r="A1237" s="41" t="s">
        <v>35</v>
      </c>
      <c r="B1237" s="41" t="s">
        <v>1044</v>
      </c>
      <c r="C1237" s="41" t="s">
        <v>1044</v>
      </c>
      <c r="D1237" s="42">
        <v>1</v>
      </c>
      <c r="E1237" s="41" t="s">
        <v>37</v>
      </c>
      <c r="F1237" s="41"/>
    </row>
    <row r="1238" spans="1:6" x14ac:dyDescent="0.3">
      <c r="A1238" s="16" t="s">
        <v>38</v>
      </c>
      <c r="B1238" s="16" t="s">
        <v>1044</v>
      </c>
      <c r="C1238" s="16" t="s">
        <v>166</v>
      </c>
      <c r="D1238" s="34">
        <v>0.3</v>
      </c>
      <c r="E1238" s="16" t="s">
        <v>37</v>
      </c>
      <c r="F1238" s="16" t="s">
        <v>46</v>
      </c>
    </row>
    <row r="1239" spans="1:6" x14ac:dyDescent="0.3">
      <c r="A1239" s="16" t="s">
        <v>38</v>
      </c>
      <c r="B1239" s="16" t="s">
        <v>1044</v>
      </c>
      <c r="C1239" s="16" t="s">
        <v>166</v>
      </c>
      <c r="D1239" s="34">
        <v>0.3</v>
      </c>
      <c r="E1239" s="16" t="s">
        <v>37</v>
      </c>
      <c r="F1239" s="16" t="s">
        <v>47</v>
      </c>
    </row>
    <row r="1240" spans="1:6" x14ac:dyDescent="0.3">
      <c r="A1240" s="16" t="s">
        <v>38</v>
      </c>
      <c r="B1240" s="16" t="s">
        <v>1044</v>
      </c>
      <c r="C1240" s="16" t="s">
        <v>166</v>
      </c>
      <c r="D1240" s="34">
        <v>0.4</v>
      </c>
      <c r="E1240" s="16" t="s">
        <v>37</v>
      </c>
      <c r="F1240" s="16" t="s">
        <v>40</v>
      </c>
    </row>
    <row r="1241" spans="1:6" x14ac:dyDescent="0.3">
      <c r="A1241" s="41" t="s">
        <v>35</v>
      </c>
      <c r="B1241" s="41" t="s">
        <v>1045</v>
      </c>
      <c r="C1241" s="41" t="s">
        <v>1045</v>
      </c>
      <c r="D1241" s="42">
        <v>1</v>
      </c>
      <c r="E1241" s="41" t="s">
        <v>37</v>
      </c>
      <c r="F1241" s="41"/>
    </row>
    <row r="1242" spans="1:6" x14ac:dyDescent="0.3">
      <c r="A1242" s="16" t="s">
        <v>38</v>
      </c>
      <c r="B1242" s="16" t="s">
        <v>1045</v>
      </c>
      <c r="C1242" s="16" t="s">
        <v>232</v>
      </c>
      <c r="D1242" s="34">
        <v>1</v>
      </c>
      <c r="E1242" s="16" t="s">
        <v>37</v>
      </c>
      <c r="F1242" s="16" t="s">
        <v>40</v>
      </c>
    </row>
    <row r="1243" spans="1:6" x14ac:dyDescent="0.3">
      <c r="A1243" s="41" t="s">
        <v>35</v>
      </c>
      <c r="B1243" s="41" t="s">
        <v>1046</v>
      </c>
      <c r="C1243" s="41" t="s">
        <v>1046</v>
      </c>
      <c r="D1243" s="42">
        <v>1</v>
      </c>
      <c r="E1243" s="41" t="s">
        <v>37</v>
      </c>
      <c r="F1243" s="41"/>
    </row>
    <row r="1244" spans="1:6" x14ac:dyDescent="0.3">
      <c r="A1244" s="16" t="s">
        <v>38</v>
      </c>
      <c r="B1244" s="16" t="s">
        <v>1046</v>
      </c>
      <c r="C1244" s="16" t="s">
        <v>239</v>
      </c>
      <c r="D1244" s="34">
        <v>0.3</v>
      </c>
      <c r="E1244" s="16" t="s">
        <v>37</v>
      </c>
      <c r="F1244" s="16" t="s">
        <v>46</v>
      </c>
    </row>
    <row r="1245" spans="1:6" x14ac:dyDescent="0.3">
      <c r="A1245" s="16" t="s">
        <v>38</v>
      </c>
      <c r="B1245" s="16" t="s">
        <v>1046</v>
      </c>
      <c r="C1245" s="16" t="s">
        <v>239</v>
      </c>
      <c r="D1245" s="34">
        <v>0.3</v>
      </c>
      <c r="E1245" s="16" t="s">
        <v>37</v>
      </c>
      <c r="F1245" s="16" t="s">
        <v>47</v>
      </c>
    </row>
    <row r="1246" spans="1:6" x14ac:dyDescent="0.3">
      <c r="A1246" s="16" t="s">
        <v>38</v>
      </c>
      <c r="B1246" s="16" t="s">
        <v>1046</v>
      </c>
      <c r="C1246" s="16" t="s">
        <v>239</v>
      </c>
      <c r="D1246" s="34">
        <v>0.4</v>
      </c>
      <c r="E1246" s="16" t="s">
        <v>37</v>
      </c>
      <c r="F1246" s="16" t="s">
        <v>40</v>
      </c>
    </row>
    <row r="1247" spans="1:6" x14ac:dyDescent="0.3">
      <c r="A1247" s="41" t="s">
        <v>35</v>
      </c>
      <c r="B1247" s="41" t="s">
        <v>1047</v>
      </c>
      <c r="C1247" s="41" t="s">
        <v>1047</v>
      </c>
      <c r="D1247" s="42">
        <v>1</v>
      </c>
      <c r="E1247" s="41" t="s">
        <v>37</v>
      </c>
      <c r="F1247" s="41"/>
    </row>
    <row r="1248" spans="1:6" x14ac:dyDescent="0.3">
      <c r="A1248" s="16" t="s">
        <v>38</v>
      </c>
      <c r="B1248" s="16" t="s">
        <v>1047</v>
      </c>
      <c r="C1248" s="16" t="s">
        <v>1048</v>
      </c>
      <c r="D1248" s="34">
        <v>1.5370370369999999</v>
      </c>
      <c r="E1248" s="16" t="s">
        <v>37</v>
      </c>
      <c r="F1248" s="16" t="s">
        <v>1049</v>
      </c>
    </row>
    <row r="1249" spans="1:6" x14ac:dyDescent="0.3">
      <c r="A1249" s="41" t="s">
        <v>35</v>
      </c>
      <c r="B1249" s="41" t="s">
        <v>1050</v>
      </c>
      <c r="C1249" s="41" t="s">
        <v>1050</v>
      </c>
      <c r="D1249" s="42">
        <v>1</v>
      </c>
      <c r="E1249" s="41" t="s">
        <v>37</v>
      </c>
      <c r="F1249" s="41"/>
    </row>
    <row r="1250" spans="1:6" x14ac:dyDescent="0.3">
      <c r="A1250" s="16" t="s">
        <v>38</v>
      </c>
      <c r="B1250" s="16" t="s">
        <v>1050</v>
      </c>
      <c r="C1250" s="16" t="s">
        <v>246</v>
      </c>
      <c r="D1250" s="34">
        <v>1</v>
      </c>
      <c r="E1250" s="16" t="s">
        <v>37</v>
      </c>
      <c r="F1250" s="16" t="s">
        <v>40</v>
      </c>
    </row>
    <row r="1251" spans="1:6" x14ac:dyDescent="0.3">
      <c r="A1251" s="41" t="s">
        <v>35</v>
      </c>
      <c r="B1251" s="41" t="s">
        <v>1051</v>
      </c>
      <c r="C1251" s="41" t="s">
        <v>1051</v>
      </c>
      <c r="D1251" s="42">
        <v>1</v>
      </c>
      <c r="E1251" s="41" t="s">
        <v>37</v>
      </c>
      <c r="F1251" s="41"/>
    </row>
    <row r="1252" spans="1:6" x14ac:dyDescent="0.3">
      <c r="A1252" s="16" t="s">
        <v>38</v>
      </c>
      <c r="B1252" s="16" t="s">
        <v>1051</v>
      </c>
      <c r="C1252" s="16" t="s">
        <v>1052</v>
      </c>
      <c r="D1252" s="34">
        <v>1</v>
      </c>
      <c r="E1252" s="16" t="s">
        <v>37</v>
      </c>
      <c r="F1252" s="16" t="s">
        <v>392</v>
      </c>
    </row>
    <row r="1253" spans="1:6" x14ac:dyDescent="0.3">
      <c r="A1253" s="41" t="s">
        <v>35</v>
      </c>
      <c r="B1253" s="41" t="s">
        <v>1053</v>
      </c>
      <c r="C1253" s="41" t="s">
        <v>1053</v>
      </c>
      <c r="D1253" s="42">
        <v>1</v>
      </c>
      <c r="E1253" s="41" t="s">
        <v>37</v>
      </c>
      <c r="F1253" s="41"/>
    </row>
    <row r="1254" spans="1:6" x14ac:dyDescent="0.3">
      <c r="A1254" s="16" t="s">
        <v>38</v>
      </c>
      <c r="B1254" s="16" t="s">
        <v>1053</v>
      </c>
      <c r="C1254" s="16" t="s">
        <v>134</v>
      </c>
      <c r="D1254" s="34">
        <v>4.96</v>
      </c>
      <c r="E1254" s="16" t="s">
        <v>37</v>
      </c>
      <c r="F1254" s="16" t="s">
        <v>1054</v>
      </c>
    </row>
    <row r="1255" spans="1:6" x14ac:dyDescent="0.3">
      <c r="A1255" s="41" t="s">
        <v>35</v>
      </c>
      <c r="B1255" s="41" t="s">
        <v>1055</v>
      </c>
      <c r="C1255" s="41" t="s">
        <v>1055</v>
      </c>
      <c r="D1255" s="42">
        <v>1</v>
      </c>
      <c r="E1255" s="41" t="s">
        <v>37</v>
      </c>
      <c r="F1255" s="41"/>
    </row>
    <row r="1256" spans="1:6" x14ac:dyDescent="0.3">
      <c r="A1256" s="16" t="s">
        <v>38</v>
      </c>
      <c r="B1256" s="16" t="s">
        <v>1055</v>
      </c>
      <c r="C1256" s="16" t="s">
        <v>67</v>
      </c>
      <c r="D1256" s="34">
        <v>0.3</v>
      </c>
      <c r="E1256" s="16" t="s">
        <v>37</v>
      </c>
      <c r="F1256" s="16" t="s">
        <v>46</v>
      </c>
    </row>
    <row r="1257" spans="1:6" x14ac:dyDescent="0.3">
      <c r="A1257" s="16" t="s">
        <v>38</v>
      </c>
      <c r="B1257" s="16" t="s">
        <v>1055</v>
      </c>
      <c r="C1257" s="16" t="s">
        <v>67</v>
      </c>
      <c r="D1257" s="34">
        <v>0.3</v>
      </c>
      <c r="E1257" s="16" t="s">
        <v>37</v>
      </c>
      <c r="F1257" s="16" t="s">
        <v>47</v>
      </c>
    </row>
    <row r="1258" spans="1:6" x14ac:dyDescent="0.3">
      <c r="A1258" s="16" t="s">
        <v>38</v>
      </c>
      <c r="B1258" s="16" t="s">
        <v>1055</v>
      </c>
      <c r="C1258" s="16" t="s">
        <v>67</v>
      </c>
      <c r="D1258" s="34">
        <v>0.4</v>
      </c>
      <c r="E1258" s="16" t="s">
        <v>37</v>
      </c>
      <c r="F1258" s="16" t="s">
        <v>40</v>
      </c>
    </row>
    <row r="1259" spans="1:6" x14ac:dyDescent="0.3">
      <c r="A1259" s="41" t="s">
        <v>35</v>
      </c>
      <c r="B1259" s="41" t="s">
        <v>1056</v>
      </c>
      <c r="C1259" s="41" t="s">
        <v>1056</v>
      </c>
      <c r="D1259" s="42">
        <v>1</v>
      </c>
      <c r="E1259" s="41" t="s">
        <v>37</v>
      </c>
      <c r="F1259" s="41"/>
    </row>
    <row r="1260" spans="1:6" x14ac:dyDescent="0.3">
      <c r="A1260" s="16" t="s">
        <v>38</v>
      </c>
      <c r="B1260" s="16" t="s">
        <v>1056</v>
      </c>
      <c r="C1260" s="16" t="s">
        <v>239</v>
      </c>
      <c r="D1260" s="34">
        <v>0.3</v>
      </c>
      <c r="E1260" s="16" t="s">
        <v>37</v>
      </c>
      <c r="F1260" s="16" t="s">
        <v>46</v>
      </c>
    </row>
    <row r="1261" spans="1:6" x14ac:dyDescent="0.3">
      <c r="A1261" s="16" t="s">
        <v>38</v>
      </c>
      <c r="B1261" s="16" t="s">
        <v>1056</v>
      </c>
      <c r="C1261" s="16" t="s">
        <v>239</v>
      </c>
      <c r="D1261" s="34">
        <v>0.3</v>
      </c>
      <c r="E1261" s="16" t="s">
        <v>37</v>
      </c>
      <c r="F1261" s="16" t="s">
        <v>47</v>
      </c>
    </row>
    <row r="1262" spans="1:6" x14ac:dyDescent="0.3">
      <c r="A1262" s="16" t="s">
        <v>38</v>
      </c>
      <c r="B1262" s="16" t="s">
        <v>1056</v>
      </c>
      <c r="C1262" s="16" t="s">
        <v>239</v>
      </c>
      <c r="D1262" s="34">
        <v>0.4</v>
      </c>
      <c r="E1262" s="16" t="s">
        <v>37</v>
      </c>
      <c r="F1262" s="16" t="s">
        <v>40</v>
      </c>
    </row>
    <row r="1263" spans="1:6" x14ac:dyDescent="0.3">
      <c r="A1263" s="41" t="s">
        <v>35</v>
      </c>
      <c r="B1263" s="41" t="s">
        <v>1057</v>
      </c>
      <c r="C1263" s="41" t="s">
        <v>1057</v>
      </c>
      <c r="D1263" s="42">
        <v>1</v>
      </c>
      <c r="E1263" s="41" t="s">
        <v>37</v>
      </c>
      <c r="F1263" s="41"/>
    </row>
    <row r="1264" spans="1:6" x14ac:dyDescent="0.3">
      <c r="A1264" s="16" t="s">
        <v>38</v>
      </c>
      <c r="B1264" s="16" t="s">
        <v>1057</v>
      </c>
      <c r="C1264" s="16" t="s">
        <v>1058</v>
      </c>
      <c r="D1264" s="34">
        <v>1</v>
      </c>
      <c r="E1264" s="16" t="s">
        <v>37</v>
      </c>
      <c r="F1264" s="16" t="s">
        <v>40</v>
      </c>
    </row>
    <row r="1265" spans="1:6" x14ac:dyDescent="0.3">
      <c r="A1265" s="41" t="s">
        <v>35</v>
      </c>
      <c r="B1265" s="41" t="s">
        <v>1059</v>
      </c>
      <c r="C1265" s="41" t="s">
        <v>1059</v>
      </c>
      <c r="D1265" s="42">
        <v>1</v>
      </c>
      <c r="E1265" s="41" t="s">
        <v>37</v>
      </c>
      <c r="F1265" s="41"/>
    </row>
    <row r="1266" spans="1:6" x14ac:dyDescent="0.3">
      <c r="A1266" s="16" t="s">
        <v>38</v>
      </c>
      <c r="B1266" s="16" t="s">
        <v>1059</v>
      </c>
      <c r="C1266" s="16" t="s">
        <v>1060</v>
      </c>
      <c r="D1266" s="34">
        <v>1</v>
      </c>
      <c r="E1266" s="16" t="s">
        <v>37</v>
      </c>
      <c r="F1266" s="16" t="s">
        <v>40</v>
      </c>
    </row>
    <row r="1267" spans="1:6" x14ac:dyDescent="0.3">
      <c r="A1267" s="41" t="s">
        <v>35</v>
      </c>
      <c r="B1267" s="41" t="s">
        <v>1061</v>
      </c>
      <c r="C1267" s="41" t="s">
        <v>1061</v>
      </c>
      <c r="D1267" s="42">
        <v>1</v>
      </c>
      <c r="E1267" s="41" t="s">
        <v>37</v>
      </c>
      <c r="F1267" s="41"/>
    </row>
    <row r="1268" spans="1:6" x14ac:dyDescent="0.3">
      <c r="A1268" s="16" t="s">
        <v>38</v>
      </c>
      <c r="B1268" s="16" t="s">
        <v>1061</v>
      </c>
      <c r="C1268" s="16" t="s">
        <v>185</v>
      </c>
      <c r="D1268" s="34">
        <v>9.1399999999999995E-2</v>
      </c>
      <c r="E1268" s="16" t="s">
        <v>37</v>
      </c>
      <c r="F1268" s="16" t="s">
        <v>1062</v>
      </c>
    </row>
    <row r="1269" spans="1:6" x14ac:dyDescent="0.3">
      <c r="A1269" s="16" t="s">
        <v>38</v>
      </c>
      <c r="B1269" s="16" t="s">
        <v>1061</v>
      </c>
      <c r="C1269" s="16" t="s">
        <v>258</v>
      </c>
      <c r="D1269" s="34">
        <v>0.14799999999999999</v>
      </c>
      <c r="E1269" s="16" t="s">
        <v>37</v>
      </c>
      <c r="F1269" s="16" t="s">
        <v>1063</v>
      </c>
    </row>
    <row r="1270" spans="1:6" x14ac:dyDescent="0.3">
      <c r="A1270" s="16" t="s">
        <v>38</v>
      </c>
      <c r="B1270" s="16" t="s">
        <v>1061</v>
      </c>
      <c r="C1270" s="16" t="s">
        <v>258</v>
      </c>
      <c r="D1270" s="34">
        <v>0.76</v>
      </c>
      <c r="E1270" s="16" t="s">
        <v>37</v>
      </c>
      <c r="F1270" s="16" t="s">
        <v>40</v>
      </c>
    </row>
    <row r="1271" spans="1:6" x14ac:dyDescent="0.3">
      <c r="A1271" s="41" t="s">
        <v>35</v>
      </c>
      <c r="B1271" s="41" t="s">
        <v>1064</v>
      </c>
      <c r="C1271" s="41" t="s">
        <v>1064</v>
      </c>
      <c r="D1271" s="42">
        <v>1</v>
      </c>
      <c r="E1271" s="41" t="s">
        <v>37</v>
      </c>
      <c r="F1271" s="41"/>
    </row>
    <row r="1272" spans="1:6" x14ac:dyDescent="0.3">
      <c r="A1272" s="16" t="s">
        <v>38</v>
      </c>
      <c r="B1272" s="16" t="s">
        <v>1064</v>
      </c>
      <c r="C1272" s="16" t="s">
        <v>258</v>
      </c>
      <c r="D1272" s="34">
        <v>0.89529999999999998</v>
      </c>
      <c r="E1272" s="16" t="s">
        <v>37</v>
      </c>
      <c r="F1272" s="16" t="s">
        <v>1065</v>
      </c>
    </row>
    <row r="1273" spans="1:6" x14ac:dyDescent="0.3">
      <c r="A1273" s="16" t="s">
        <v>38</v>
      </c>
      <c r="B1273" s="16" t="s">
        <v>1064</v>
      </c>
      <c r="C1273" s="16" t="s">
        <v>254</v>
      </c>
      <c r="D1273" s="34">
        <v>0.1047</v>
      </c>
      <c r="E1273" s="16" t="s">
        <v>37</v>
      </c>
      <c r="F1273" s="16" t="s">
        <v>267</v>
      </c>
    </row>
    <row r="1274" spans="1:6" x14ac:dyDescent="0.3">
      <c r="A1274" s="41" t="s">
        <v>35</v>
      </c>
      <c r="B1274" s="41" t="s">
        <v>1066</v>
      </c>
      <c r="C1274" s="41" t="s">
        <v>1066</v>
      </c>
      <c r="D1274" s="42">
        <v>1</v>
      </c>
      <c r="E1274" s="41" t="s">
        <v>37</v>
      </c>
      <c r="F1274" s="41"/>
    </row>
    <row r="1275" spans="1:6" x14ac:dyDescent="0.3">
      <c r="A1275" s="16" t="s">
        <v>38</v>
      </c>
      <c r="B1275" s="16" t="s">
        <v>1066</v>
      </c>
      <c r="C1275" s="16" t="s">
        <v>331</v>
      </c>
      <c r="D1275" s="34">
        <v>1</v>
      </c>
      <c r="E1275" s="16" t="s">
        <v>37</v>
      </c>
      <c r="F1275" s="16" t="s">
        <v>40</v>
      </c>
    </row>
    <row r="1276" spans="1:6" x14ac:dyDescent="0.3">
      <c r="A1276" s="41" t="s">
        <v>35</v>
      </c>
      <c r="B1276" s="41" t="s">
        <v>1067</v>
      </c>
      <c r="C1276" s="41" t="s">
        <v>1067</v>
      </c>
      <c r="D1276" s="42">
        <v>1</v>
      </c>
      <c r="E1276" s="41" t="s">
        <v>37</v>
      </c>
      <c r="F1276" s="41"/>
    </row>
    <row r="1277" spans="1:6" x14ac:dyDescent="0.3">
      <c r="A1277" s="16" t="s">
        <v>38</v>
      </c>
      <c r="B1277" s="16" t="s">
        <v>1067</v>
      </c>
      <c r="C1277" s="16" t="s">
        <v>172</v>
      </c>
      <c r="D1277" s="34">
        <v>0.3</v>
      </c>
      <c r="E1277" s="16" t="s">
        <v>37</v>
      </c>
      <c r="F1277" s="16" t="s">
        <v>46</v>
      </c>
    </row>
    <row r="1278" spans="1:6" x14ac:dyDescent="0.3">
      <c r="A1278" s="16" t="s">
        <v>38</v>
      </c>
      <c r="B1278" s="16" t="s">
        <v>1067</v>
      </c>
      <c r="C1278" s="16" t="s">
        <v>172</v>
      </c>
      <c r="D1278" s="34">
        <v>0.3</v>
      </c>
      <c r="E1278" s="16" t="s">
        <v>37</v>
      </c>
      <c r="F1278" s="16" t="s">
        <v>47</v>
      </c>
    </row>
    <row r="1279" spans="1:6" x14ac:dyDescent="0.3">
      <c r="A1279" s="16" t="s">
        <v>38</v>
      </c>
      <c r="B1279" s="16" t="s">
        <v>1067</v>
      </c>
      <c r="C1279" s="16" t="s">
        <v>172</v>
      </c>
      <c r="D1279" s="34">
        <v>0.4</v>
      </c>
      <c r="E1279" s="16" t="s">
        <v>37</v>
      </c>
      <c r="F1279" s="16" t="s">
        <v>40</v>
      </c>
    </row>
    <row r="1280" spans="1:6" x14ac:dyDescent="0.3">
      <c r="A1280" s="41" t="s">
        <v>35</v>
      </c>
      <c r="B1280" s="41" t="s">
        <v>1068</v>
      </c>
      <c r="C1280" s="41" t="s">
        <v>1068</v>
      </c>
      <c r="D1280" s="42">
        <v>1</v>
      </c>
      <c r="E1280" s="41" t="s">
        <v>37</v>
      </c>
      <c r="F1280" s="41"/>
    </row>
    <row r="1281" spans="1:6" x14ac:dyDescent="0.3">
      <c r="A1281" s="16" t="s">
        <v>38</v>
      </c>
      <c r="B1281" s="16" t="s">
        <v>1068</v>
      </c>
      <c r="C1281" s="16" t="s">
        <v>45</v>
      </c>
      <c r="D1281" s="34">
        <v>0.3</v>
      </c>
      <c r="E1281" s="16" t="s">
        <v>37</v>
      </c>
      <c r="F1281" s="16" t="s">
        <v>46</v>
      </c>
    </row>
    <row r="1282" spans="1:6" x14ac:dyDescent="0.3">
      <c r="A1282" s="16" t="s">
        <v>38</v>
      </c>
      <c r="B1282" s="16" t="s">
        <v>1068</v>
      </c>
      <c r="C1282" s="16" t="s">
        <v>45</v>
      </c>
      <c r="D1282" s="34">
        <v>0.3</v>
      </c>
      <c r="E1282" s="16" t="s">
        <v>37</v>
      </c>
      <c r="F1282" s="16" t="s">
        <v>47</v>
      </c>
    </row>
    <row r="1283" spans="1:6" x14ac:dyDescent="0.3">
      <c r="A1283" s="16" t="s">
        <v>38</v>
      </c>
      <c r="B1283" s="16" t="s">
        <v>1068</v>
      </c>
      <c r="C1283" s="16" t="s">
        <v>45</v>
      </c>
      <c r="D1283" s="34">
        <v>0.4</v>
      </c>
      <c r="E1283" s="16" t="s">
        <v>37</v>
      </c>
      <c r="F1283" s="16" t="s">
        <v>40</v>
      </c>
    </row>
    <row r="1284" spans="1:6" x14ac:dyDescent="0.3">
      <c r="A1284" s="41" t="s">
        <v>35</v>
      </c>
      <c r="B1284" s="41" t="s">
        <v>1069</v>
      </c>
      <c r="C1284" s="41" t="s">
        <v>1069</v>
      </c>
      <c r="D1284" s="42">
        <v>1</v>
      </c>
      <c r="E1284" s="41" t="s">
        <v>37</v>
      </c>
      <c r="F1284" s="41"/>
    </row>
    <row r="1285" spans="1:6" x14ac:dyDescent="0.3">
      <c r="A1285" s="16" t="s">
        <v>38</v>
      </c>
      <c r="B1285" s="16" t="s">
        <v>1069</v>
      </c>
      <c r="C1285" s="16" t="s">
        <v>1070</v>
      </c>
      <c r="D1285" s="34">
        <v>1</v>
      </c>
      <c r="E1285" s="16" t="s">
        <v>37</v>
      </c>
      <c r="F1285" s="16" t="s">
        <v>40</v>
      </c>
    </row>
    <row r="1286" spans="1:6" x14ac:dyDescent="0.3">
      <c r="A1286" s="41" t="s">
        <v>35</v>
      </c>
      <c r="B1286" s="41" t="s">
        <v>1071</v>
      </c>
      <c r="C1286" s="41" t="s">
        <v>1071</v>
      </c>
      <c r="D1286" s="42">
        <v>1</v>
      </c>
      <c r="E1286" s="41" t="s">
        <v>37</v>
      </c>
      <c r="F1286" s="41"/>
    </row>
    <row r="1287" spans="1:6" x14ac:dyDescent="0.3">
      <c r="A1287" s="16" t="s">
        <v>38</v>
      </c>
      <c r="B1287" s="16" t="s">
        <v>1071</v>
      </c>
      <c r="C1287" s="16" t="s">
        <v>1072</v>
      </c>
      <c r="D1287" s="34">
        <v>0.7</v>
      </c>
      <c r="E1287" s="16" t="s">
        <v>37</v>
      </c>
      <c r="F1287" s="16" t="s">
        <v>40</v>
      </c>
    </row>
    <row r="1288" spans="1:6" x14ac:dyDescent="0.3">
      <c r="A1288" s="16" t="s">
        <v>38</v>
      </c>
      <c r="B1288" s="16" t="s">
        <v>1071</v>
      </c>
      <c r="C1288" s="16" t="s">
        <v>1072</v>
      </c>
      <c r="D1288" s="34">
        <v>0.3</v>
      </c>
      <c r="E1288" s="16" t="s">
        <v>37</v>
      </c>
      <c r="F1288" s="16" t="s">
        <v>40</v>
      </c>
    </row>
    <row r="1289" spans="1:6" x14ac:dyDescent="0.3">
      <c r="A1289" s="41" t="s">
        <v>35</v>
      </c>
      <c r="B1289" s="41" t="s">
        <v>1073</v>
      </c>
      <c r="C1289" s="41" t="s">
        <v>1073</v>
      </c>
      <c r="D1289" s="42">
        <v>1</v>
      </c>
      <c r="E1289" s="41" t="s">
        <v>37</v>
      </c>
      <c r="F1289" s="41"/>
    </row>
    <row r="1290" spans="1:6" x14ac:dyDescent="0.3">
      <c r="A1290" s="16" t="s">
        <v>38</v>
      </c>
      <c r="B1290" s="16" t="s">
        <v>1073</v>
      </c>
      <c r="C1290" s="16" t="s">
        <v>1074</v>
      </c>
      <c r="D1290" s="34">
        <v>0.3</v>
      </c>
      <c r="E1290" s="16" t="s">
        <v>37</v>
      </c>
      <c r="F1290" s="16" t="s">
        <v>46</v>
      </c>
    </row>
    <row r="1291" spans="1:6" x14ac:dyDescent="0.3">
      <c r="A1291" s="16" t="s">
        <v>38</v>
      </c>
      <c r="B1291" s="16" t="s">
        <v>1073</v>
      </c>
      <c r="C1291" s="16" t="s">
        <v>1074</v>
      </c>
      <c r="D1291" s="34">
        <v>0.3</v>
      </c>
      <c r="E1291" s="16" t="s">
        <v>37</v>
      </c>
      <c r="F1291" s="16" t="s">
        <v>47</v>
      </c>
    </row>
    <row r="1292" spans="1:6" x14ac:dyDescent="0.3">
      <c r="A1292" s="16" t="s">
        <v>38</v>
      </c>
      <c r="B1292" s="16" t="s">
        <v>1073</v>
      </c>
      <c r="C1292" s="16" t="s">
        <v>1074</v>
      </c>
      <c r="D1292" s="34">
        <v>0.4</v>
      </c>
      <c r="E1292" s="16" t="s">
        <v>37</v>
      </c>
      <c r="F1292" s="16" t="s">
        <v>40</v>
      </c>
    </row>
    <row r="1293" spans="1:6" x14ac:dyDescent="0.3">
      <c r="A1293" s="41" t="s">
        <v>35</v>
      </c>
      <c r="B1293" s="41" t="s">
        <v>1075</v>
      </c>
      <c r="C1293" s="41" t="s">
        <v>1075</v>
      </c>
      <c r="D1293" s="42">
        <v>1</v>
      </c>
      <c r="E1293" s="41" t="s">
        <v>37</v>
      </c>
      <c r="F1293" s="41"/>
    </row>
    <row r="1294" spans="1:6" x14ac:dyDescent="0.3">
      <c r="A1294" s="16" t="s">
        <v>38</v>
      </c>
      <c r="B1294" s="16" t="s">
        <v>1075</v>
      </c>
      <c r="C1294" s="16" t="s">
        <v>89</v>
      </c>
      <c r="D1294" s="34">
        <v>0.3</v>
      </c>
      <c r="E1294" s="16" t="s">
        <v>37</v>
      </c>
      <c r="F1294" s="16" t="s">
        <v>46</v>
      </c>
    </row>
    <row r="1295" spans="1:6" x14ac:dyDescent="0.3">
      <c r="A1295" s="16" t="s">
        <v>38</v>
      </c>
      <c r="B1295" s="16" t="s">
        <v>1075</v>
      </c>
      <c r="C1295" s="16" t="s">
        <v>89</v>
      </c>
      <c r="D1295" s="34">
        <v>0.3</v>
      </c>
      <c r="E1295" s="16" t="s">
        <v>37</v>
      </c>
      <c r="F1295" s="16" t="s">
        <v>47</v>
      </c>
    </row>
    <row r="1296" spans="1:6" x14ac:dyDescent="0.3">
      <c r="A1296" s="16" t="s">
        <v>38</v>
      </c>
      <c r="B1296" s="16" t="s">
        <v>1075</v>
      </c>
      <c r="C1296" s="16" t="s">
        <v>89</v>
      </c>
      <c r="D1296" s="34">
        <v>0.4</v>
      </c>
      <c r="E1296" s="16" t="s">
        <v>37</v>
      </c>
      <c r="F1296" s="16" t="s">
        <v>40</v>
      </c>
    </row>
    <row r="1297" spans="1:6" x14ac:dyDescent="0.3">
      <c r="A1297" s="41" t="s">
        <v>35</v>
      </c>
      <c r="B1297" s="41" t="s">
        <v>1076</v>
      </c>
      <c r="C1297" s="41" t="s">
        <v>1076</v>
      </c>
      <c r="D1297" s="42">
        <v>1</v>
      </c>
      <c r="E1297" s="41" t="s">
        <v>37</v>
      </c>
      <c r="F1297" s="41"/>
    </row>
    <row r="1298" spans="1:6" x14ac:dyDescent="0.3">
      <c r="A1298" s="16" t="s">
        <v>38</v>
      </c>
      <c r="B1298" s="16" t="s">
        <v>1076</v>
      </c>
      <c r="C1298" s="16" t="s">
        <v>314</v>
      </c>
      <c r="D1298" s="34">
        <v>1</v>
      </c>
      <c r="E1298" s="16" t="s">
        <v>37</v>
      </c>
      <c r="F1298" s="16" t="s">
        <v>40</v>
      </c>
    </row>
    <row r="1299" spans="1:6" x14ac:dyDescent="0.3">
      <c r="A1299" s="41" t="s">
        <v>35</v>
      </c>
      <c r="B1299" s="41" t="s">
        <v>1077</v>
      </c>
      <c r="C1299" s="41" t="s">
        <v>1077</v>
      </c>
      <c r="D1299" s="42">
        <v>1</v>
      </c>
      <c r="E1299" s="41" t="s">
        <v>37</v>
      </c>
      <c r="F1299" s="41"/>
    </row>
    <row r="1300" spans="1:6" x14ac:dyDescent="0.3">
      <c r="A1300" s="16" t="s">
        <v>38</v>
      </c>
      <c r="B1300" s="16" t="s">
        <v>1077</v>
      </c>
      <c r="C1300" s="16" t="s">
        <v>1078</v>
      </c>
      <c r="D1300" s="34">
        <v>1</v>
      </c>
      <c r="E1300" s="16" t="s">
        <v>37</v>
      </c>
      <c r="F1300" s="16" t="s">
        <v>392</v>
      </c>
    </row>
    <row r="1301" spans="1:6" x14ac:dyDescent="0.3">
      <c r="A1301" s="41" t="s">
        <v>35</v>
      </c>
      <c r="B1301" s="41" t="s">
        <v>1079</v>
      </c>
      <c r="C1301" s="41" t="s">
        <v>1079</v>
      </c>
      <c r="D1301" s="42">
        <v>1</v>
      </c>
      <c r="E1301" s="41" t="s">
        <v>37</v>
      </c>
      <c r="F1301" s="41"/>
    </row>
    <row r="1302" spans="1:6" x14ac:dyDescent="0.3">
      <c r="A1302" s="16" t="s">
        <v>38</v>
      </c>
      <c r="B1302" s="16" t="s">
        <v>1079</v>
      </c>
      <c r="C1302" s="16" t="s">
        <v>1080</v>
      </c>
      <c r="D1302" s="34">
        <v>1</v>
      </c>
      <c r="E1302" s="16" t="s">
        <v>37</v>
      </c>
      <c r="F1302" s="16" t="s">
        <v>392</v>
      </c>
    </row>
    <row r="1303" spans="1:6" x14ac:dyDescent="0.3">
      <c r="A1303" s="41" t="s">
        <v>35</v>
      </c>
      <c r="B1303" s="41" t="s">
        <v>1081</v>
      </c>
      <c r="C1303" s="41" t="s">
        <v>1081</v>
      </c>
      <c r="D1303" s="42">
        <v>1</v>
      </c>
      <c r="E1303" s="41" t="s">
        <v>37</v>
      </c>
      <c r="F1303" s="41"/>
    </row>
    <row r="1304" spans="1:6" x14ac:dyDescent="0.3">
      <c r="A1304" s="16" t="s">
        <v>38</v>
      </c>
      <c r="B1304" s="16" t="s">
        <v>1081</v>
      </c>
      <c r="C1304" s="16" t="s">
        <v>1082</v>
      </c>
      <c r="D1304" s="34">
        <v>1</v>
      </c>
      <c r="E1304" s="16" t="s">
        <v>37</v>
      </c>
      <c r="F1304" s="16" t="s">
        <v>40</v>
      </c>
    </row>
    <row r="1305" spans="1:6" x14ac:dyDescent="0.3">
      <c r="A1305" s="41" t="s">
        <v>35</v>
      </c>
      <c r="B1305" s="41" t="s">
        <v>1083</v>
      </c>
      <c r="C1305" s="41" t="s">
        <v>1083</v>
      </c>
      <c r="D1305" s="42">
        <v>1</v>
      </c>
      <c r="E1305" s="41" t="s">
        <v>37</v>
      </c>
      <c r="F1305" s="41"/>
    </row>
    <row r="1306" spans="1:6" x14ac:dyDescent="0.3">
      <c r="A1306" s="16" t="s">
        <v>38</v>
      </c>
      <c r="B1306" s="16" t="s">
        <v>1083</v>
      </c>
      <c r="C1306" s="16" t="s">
        <v>1084</v>
      </c>
      <c r="D1306" s="34">
        <v>1</v>
      </c>
      <c r="E1306" s="16" t="s">
        <v>37</v>
      </c>
      <c r="F1306" s="16" t="s">
        <v>40</v>
      </c>
    </row>
    <row r="1307" spans="1:6" x14ac:dyDescent="0.3">
      <c r="A1307" s="41" t="s">
        <v>35</v>
      </c>
      <c r="B1307" s="41" t="s">
        <v>1085</v>
      </c>
      <c r="C1307" s="41" t="s">
        <v>1085</v>
      </c>
      <c r="D1307" s="42">
        <v>1</v>
      </c>
      <c r="E1307" s="41" t="s">
        <v>37</v>
      </c>
      <c r="F1307" s="41"/>
    </row>
    <row r="1308" spans="1:6" x14ac:dyDescent="0.3">
      <c r="A1308" s="16" t="s">
        <v>38</v>
      </c>
      <c r="B1308" s="16" t="s">
        <v>1085</v>
      </c>
      <c r="C1308" s="16" t="s">
        <v>1086</v>
      </c>
      <c r="D1308" s="34">
        <v>1</v>
      </c>
      <c r="E1308" s="16" t="s">
        <v>37</v>
      </c>
      <c r="F1308" s="16" t="s">
        <v>40</v>
      </c>
    </row>
    <row r="1309" spans="1:6" x14ac:dyDescent="0.3">
      <c r="A1309" s="41" t="s">
        <v>35</v>
      </c>
      <c r="B1309" s="41" t="s">
        <v>1087</v>
      </c>
      <c r="C1309" s="41" t="s">
        <v>1087</v>
      </c>
      <c r="D1309" s="42">
        <v>1</v>
      </c>
      <c r="E1309" s="41" t="s">
        <v>37</v>
      </c>
      <c r="F1309" s="41"/>
    </row>
    <row r="1310" spans="1:6" x14ac:dyDescent="0.3">
      <c r="A1310" s="16" t="s">
        <v>38</v>
      </c>
      <c r="B1310" s="16" t="s">
        <v>1087</v>
      </c>
      <c r="C1310" s="16" t="s">
        <v>1088</v>
      </c>
      <c r="D1310" s="34">
        <v>1</v>
      </c>
      <c r="E1310" s="16" t="s">
        <v>37</v>
      </c>
      <c r="F1310" s="16" t="s">
        <v>40</v>
      </c>
    </row>
    <row r="1311" spans="1:6" x14ac:dyDescent="0.3">
      <c r="A1311" s="41" t="s">
        <v>35</v>
      </c>
      <c r="B1311" s="41" t="s">
        <v>1089</v>
      </c>
      <c r="C1311" s="41" t="s">
        <v>1089</v>
      </c>
      <c r="D1311" s="42">
        <v>1</v>
      </c>
      <c r="E1311" s="41" t="s">
        <v>37</v>
      </c>
      <c r="F1311" s="41"/>
    </row>
    <row r="1312" spans="1:6" x14ac:dyDescent="0.3">
      <c r="A1312" s="16" t="s">
        <v>38</v>
      </c>
      <c r="B1312" s="16" t="s">
        <v>1089</v>
      </c>
      <c r="C1312" s="16" t="s">
        <v>1090</v>
      </c>
      <c r="D1312" s="34">
        <v>1</v>
      </c>
      <c r="E1312" s="16" t="s">
        <v>37</v>
      </c>
      <c r="F1312" s="16" t="s">
        <v>40</v>
      </c>
    </row>
    <row r="1313" spans="1:6" x14ac:dyDescent="0.3">
      <c r="A1313" s="41" t="s">
        <v>35</v>
      </c>
      <c r="B1313" s="41" t="s">
        <v>1091</v>
      </c>
      <c r="C1313" s="41" t="s">
        <v>1091</v>
      </c>
      <c r="D1313" s="42">
        <v>1</v>
      </c>
      <c r="E1313" s="41" t="s">
        <v>37</v>
      </c>
      <c r="F1313" s="41"/>
    </row>
    <row r="1314" spans="1:6" x14ac:dyDescent="0.3">
      <c r="A1314" s="16" t="s">
        <v>38</v>
      </c>
      <c r="B1314" s="16" t="s">
        <v>1091</v>
      </c>
      <c r="C1314" s="16" t="s">
        <v>1092</v>
      </c>
      <c r="D1314" s="34">
        <v>1</v>
      </c>
      <c r="E1314" s="16" t="s">
        <v>37</v>
      </c>
      <c r="F1314" s="16" t="s">
        <v>40</v>
      </c>
    </row>
    <row r="1315" spans="1:6" x14ac:dyDescent="0.3">
      <c r="A1315" s="41" t="s">
        <v>35</v>
      </c>
      <c r="B1315" s="41" t="s">
        <v>1093</v>
      </c>
      <c r="C1315" s="41" t="s">
        <v>1093</v>
      </c>
      <c r="D1315" s="42">
        <v>1</v>
      </c>
      <c r="E1315" s="41" t="s">
        <v>37</v>
      </c>
      <c r="F1315" s="41"/>
    </row>
    <row r="1316" spans="1:6" x14ac:dyDescent="0.3">
      <c r="A1316" s="16" t="s">
        <v>38</v>
      </c>
      <c r="B1316" s="16" t="s">
        <v>1093</v>
      </c>
      <c r="C1316" s="16" t="s">
        <v>1094</v>
      </c>
      <c r="D1316" s="34">
        <v>1</v>
      </c>
      <c r="E1316" s="16" t="s">
        <v>37</v>
      </c>
      <c r="F1316" s="16" t="s">
        <v>40</v>
      </c>
    </row>
    <row r="1317" spans="1:6" x14ac:dyDescent="0.3">
      <c r="A1317" s="41" t="s">
        <v>35</v>
      </c>
      <c r="B1317" s="41" t="s">
        <v>1095</v>
      </c>
      <c r="C1317" s="41" t="s">
        <v>1095</v>
      </c>
      <c r="D1317" s="42">
        <v>1</v>
      </c>
      <c r="E1317" s="41" t="s">
        <v>37</v>
      </c>
      <c r="F1317" s="41"/>
    </row>
    <row r="1318" spans="1:6" x14ac:dyDescent="0.3">
      <c r="A1318" s="16" t="s">
        <v>38</v>
      </c>
      <c r="B1318" s="16" t="s">
        <v>1095</v>
      </c>
      <c r="C1318" s="16" t="s">
        <v>1096</v>
      </c>
      <c r="D1318" s="34">
        <v>1</v>
      </c>
      <c r="E1318" s="16" t="s">
        <v>37</v>
      </c>
      <c r="F1318" s="16" t="s">
        <v>40</v>
      </c>
    </row>
    <row r="1319" spans="1:6" x14ac:dyDescent="0.3">
      <c r="A1319" s="41" t="s">
        <v>35</v>
      </c>
      <c r="B1319" s="41" t="s">
        <v>1097</v>
      </c>
      <c r="C1319" s="41" t="s">
        <v>1097</v>
      </c>
      <c r="D1319" s="42">
        <v>1</v>
      </c>
      <c r="E1319" s="41" t="s">
        <v>37</v>
      </c>
      <c r="F1319" s="41"/>
    </row>
    <row r="1320" spans="1:6" x14ac:dyDescent="0.3">
      <c r="A1320" s="16" t="s">
        <v>38</v>
      </c>
      <c r="B1320" s="16" t="s">
        <v>1097</v>
      </c>
      <c r="C1320" s="16" t="s">
        <v>1098</v>
      </c>
      <c r="D1320" s="34">
        <v>1</v>
      </c>
      <c r="E1320" s="16" t="s">
        <v>37</v>
      </c>
      <c r="F1320" s="16" t="s">
        <v>40</v>
      </c>
    </row>
    <row r="1321" spans="1:6" x14ac:dyDescent="0.3">
      <c r="A1321" s="41" t="s">
        <v>35</v>
      </c>
      <c r="B1321" s="41" t="s">
        <v>1099</v>
      </c>
      <c r="C1321" s="41" t="s">
        <v>1099</v>
      </c>
      <c r="D1321" s="42">
        <v>1</v>
      </c>
      <c r="E1321" s="41" t="s">
        <v>37</v>
      </c>
      <c r="F1321" s="41"/>
    </row>
    <row r="1322" spans="1:6" x14ac:dyDescent="0.3">
      <c r="A1322" s="16" t="s">
        <v>38</v>
      </c>
      <c r="B1322" s="16" t="s">
        <v>1099</v>
      </c>
      <c r="C1322" s="16" t="s">
        <v>1100</v>
      </c>
      <c r="D1322" s="34">
        <v>1</v>
      </c>
      <c r="E1322" s="16" t="s">
        <v>37</v>
      </c>
      <c r="F1322" s="16" t="s">
        <v>40</v>
      </c>
    </row>
    <row r="1323" spans="1:6" x14ac:dyDescent="0.3">
      <c r="A1323" s="41" t="s">
        <v>35</v>
      </c>
      <c r="B1323" s="41" t="s">
        <v>1101</v>
      </c>
      <c r="C1323" s="41" t="s">
        <v>1101</v>
      </c>
      <c r="D1323" s="42">
        <v>1</v>
      </c>
      <c r="E1323" s="41" t="s">
        <v>37</v>
      </c>
      <c r="F1323" s="41"/>
    </row>
    <row r="1324" spans="1:6" x14ac:dyDescent="0.3">
      <c r="A1324" s="16" t="s">
        <v>38</v>
      </c>
      <c r="B1324" s="16" t="s">
        <v>1101</v>
      </c>
      <c r="C1324" s="16" t="s">
        <v>1102</v>
      </c>
      <c r="D1324" s="34">
        <v>1</v>
      </c>
      <c r="E1324" s="16" t="s">
        <v>37</v>
      </c>
      <c r="F1324" s="16" t="s">
        <v>40</v>
      </c>
    </row>
    <row r="1325" spans="1:6" x14ac:dyDescent="0.3">
      <c r="A1325" s="41" t="s">
        <v>35</v>
      </c>
      <c r="B1325" s="41" t="s">
        <v>1103</v>
      </c>
      <c r="C1325" s="41" t="s">
        <v>1103</v>
      </c>
      <c r="D1325" s="42">
        <v>1</v>
      </c>
      <c r="E1325" s="41" t="s">
        <v>37</v>
      </c>
      <c r="F1325" s="41"/>
    </row>
    <row r="1326" spans="1:6" x14ac:dyDescent="0.3">
      <c r="A1326" s="16" t="s">
        <v>38</v>
      </c>
      <c r="B1326" s="16" t="s">
        <v>1103</v>
      </c>
      <c r="C1326" s="16" t="s">
        <v>1104</v>
      </c>
      <c r="D1326" s="34">
        <v>1</v>
      </c>
      <c r="E1326" s="16" t="s">
        <v>37</v>
      </c>
      <c r="F1326" s="16" t="s">
        <v>40</v>
      </c>
    </row>
    <row r="1327" spans="1:6" x14ac:dyDescent="0.3">
      <c r="A1327" s="41" t="s">
        <v>35</v>
      </c>
      <c r="B1327" s="41" t="s">
        <v>1105</v>
      </c>
      <c r="C1327" s="41" t="s">
        <v>1105</v>
      </c>
      <c r="D1327" s="42">
        <v>1</v>
      </c>
      <c r="E1327" s="41" t="s">
        <v>37</v>
      </c>
      <c r="F1327" s="41"/>
    </row>
    <row r="1328" spans="1:6" x14ac:dyDescent="0.3">
      <c r="A1328" s="16" t="s">
        <v>38</v>
      </c>
      <c r="B1328" s="16" t="s">
        <v>1105</v>
      </c>
      <c r="C1328" s="16" t="s">
        <v>1106</v>
      </c>
      <c r="D1328" s="34">
        <v>1</v>
      </c>
      <c r="E1328" s="16" t="s">
        <v>37</v>
      </c>
      <c r="F1328" s="16" t="s">
        <v>40</v>
      </c>
    </row>
    <row r="1329" spans="1:6" x14ac:dyDescent="0.3">
      <c r="A1329" s="41" t="s">
        <v>35</v>
      </c>
      <c r="B1329" s="41" t="s">
        <v>1107</v>
      </c>
      <c r="C1329" s="41" t="s">
        <v>1107</v>
      </c>
      <c r="D1329" s="42">
        <v>1</v>
      </c>
      <c r="E1329" s="41" t="s">
        <v>37</v>
      </c>
      <c r="F1329" s="41"/>
    </row>
    <row r="1330" spans="1:6" x14ac:dyDescent="0.3">
      <c r="A1330" s="16" t="s">
        <v>38</v>
      </c>
      <c r="B1330" s="16" t="s">
        <v>1107</v>
      </c>
      <c r="C1330" s="16" t="s">
        <v>1108</v>
      </c>
      <c r="D1330" s="34">
        <v>1</v>
      </c>
      <c r="E1330" s="16" t="s">
        <v>37</v>
      </c>
      <c r="F1330" s="16" t="s">
        <v>918</v>
      </c>
    </row>
    <row r="1331" spans="1:6" x14ac:dyDescent="0.3">
      <c r="A1331" s="41" t="s">
        <v>35</v>
      </c>
      <c r="B1331" s="41" t="s">
        <v>1109</v>
      </c>
      <c r="C1331" s="41" t="s">
        <v>1109</v>
      </c>
      <c r="D1331" s="42">
        <v>1</v>
      </c>
      <c r="E1331" s="41" t="s">
        <v>37</v>
      </c>
      <c r="F1331" s="41"/>
    </row>
    <row r="1332" spans="1:6" x14ac:dyDescent="0.3">
      <c r="A1332" s="16" t="s">
        <v>38</v>
      </c>
      <c r="B1332" s="16" t="s">
        <v>1109</v>
      </c>
      <c r="C1332" s="16" t="s">
        <v>396</v>
      </c>
      <c r="D1332" s="34">
        <v>1</v>
      </c>
      <c r="E1332" s="16" t="s">
        <v>37</v>
      </c>
      <c r="F1332" s="16" t="s">
        <v>40</v>
      </c>
    </row>
    <row r="1333" spans="1:6" x14ac:dyDescent="0.3">
      <c r="A1333" s="41" t="s">
        <v>35</v>
      </c>
      <c r="B1333" s="41" t="s">
        <v>1110</v>
      </c>
      <c r="C1333" s="41" t="s">
        <v>1110</v>
      </c>
      <c r="D1333" s="42">
        <v>1000</v>
      </c>
      <c r="E1333" s="41" t="s">
        <v>37</v>
      </c>
      <c r="F1333" s="41"/>
    </row>
    <row r="1334" spans="1:6" x14ac:dyDescent="0.3">
      <c r="A1334" s="16" t="s">
        <v>38</v>
      </c>
      <c r="B1334" s="16" t="s">
        <v>1110</v>
      </c>
      <c r="C1334" s="16" t="s">
        <v>1111</v>
      </c>
      <c r="D1334" s="34">
        <f>1000+11.5</f>
        <v>1011.5</v>
      </c>
      <c r="E1334" s="16" t="s">
        <v>37</v>
      </c>
      <c r="F1334" s="16" t="s">
        <v>40</v>
      </c>
    </row>
    <row r="1335" spans="1:6" x14ac:dyDescent="0.3">
      <c r="A1335" s="41" t="s">
        <v>35</v>
      </c>
      <c r="B1335" s="41" t="s">
        <v>1112</v>
      </c>
      <c r="C1335" s="41" t="s">
        <v>1112</v>
      </c>
      <c r="D1335" s="42">
        <v>1</v>
      </c>
      <c r="E1335" s="41" t="s">
        <v>37</v>
      </c>
      <c r="F1335" s="41"/>
    </row>
    <row r="1336" spans="1:6" x14ac:dyDescent="0.3">
      <c r="A1336" s="16" t="s">
        <v>38</v>
      </c>
      <c r="B1336" s="16" t="s">
        <v>1112</v>
      </c>
      <c r="C1336" s="16" t="s">
        <v>1113</v>
      </c>
      <c r="D1336" s="34">
        <f>0.35/(0.35+0.24+0.21+0.07)</f>
        <v>0.40229885057471265</v>
      </c>
      <c r="E1336" s="16" t="s">
        <v>37</v>
      </c>
      <c r="F1336" s="16" t="s">
        <v>1114</v>
      </c>
    </row>
    <row r="1337" spans="1:6" x14ac:dyDescent="0.3">
      <c r="A1337" s="16" t="s">
        <v>38</v>
      </c>
      <c r="B1337" s="16" t="s">
        <v>1112</v>
      </c>
      <c r="C1337" s="16" t="s">
        <v>1110</v>
      </c>
      <c r="D1337" s="34">
        <f>0.24/(0.35+0.24+0.21+0.07)</f>
        <v>0.27586206896551729</v>
      </c>
      <c r="E1337" s="16" t="s">
        <v>37</v>
      </c>
      <c r="F1337" s="16" t="s">
        <v>1115</v>
      </c>
    </row>
    <row r="1338" spans="1:6" x14ac:dyDescent="0.3">
      <c r="A1338" s="16" t="s">
        <v>38</v>
      </c>
      <c r="B1338" s="16" t="s">
        <v>1112</v>
      </c>
      <c r="C1338" s="16" t="s">
        <v>1116</v>
      </c>
      <c r="D1338" s="34">
        <f>0.21/(0.35+0.24+0.21+0.07)</f>
        <v>0.2413793103448276</v>
      </c>
      <c r="E1338" s="16" t="s">
        <v>37</v>
      </c>
      <c r="F1338" s="16" t="s">
        <v>1117</v>
      </c>
    </row>
    <row r="1339" spans="1:6" x14ac:dyDescent="0.3">
      <c r="A1339" s="16" t="s">
        <v>38</v>
      </c>
      <c r="B1339" s="16" t="s">
        <v>1112</v>
      </c>
      <c r="C1339" s="16" t="s">
        <v>1116</v>
      </c>
      <c r="D1339" s="34">
        <f>0.07/(0.35+0.24+0.21+0.07)</f>
        <v>8.0459770114942541E-2</v>
      </c>
      <c r="E1339" s="16" t="s">
        <v>37</v>
      </c>
      <c r="F1339" s="16" t="s">
        <v>1118</v>
      </c>
    </row>
    <row r="1340" spans="1:6" x14ac:dyDescent="0.3">
      <c r="A1340" s="41" t="s">
        <v>35</v>
      </c>
      <c r="B1340" s="41" t="s">
        <v>1119</v>
      </c>
      <c r="C1340" s="41" t="s">
        <v>1119</v>
      </c>
      <c r="D1340" s="42">
        <v>1</v>
      </c>
      <c r="E1340" s="41" t="s">
        <v>37</v>
      </c>
      <c r="F1340" s="41"/>
    </row>
    <row r="1341" spans="1:6" x14ac:dyDescent="0.3">
      <c r="A1341" s="16" t="s">
        <v>38</v>
      </c>
      <c r="B1341" s="16" t="s">
        <v>1119</v>
      </c>
      <c r="C1341" s="16" t="s">
        <v>63</v>
      </c>
      <c r="D1341" s="34">
        <v>1</v>
      </c>
      <c r="E1341" s="16" t="s">
        <v>37</v>
      </c>
      <c r="F1341" s="16" t="s">
        <v>40</v>
      </c>
    </row>
    <row r="1342" spans="1:6" x14ac:dyDescent="0.3">
      <c r="A1342" s="41" t="s">
        <v>35</v>
      </c>
      <c r="B1342" s="41" t="s">
        <v>1120</v>
      </c>
      <c r="C1342" s="41" t="s">
        <v>1120</v>
      </c>
      <c r="D1342" s="42">
        <v>1</v>
      </c>
      <c r="E1342" s="41" t="s">
        <v>37</v>
      </c>
      <c r="F1342" s="41"/>
    </row>
    <row r="1343" spans="1:6" x14ac:dyDescent="0.3">
      <c r="A1343" s="16" t="s">
        <v>38</v>
      </c>
      <c r="B1343" s="16" t="s">
        <v>1120</v>
      </c>
      <c r="C1343" s="16" t="s">
        <v>841</v>
      </c>
      <c r="D1343" s="34">
        <v>1</v>
      </c>
      <c r="E1343" s="16" t="s">
        <v>37</v>
      </c>
      <c r="F1343" s="16" t="s">
        <v>105</v>
      </c>
    </row>
    <row r="1344" spans="1:6" x14ac:dyDescent="0.3">
      <c r="A1344" s="41" t="s">
        <v>35</v>
      </c>
      <c r="B1344" s="41" t="s">
        <v>1121</v>
      </c>
      <c r="C1344" s="41" t="s">
        <v>1121</v>
      </c>
      <c r="D1344" s="42">
        <v>1</v>
      </c>
      <c r="E1344" s="41" t="s">
        <v>37</v>
      </c>
      <c r="F1344" s="41"/>
    </row>
    <row r="1345" spans="1:6" x14ac:dyDescent="0.3">
      <c r="A1345" s="16" t="s">
        <v>38</v>
      </c>
      <c r="B1345" s="16" t="s">
        <v>1121</v>
      </c>
      <c r="C1345" s="16" t="s">
        <v>45</v>
      </c>
      <c r="D1345" s="34">
        <v>0.3</v>
      </c>
      <c r="E1345" s="16" t="s">
        <v>37</v>
      </c>
      <c r="F1345" s="16" t="s">
        <v>46</v>
      </c>
    </row>
    <row r="1346" spans="1:6" x14ac:dyDescent="0.3">
      <c r="A1346" s="16" t="s">
        <v>38</v>
      </c>
      <c r="B1346" s="16" t="s">
        <v>1121</v>
      </c>
      <c r="C1346" s="16" t="s">
        <v>45</v>
      </c>
      <c r="D1346" s="34">
        <v>0.3</v>
      </c>
      <c r="E1346" s="16" t="s">
        <v>37</v>
      </c>
      <c r="F1346" s="16" t="s">
        <v>47</v>
      </c>
    </row>
    <row r="1347" spans="1:6" x14ac:dyDescent="0.3">
      <c r="A1347" s="16" t="s">
        <v>38</v>
      </c>
      <c r="B1347" s="16" t="s">
        <v>1121</v>
      </c>
      <c r="C1347" s="16" t="s">
        <v>45</v>
      </c>
      <c r="D1347" s="34">
        <v>0.4</v>
      </c>
      <c r="E1347" s="16" t="s">
        <v>37</v>
      </c>
      <c r="F1347" s="16" t="s">
        <v>40</v>
      </c>
    </row>
    <row r="1348" spans="1:6" x14ac:dyDescent="0.3">
      <c r="A1348" s="41" t="s">
        <v>35</v>
      </c>
      <c r="B1348" s="41" t="s">
        <v>1122</v>
      </c>
      <c r="C1348" s="41" t="s">
        <v>1122</v>
      </c>
      <c r="D1348" s="42">
        <v>1</v>
      </c>
      <c r="E1348" s="41" t="s">
        <v>37</v>
      </c>
      <c r="F1348" s="41"/>
    </row>
    <row r="1349" spans="1:6" x14ac:dyDescent="0.3">
      <c r="A1349" s="16" t="s">
        <v>38</v>
      </c>
      <c r="B1349" s="16" t="s">
        <v>1122</v>
      </c>
      <c r="C1349" s="16" t="s">
        <v>314</v>
      </c>
      <c r="D1349" s="34">
        <v>1</v>
      </c>
      <c r="E1349" s="16" t="s">
        <v>37</v>
      </c>
      <c r="F1349" s="16" t="s">
        <v>40</v>
      </c>
    </row>
    <row r="1350" spans="1:6" x14ac:dyDescent="0.3">
      <c r="A1350" s="41" t="s">
        <v>35</v>
      </c>
      <c r="B1350" s="41" t="s">
        <v>1123</v>
      </c>
      <c r="C1350" s="41" t="s">
        <v>1123</v>
      </c>
      <c r="D1350" s="42">
        <v>1</v>
      </c>
      <c r="E1350" s="41" t="s">
        <v>37</v>
      </c>
      <c r="F1350" s="41"/>
    </row>
    <row r="1351" spans="1:6" x14ac:dyDescent="0.3">
      <c r="A1351" s="16" t="s">
        <v>38</v>
      </c>
      <c r="B1351" s="16" t="s">
        <v>1123</v>
      </c>
      <c r="C1351" s="16" t="s">
        <v>45</v>
      </c>
      <c r="D1351" s="34">
        <v>0.3</v>
      </c>
      <c r="E1351" s="16" t="s">
        <v>37</v>
      </c>
      <c r="F1351" s="16" t="s">
        <v>46</v>
      </c>
    </row>
    <row r="1352" spans="1:6" x14ac:dyDescent="0.3">
      <c r="A1352" s="16" t="s">
        <v>38</v>
      </c>
      <c r="B1352" s="16" t="s">
        <v>1123</v>
      </c>
      <c r="C1352" s="16" t="s">
        <v>45</v>
      </c>
      <c r="D1352" s="34">
        <v>0.3</v>
      </c>
      <c r="E1352" s="16" t="s">
        <v>37</v>
      </c>
      <c r="F1352" s="16" t="s">
        <v>47</v>
      </c>
    </row>
    <row r="1353" spans="1:6" x14ac:dyDescent="0.3">
      <c r="A1353" s="16" t="s">
        <v>38</v>
      </c>
      <c r="B1353" s="16" t="s">
        <v>1123</v>
      </c>
      <c r="C1353" s="16" t="s">
        <v>45</v>
      </c>
      <c r="D1353" s="34">
        <v>0.4</v>
      </c>
      <c r="E1353" s="16" t="s">
        <v>37</v>
      </c>
      <c r="F1353" s="16" t="s">
        <v>40</v>
      </c>
    </row>
    <row r="1354" spans="1:6" x14ac:dyDescent="0.3">
      <c r="A1354" s="41" t="s">
        <v>35</v>
      </c>
      <c r="B1354" s="41" t="s">
        <v>1124</v>
      </c>
      <c r="C1354" s="41" t="s">
        <v>1124</v>
      </c>
      <c r="D1354" s="42">
        <v>1</v>
      </c>
      <c r="E1354" s="41" t="s">
        <v>37</v>
      </c>
      <c r="F1354" s="41"/>
    </row>
    <row r="1355" spans="1:6" x14ac:dyDescent="0.3">
      <c r="A1355" s="16" t="s">
        <v>38</v>
      </c>
      <c r="B1355" s="16" t="s">
        <v>1124</v>
      </c>
      <c r="C1355" s="16" t="s">
        <v>81</v>
      </c>
      <c r="D1355" s="34">
        <v>1</v>
      </c>
      <c r="E1355" s="16" t="s">
        <v>37</v>
      </c>
      <c r="F1355" s="16" t="s">
        <v>40</v>
      </c>
    </row>
    <row r="1356" spans="1:6" x14ac:dyDescent="0.3">
      <c r="A1356" s="41" t="s">
        <v>35</v>
      </c>
      <c r="B1356" s="41" t="s">
        <v>1125</v>
      </c>
      <c r="C1356" s="41" t="s">
        <v>1125</v>
      </c>
      <c r="D1356" s="42">
        <v>1</v>
      </c>
      <c r="E1356" s="41" t="s">
        <v>37</v>
      </c>
      <c r="F1356" s="41"/>
    </row>
    <row r="1357" spans="1:6" x14ac:dyDescent="0.3">
      <c r="A1357" s="16" t="s">
        <v>38</v>
      </c>
      <c r="B1357" s="16" t="s">
        <v>1125</v>
      </c>
      <c r="C1357" s="16" t="s">
        <v>674</v>
      </c>
      <c r="D1357" s="34">
        <v>0.47699999999999998</v>
      </c>
      <c r="E1357" s="16" t="s">
        <v>37</v>
      </c>
      <c r="F1357" s="16" t="s">
        <v>84</v>
      </c>
    </row>
    <row r="1358" spans="1:6" x14ac:dyDescent="0.3">
      <c r="A1358" s="16" t="s">
        <v>38</v>
      </c>
      <c r="B1358" s="16" t="s">
        <v>1125</v>
      </c>
      <c r="C1358" s="16" t="s">
        <v>674</v>
      </c>
      <c r="D1358" s="34">
        <v>0.52300000000000002</v>
      </c>
      <c r="E1358" s="16" t="s">
        <v>37</v>
      </c>
      <c r="F1358" s="16" t="s">
        <v>40</v>
      </c>
    </row>
    <row r="1359" spans="1:6" x14ac:dyDescent="0.3">
      <c r="A1359" s="41" t="s">
        <v>35</v>
      </c>
      <c r="B1359" s="41" t="s">
        <v>1126</v>
      </c>
      <c r="C1359" s="41" t="s">
        <v>1126</v>
      </c>
      <c r="D1359" s="42">
        <v>1</v>
      </c>
      <c r="E1359" s="41" t="s">
        <v>37</v>
      </c>
      <c r="F1359" s="41"/>
    </row>
    <row r="1360" spans="1:6" x14ac:dyDescent="0.3">
      <c r="A1360" s="16" t="s">
        <v>38</v>
      </c>
      <c r="B1360" s="16" t="s">
        <v>1126</v>
      </c>
      <c r="C1360" s="16" t="s">
        <v>45</v>
      </c>
      <c r="D1360" s="34">
        <v>0.3</v>
      </c>
      <c r="E1360" s="16" t="s">
        <v>37</v>
      </c>
      <c r="F1360" s="16" t="s">
        <v>46</v>
      </c>
    </row>
    <row r="1361" spans="1:6" x14ac:dyDescent="0.3">
      <c r="A1361" s="16" t="s">
        <v>38</v>
      </c>
      <c r="B1361" s="16" t="s">
        <v>1126</v>
      </c>
      <c r="C1361" s="16" t="s">
        <v>45</v>
      </c>
      <c r="D1361" s="34">
        <v>0.3</v>
      </c>
      <c r="E1361" s="16" t="s">
        <v>37</v>
      </c>
      <c r="F1361" s="16" t="s">
        <v>47</v>
      </c>
    </row>
    <row r="1362" spans="1:6" x14ac:dyDescent="0.3">
      <c r="A1362" s="16" t="s">
        <v>38</v>
      </c>
      <c r="B1362" s="16" t="s">
        <v>1126</v>
      </c>
      <c r="C1362" s="16" t="s">
        <v>45</v>
      </c>
      <c r="D1362" s="34">
        <v>0.4</v>
      </c>
      <c r="E1362" s="16" t="s">
        <v>37</v>
      </c>
      <c r="F1362" s="16" t="s">
        <v>40</v>
      </c>
    </row>
    <row r="1363" spans="1:6" x14ac:dyDescent="0.3">
      <c r="A1363" s="41" t="s">
        <v>35</v>
      </c>
      <c r="B1363" s="41" t="s">
        <v>1127</v>
      </c>
      <c r="C1363" s="41" t="s">
        <v>1127</v>
      </c>
      <c r="D1363" s="42">
        <v>1</v>
      </c>
      <c r="E1363" s="41" t="s">
        <v>37</v>
      </c>
      <c r="F1363" s="41"/>
    </row>
    <row r="1364" spans="1:6" x14ac:dyDescent="0.3">
      <c r="A1364" s="16" t="s">
        <v>38</v>
      </c>
      <c r="B1364" s="16" t="s">
        <v>1127</v>
      </c>
      <c r="C1364" s="16" t="s">
        <v>677</v>
      </c>
      <c r="D1364" s="34">
        <v>0.40300000000000002</v>
      </c>
      <c r="E1364" s="16" t="s">
        <v>37</v>
      </c>
      <c r="F1364" s="16" t="s">
        <v>1128</v>
      </c>
    </row>
    <row r="1365" spans="1:6" x14ac:dyDescent="0.3">
      <c r="A1365" s="16" t="s">
        <v>38</v>
      </c>
      <c r="B1365" s="16" t="s">
        <v>1127</v>
      </c>
      <c r="C1365" s="16" t="s">
        <v>1129</v>
      </c>
      <c r="D1365" s="34">
        <v>0.33700000000000002</v>
      </c>
      <c r="E1365" s="16" t="s">
        <v>37</v>
      </c>
      <c r="F1365" s="16" t="s">
        <v>1130</v>
      </c>
    </row>
    <row r="1366" spans="1:6" x14ac:dyDescent="0.3">
      <c r="A1366" s="16" t="s">
        <v>38</v>
      </c>
      <c r="B1366" s="16" t="s">
        <v>1127</v>
      </c>
      <c r="C1366" s="16" t="s">
        <v>1131</v>
      </c>
      <c r="D1366" s="34">
        <v>0.26</v>
      </c>
      <c r="E1366" s="16" t="s">
        <v>37</v>
      </c>
      <c r="F1366" s="16" t="s">
        <v>1132</v>
      </c>
    </row>
    <row r="1367" spans="1:6" x14ac:dyDescent="0.3">
      <c r="A1367" s="41" t="s">
        <v>35</v>
      </c>
      <c r="B1367" s="41" t="s">
        <v>1133</v>
      </c>
      <c r="C1367" s="41" t="s">
        <v>1133</v>
      </c>
      <c r="D1367" s="42">
        <v>1</v>
      </c>
      <c r="E1367" s="41" t="s">
        <v>37</v>
      </c>
      <c r="F1367" s="41"/>
    </row>
    <row r="1368" spans="1:6" x14ac:dyDescent="0.3">
      <c r="A1368" s="16" t="s">
        <v>38</v>
      </c>
      <c r="B1368" s="16" t="s">
        <v>1133</v>
      </c>
      <c r="C1368" s="16" t="s">
        <v>676</v>
      </c>
      <c r="D1368" s="34">
        <v>0.49399999999999999</v>
      </c>
      <c r="E1368" s="16" t="s">
        <v>37</v>
      </c>
      <c r="F1368" s="16" t="s">
        <v>40</v>
      </c>
    </row>
    <row r="1369" spans="1:6" x14ac:dyDescent="0.3">
      <c r="A1369" s="16" t="s">
        <v>38</v>
      </c>
      <c r="B1369" s="16" t="s">
        <v>1133</v>
      </c>
      <c r="C1369" s="16" t="s">
        <v>677</v>
      </c>
      <c r="D1369" s="34">
        <v>0.50600000000000001</v>
      </c>
      <c r="E1369" s="16" t="s">
        <v>37</v>
      </c>
      <c r="F1369" s="16" t="s">
        <v>40</v>
      </c>
    </row>
    <row r="1370" spans="1:6" x14ac:dyDescent="0.3">
      <c r="A1370" s="41" t="s">
        <v>35</v>
      </c>
      <c r="B1370" s="41" t="s">
        <v>1134</v>
      </c>
      <c r="C1370" s="41" t="s">
        <v>1134</v>
      </c>
      <c r="D1370" s="42">
        <v>1</v>
      </c>
      <c r="E1370" s="41" t="s">
        <v>37</v>
      </c>
      <c r="F1370" s="41"/>
    </row>
    <row r="1371" spans="1:6" x14ac:dyDescent="0.3">
      <c r="A1371" s="16" t="s">
        <v>38</v>
      </c>
      <c r="B1371" s="16" t="s">
        <v>1134</v>
      </c>
      <c r="C1371" s="16" t="s">
        <v>1135</v>
      </c>
      <c r="D1371" s="34">
        <f>0.79/(0.79+0.13+0.03+0.02)</f>
        <v>0.81443298969072164</v>
      </c>
      <c r="E1371" s="16" t="s">
        <v>37</v>
      </c>
      <c r="F1371" s="16" t="s">
        <v>1136</v>
      </c>
    </row>
    <row r="1372" spans="1:6" x14ac:dyDescent="0.3">
      <c r="A1372" s="16" t="s">
        <v>38</v>
      </c>
      <c r="B1372" s="16" t="s">
        <v>1134</v>
      </c>
      <c r="C1372" s="16" t="s">
        <v>1137</v>
      </c>
      <c r="D1372" s="34">
        <f>0.13/(0.79+0.13+0.03+0.02)</f>
        <v>0.13402061855670103</v>
      </c>
      <c r="E1372" s="16" t="s">
        <v>37</v>
      </c>
      <c r="F1372" s="16" t="s">
        <v>1138</v>
      </c>
    </row>
    <row r="1373" spans="1:6" x14ac:dyDescent="0.3">
      <c r="A1373" s="16" t="s">
        <v>38</v>
      </c>
      <c r="B1373" s="16" t="s">
        <v>1134</v>
      </c>
      <c r="C1373" s="16" t="s">
        <v>1137</v>
      </c>
      <c r="D1373" s="34">
        <f>0.03/(0.79+0.13+0.03+0.02)</f>
        <v>3.0927835051546389E-2</v>
      </c>
      <c r="E1373" s="16" t="s">
        <v>37</v>
      </c>
      <c r="F1373" s="16" t="s">
        <v>1139</v>
      </c>
    </row>
    <row r="1374" spans="1:6" x14ac:dyDescent="0.3">
      <c r="A1374" s="16" t="s">
        <v>38</v>
      </c>
      <c r="B1374" s="16" t="s">
        <v>1134</v>
      </c>
      <c r="C1374" s="16" t="s">
        <v>1140</v>
      </c>
      <c r="D1374" s="34">
        <f>0.02/(0.79+0.13+0.03+0.02)</f>
        <v>2.0618556701030927E-2</v>
      </c>
      <c r="E1374" s="16" t="s">
        <v>37</v>
      </c>
      <c r="F1374" s="16" t="s">
        <v>1141</v>
      </c>
    </row>
    <row r="1375" spans="1:6" x14ac:dyDescent="0.3">
      <c r="A1375" s="41" t="s">
        <v>35</v>
      </c>
      <c r="B1375" s="41" t="s">
        <v>1142</v>
      </c>
      <c r="C1375" s="41" t="s">
        <v>1142</v>
      </c>
      <c r="D1375" s="42">
        <v>1</v>
      </c>
      <c r="E1375" s="41" t="s">
        <v>37</v>
      </c>
      <c r="F1375" s="41"/>
    </row>
    <row r="1376" spans="1:6" x14ac:dyDescent="0.3">
      <c r="A1376" s="16" t="s">
        <v>38</v>
      </c>
      <c r="B1376" s="16" t="s">
        <v>1142</v>
      </c>
      <c r="C1376" s="16" t="s">
        <v>1143</v>
      </c>
      <c r="D1376" s="34">
        <f>0.68/(0.68+0.15)</f>
        <v>0.81927710843373491</v>
      </c>
      <c r="E1376" s="16" t="s">
        <v>37</v>
      </c>
      <c r="F1376" s="16" t="s">
        <v>1144</v>
      </c>
    </row>
    <row r="1377" spans="1:6" x14ac:dyDescent="0.3">
      <c r="A1377" s="16" t="s">
        <v>38</v>
      </c>
      <c r="B1377" s="16" t="s">
        <v>1142</v>
      </c>
      <c r="C1377" s="16" t="s">
        <v>1145</v>
      </c>
      <c r="D1377" s="34">
        <f>0.15/(0.68+0.15)</f>
        <v>0.18072289156626503</v>
      </c>
      <c r="E1377" s="16" t="s">
        <v>37</v>
      </c>
      <c r="F1377" s="16" t="s">
        <v>1146</v>
      </c>
    </row>
    <row r="1378" spans="1:6" x14ac:dyDescent="0.3">
      <c r="A1378" s="41" t="s">
        <v>35</v>
      </c>
      <c r="B1378" s="41" t="s">
        <v>1147</v>
      </c>
      <c r="C1378" s="41" t="s">
        <v>1147</v>
      </c>
      <c r="D1378" s="42">
        <v>1</v>
      </c>
      <c r="E1378" s="41" t="s">
        <v>37</v>
      </c>
      <c r="F1378" s="41"/>
    </row>
    <row r="1379" spans="1:6" x14ac:dyDescent="0.3">
      <c r="A1379" s="16" t="s">
        <v>38</v>
      </c>
      <c r="B1379" s="16" t="s">
        <v>1147</v>
      </c>
      <c r="C1379" s="16" t="s">
        <v>166</v>
      </c>
      <c r="D1379" s="34">
        <v>0.3</v>
      </c>
      <c r="E1379" s="16" t="s">
        <v>37</v>
      </c>
      <c r="F1379" s="16" t="s">
        <v>46</v>
      </c>
    </row>
    <row r="1380" spans="1:6" x14ac:dyDescent="0.3">
      <c r="A1380" s="16" t="s">
        <v>38</v>
      </c>
      <c r="B1380" s="16" t="s">
        <v>1147</v>
      </c>
      <c r="C1380" s="16" t="s">
        <v>166</v>
      </c>
      <c r="D1380" s="34">
        <v>0.3</v>
      </c>
      <c r="E1380" s="16" t="s">
        <v>37</v>
      </c>
      <c r="F1380" s="16" t="s">
        <v>47</v>
      </c>
    </row>
    <row r="1381" spans="1:6" x14ac:dyDescent="0.3">
      <c r="A1381" s="16" t="s">
        <v>38</v>
      </c>
      <c r="B1381" s="16" t="s">
        <v>1147</v>
      </c>
      <c r="C1381" s="16" t="s">
        <v>166</v>
      </c>
      <c r="D1381" s="34">
        <v>0.4</v>
      </c>
      <c r="E1381" s="16" t="s">
        <v>37</v>
      </c>
      <c r="F1381" s="16" t="s">
        <v>40</v>
      </c>
    </row>
    <row r="1382" spans="1:6" x14ac:dyDescent="0.3">
      <c r="A1382" s="41" t="s">
        <v>35</v>
      </c>
      <c r="B1382" s="41" t="s">
        <v>1148</v>
      </c>
      <c r="C1382" s="41" t="s">
        <v>1148</v>
      </c>
      <c r="D1382" s="42">
        <v>1</v>
      </c>
      <c r="E1382" s="41" t="s">
        <v>37</v>
      </c>
      <c r="F1382" s="41"/>
    </row>
    <row r="1383" spans="1:6" x14ac:dyDescent="0.3">
      <c r="A1383" s="16" t="s">
        <v>38</v>
      </c>
      <c r="B1383" s="16" t="s">
        <v>1148</v>
      </c>
      <c r="C1383" s="16" t="s">
        <v>166</v>
      </c>
      <c r="D1383" s="34">
        <v>0.5</v>
      </c>
      <c r="E1383" s="16" t="s">
        <v>37</v>
      </c>
      <c r="F1383" s="16" t="s">
        <v>1149</v>
      </c>
    </row>
    <row r="1384" spans="1:6" x14ac:dyDescent="0.3">
      <c r="A1384" s="16" t="s">
        <v>38</v>
      </c>
      <c r="B1384" s="16" t="s">
        <v>1148</v>
      </c>
      <c r="C1384" s="16" t="s">
        <v>166</v>
      </c>
      <c r="D1384" s="34">
        <v>0.5</v>
      </c>
      <c r="E1384" s="16" t="s">
        <v>37</v>
      </c>
      <c r="F1384" s="16" t="s">
        <v>1150</v>
      </c>
    </row>
    <row r="1385" spans="1:6" x14ac:dyDescent="0.3">
      <c r="A1385" s="41" t="s">
        <v>35</v>
      </c>
      <c r="B1385" s="41" t="s">
        <v>1151</v>
      </c>
      <c r="C1385" s="41" t="s">
        <v>1151</v>
      </c>
      <c r="D1385" s="42">
        <v>1</v>
      </c>
      <c r="E1385" s="41" t="s">
        <v>37</v>
      </c>
      <c r="F1385" s="41"/>
    </row>
    <row r="1386" spans="1:6" x14ac:dyDescent="0.3">
      <c r="A1386" s="16" t="s">
        <v>38</v>
      </c>
      <c r="B1386" s="16" t="s">
        <v>1151</v>
      </c>
      <c r="C1386" s="16" t="s">
        <v>765</v>
      </c>
      <c r="D1386" s="34">
        <v>1</v>
      </c>
      <c r="E1386" s="16" t="s">
        <v>37</v>
      </c>
      <c r="F1386" s="16" t="s">
        <v>40</v>
      </c>
    </row>
    <row r="1387" spans="1:6" x14ac:dyDescent="0.3">
      <c r="A1387" s="41" t="s">
        <v>35</v>
      </c>
      <c r="B1387" s="41" t="s">
        <v>1152</v>
      </c>
      <c r="C1387" s="41" t="s">
        <v>1152</v>
      </c>
      <c r="D1387" s="42">
        <v>1</v>
      </c>
      <c r="E1387" s="41" t="s">
        <v>37</v>
      </c>
      <c r="F1387" s="41"/>
    </row>
    <row r="1388" spans="1:6" x14ac:dyDescent="0.3">
      <c r="A1388" s="16" t="s">
        <v>38</v>
      </c>
      <c r="B1388" s="16" t="s">
        <v>1152</v>
      </c>
      <c r="C1388" s="16" t="s">
        <v>674</v>
      </c>
      <c r="D1388" s="34">
        <v>1</v>
      </c>
      <c r="E1388" s="16" t="s">
        <v>37</v>
      </c>
      <c r="F1388" s="16" t="s">
        <v>40</v>
      </c>
    </row>
    <row r="1389" spans="1:6" x14ac:dyDescent="0.3">
      <c r="A1389" s="41" t="s">
        <v>35</v>
      </c>
      <c r="B1389" s="41" t="s">
        <v>1153</v>
      </c>
      <c r="C1389" s="41" t="s">
        <v>1153</v>
      </c>
      <c r="D1389" s="42">
        <v>1</v>
      </c>
      <c r="E1389" s="41" t="s">
        <v>37</v>
      </c>
      <c r="F1389" s="41"/>
    </row>
    <row r="1390" spans="1:6" x14ac:dyDescent="0.3">
      <c r="A1390" s="16" t="s">
        <v>38</v>
      </c>
      <c r="B1390" s="16" t="s">
        <v>1153</v>
      </c>
      <c r="C1390" s="16" t="s">
        <v>955</v>
      </c>
      <c r="D1390" s="34">
        <v>1</v>
      </c>
      <c r="E1390" s="16" t="s">
        <v>37</v>
      </c>
      <c r="F1390" s="16" t="s">
        <v>40</v>
      </c>
    </row>
    <row r="1391" spans="1:6" x14ac:dyDescent="0.3">
      <c r="A1391" s="41" t="s">
        <v>35</v>
      </c>
      <c r="B1391" s="41" t="s">
        <v>1154</v>
      </c>
      <c r="C1391" s="41" t="s">
        <v>1154</v>
      </c>
      <c r="D1391" s="42">
        <v>1</v>
      </c>
      <c r="E1391" s="41" t="s">
        <v>37</v>
      </c>
      <c r="F1391" s="41"/>
    </row>
    <row r="1392" spans="1:6" x14ac:dyDescent="0.3">
      <c r="A1392" s="16" t="s">
        <v>38</v>
      </c>
      <c r="B1392" s="16" t="s">
        <v>1154</v>
      </c>
      <c r="C1392" s="16" t="s">
        <v>841</v>
      </c>
      <c r="D1392" s="34">
        <v>1</v>
      </c>
      <c r="E1392" s="16" t="s">
        <v>37</v>
      </c>
      <c r="F1392" s="16" t="s">
        <v>40</v>
      </c>
    </row>
    <row r="1393" spans="1:6" x14ac:dyDescent="0.3">
      <c r="A1393" s="41" t="s">
        <v>35</v>
      </c>
      <c r="B1393" s="41" t="s">
        <v>1155</v>
      </c>
      <c r="C1393" s="41" t="s">
        <v>1155</v>
      </c>
      <c r="D1393" s="42">
        <v>1</v>
      </c>
      <c r="E1393" s="41" t="s">
        <v>37</v>
      </c>
      <c r="F1393" s="41"/>
    </row>
    <row r="1394" spans="1:6" x14ac:dyDescent="0.3">
      <c r="A1394" s="16" t="s">
        <v>38</v>
      </c>
      <c r="B1394" s="16" t="s">
        <v>1155</v>
      </c>
      <c r="C1394" s="16" t="s">
        <v>89</v>
      </c>
      <c r="D1394" s="34">
        <v>0.3</v>
      </c>
      <c r="E1394" s="16" t="s">
        <v>37</v>
      </c>
      <c r="F1394" s="16" t="s">
        <v>46</v>
      </c>
    </row>
    <row r="1395" spans="1:6" x14ac:dyDescent="0.3">
      <c r="A1395" s="16" t="s">
        <v>38</v>
      </c>
      <c r="B1395" s="16" t="s">
        <v>1155</v>
      </c>
      <c r="C1395" s="16" t="s">
        <v>89</v>
      </c>
      <c r="D1395" s="34">
        <v>0.3</v>
      </c>
      <c r="E1395" s="16" t="s">
        <v>37</v>
      </c>
      <c r="F1395" s="16" t="s">
        <v>47</v>
      </c>
    </row>
    <row r="1396" spans="1:6" x14ac:dyDescent="0.3">
      <c r="A1396" s="16" t="s">
        <v>38</v>
      </c>
      <c r="B1396" s="16" t="s">
        <v>1155</v>
      </c>
      <c r="C1396" s="16" t="s">
        <v>89</v>
      </c>
      <c r="D1396" s="34">
        <v>0.4</v>
      </c>
      <c r="E1396" s="16" t="s">
        <v>37</v>
      </c>
      <c r="F1396" s="16" t="s">
        <v>40</v>
      </c>
    </row>
    <row r="1397" spans="1:6" x14ac:dyDescent="0.3">
      <c r="A1397" s="41" t="s">
        <v>35</v>
      </c>
      <c r="B1397" s="41" t="s">
        <v>1156</v>
      </c>
      <c r="C1397" s="41" t="s">
        <v>1156</v>
      </c>
      <c r="D1397" s="42">
        <v>1</v>
      </c>
      <c r="E1397" s="41" t="s">
        <v>37</v>
      </c>
      <c r="F1397" s="41"/>
    </row>
    <row r="1398" spans="1:6" x14ac:dyDescent="0.3">
      <c r="A1398" s="16" t="s">
        <v>38</v>
      </c>
      <c r="B1398" s="16" t="s">
        <v>1156</v>
      </c>
      <c r="C1398" s="16" t="s">
        <v>1157</v>
      </c>
      <c r="D1398" s="34">
        <v>1</v>
      </c>
      <c r="E1398" s="16" t="s">
        <v>37</v>
      </c>
      <c r="F1398" s="16" t="s">
        <v>40</v>
      </c>
    </row>
    <row r="1399" spans="1:6" x14ac:dyDescent="0.3">
      <c r="A1399" s="41" t="s">
        <v>35</v>
      </c>
      <c r="B1399" s="41" t="s">
        <v>1158</v>
      </c>
      <c r="C1399" s="41" t="s">
        <v>1158</v>
      </c>
      <c r="D1399" s="42">
        <v>1</v>
      </c>
      <c r="E1399" s="41" t="s">
        <v>37</v>
      </c>
      <c r="F1399" s="41"/>
    </row>
    <row r="1400" spans="1:6" x14ac:dyDescent="0.3">
      <c r="A1400" s="16" t="s">
        <v>38</v>
      </c>
      <c r="B1400" s="16" t="s">
        <v>1158</v>
      </c>
      <c r="C1400" s="16" t="s">
        <v>75</v>
      </c>
      <c r="D1400" s="34">
        <v>1</v>
      </c>
      <c r="E1400" s="16" t="s">
        <v>37</v>
      </c>
      <c r="F1400" s="16" t="s">
        <v>40</v>
      </c>
    </row>
    <row r="1401" spans="1:6" x14ac:dyDescent="0.3">
      <c r="A1401" s="41" t="s">
        <v>35</v>
      </c>
      <c r="B1401" s="41" t="s">
        <v>1159</v>
      </c>
      <c r="C1401" s="41" t="s">
        <v>1159</v>
      </c>
      <c r="D1401" s="42">
        <v>1</v>
      </c>
      <c r="E1401" s="41" t="s">
        <v>37</v>
      </c>
      <c r="F1401" s="41"/>
    </row>
    <row r="1402" spans="1:6" x14ac:dyDescent="0.3">
      <c r="A1402" s="16" t="s">
        <v>38</v>
      </c>
      <c r="B1402" s="16" t="s">
        <v>1159</v>
      </c>
      <c r="C1402" s="16" t="s">
        <v>985</v>
      </c>
      <c r="D1402" s="34">
        <v>0.70599999999999996</v>
      </c>
      <c r="E1402" s="16" t="s">
        <v>37</v>
      </c>
      <c r="F1402" s="16" t="s">
        <v>986</v>
      </c>
    </row>
    <row r="1403" spans="1:6" x14ac:dyDescent="0.3">
      <c r="A1403" s="16" t="s">
        <v>38</v>
      </c>
      <c r="B1403" s="16" t="s">
        <v>1159</v>
      </c>
      <c r="C1403" s="16" t="s">
        <v>985</v>
      </c>
      <c r="D1403" s="34">
        <v>0.29399999999999998</v>
      </c>
      <c r="E1403" s="16" t="s">
        <v>37</v>
      </c>
      <c r="F1403" s="16" t="s">
        <v>105</v>
      </c>
    </row>
    <row r="1404" spans="1:6" x14ac:dyDescent="0.3">
      <c r="A1404" s="41" t="s">
        <v>35</v>
      </c>
      <c r="B1404" s="41" t="s">
        <v>1160</v>
      </c>
      <c r="C1404" s="41" t="s">
        <v>1160</v>
      </c>
      <c r="D1404" s="42">
        <v>1</v>
      </c>
      <c r="E1404" s="41" t="s">
        <v>37</v>
      </c>
      <c r="F1404" s="41"/>
    </row>
    <row r="1405" spans="1:6" x14ac:dyDescent="0.3">
      <c r="A1405" s="16" t="s">
        <v>38</v>
      </c>
      <c r="B1405" s="16" t="s">
        <v>1160</v>
      </c>
      <c r="C1405" s="16" t="s">
        <v>141</v>
      </c>
      <c r="D1405" s="34">
        <v>1</v>
      </c>
      <c r="E1405" s="16" t="s">
        <v>37</v>
      </c>
      <c r="F1405" s="16" t="s">
        <v>40</v>
      </c>
    </row>
    <row r="1406" spans="1:6" x14ac:dyDescent="0.3">
      <c r="A1406" s="41" t="s">
        <v>35</v>
      </c>
      <c r="B1406" s="41" t="s">
        <v>1161</v>
      </c>
      <c r="C1406" s="41" t="s">
        <v>1161</v>
      </c>
      <c r="D1406" s="42">
        <v>1</v>
      </c>
      <c r="E1406" s="41" t="s">
        <v>37</v>
      </c>
      <c r="F1406" s="41"/>
    </row>
    <row r="1407" spans="1:6" x14ac:dyDescent="0.3">
      <c r="A1407" s="16" t="s">
        <v>38</v>
      </c>
      <c r="B1407" s="16" t="s">
        <v>1161</v>
      </c>
      <c r="C1407" s="16" t="s">
        <v>1162</v>
      </c>
      <c r="D1407" s="34">
        <v>1</v>
      </c>
      <c r="E1407" s="16" t="s">
        <v>37</v>
      </c>
      <c r="F1407" s="16" t="s">
        <v>40</v>
      </c>
    </row>
    <row r="1408" spans="1:6" x14ac:dyDescent="0.3">
      <c r="A1408" s="41" t="s">
        <v>35</v>
      </c>
      <c r="B1408" s="41" t="s">
        <v>1163</v>
      </c>
      <c r="C1408" s="41" t="s">
        <v>1163</v>
      </c>
      <c r="D1408" s="42">
        <v>1</v>
      </c>
      <c r="E1408" s="41" t="s">
        <v>37</v>
      </c>
      <c r="F1408" s="41"/>
    </row>
    <row r="1409" spans="1:6" x14ac:dyDescent="0.3">
      <c r="A1409" s="16" t="s">
        <v>38</v>
      </c>
      <c r="B1409" s="16" t="s">
        <v>1163</v>
      </c>
      <c r="C1409" s="16" t="s">
        <v>1162</v>
      </c>
      <c r="D1409" s="34">
        <v>1</v>
      </c>
      <c r="E1409" s="16" t="s">
        <v>37</v>
      </c>
      <c r="F1409" s="16" t="s">
        <v>40</v>
      </c>
    </row>
    <row r="1410" spans="1:6" x14ac:dyDescent="0.3">
      <c r="A1410" s="41" t="s">
        <v>35</v>
      </c>
      <c r="B1410" s="41" t="s">
        <v>1164</v>
      </c>
      <c r="C1410" s="41" t="s">
        <v>1164</v>
      </c>
      <c r="D1410" s="42">
        <v>1</v>
      </c>
      <c r="E1410" s="41" t="s">
        <v>37</v>
      </c>
      <c r="F1410" s="41"/>
    </row>
    <row r="1411" spans="1:6" x14ac:dyDescent="0.3">
      <c r="A1411" s="16" t="s">
        <v>38</v>
      </c>
      <c r="B1411" s="16" t="s">
        <v>1164</v>
      </c>
      <c r="C1411" s="16" t="s">
        <v>1165</v>
      </c>
      <c r="D1411" s="34">
        <v>1</v>
      </c>
      <c r="E1411" s="16" t="s">
        <v>37</v>
      </c>
      <c r="F1411" s="16" t="s">
        <v>40</v>
      </c>
    </row>
    <row r="1412" spans="1:6" x14ac:dyDescent="0.3">
      <c r="A1412" s="41" t="s">
        <v>35</v>
      </c>
      <c r="B1412" s="41" t="s">
        <v>1166</v>
      </c>
      <c r="C1412" s="41" t="s">
        <v>1166</v>
      </c>
      <c r="D1412" s="42">
        <v>1</v>
      </c>
      <c r="E1412" s="41" t="s">
        <v>37</v>
      </c>
      <c r="F1412" s="41"/>
    </row>
    <row r="1413" spans="1:6" x14ac:dyDescent="0.3">
      <c r="A1413" s="16" t="s">
        <v>38</v>
      </c>
      <c r="B1413" s="16" t="s">
        <v>1166</v>
      </c>
      <c r="C1413" s="16" t="s">
        <v>260</v>
      </c>
      <c r="D1413" s="34">
        <v>0.2</v>
      </c>
      <c r="E1413" s="16" t="s">
        <v>37</v>
      </c>
      <c r="F1413" s="16" t="s">
        <v>121</v>
      </c>
    </row>
    <row r="1414" spans="1:6" x14ac:dyDescent="0.3">
      <c r="A1414" s="16" t="s">
        <v>38</v>
      </c>
      <c r="B1414" s="16" t="s">
        <v>1166</v>
      </c>
      <c r="C1414" s="16" t="s">
        <v>260</v>
      </c>
      <c r="D1414" s="34">
        <v>0.23</v>
      </c>
      <c r="E1414" s="16" t="s">
        <v>37</v>
      </c>
      <c r="F1414" s="16" t="s">
        <v>1167</v>
      </c>
    </row>
    <row r="1415" spans="1:6" x14ac:dyDescent="0.3">
      <c r="A1415" s="16" t="s">
        <v>38</v>
      </c>
      <c r="B1415" s="16" t="s">
        <v>1166</v>
      </c>
      <c r="C1415" s="16" t="s">
        <v>260</v>
      </c>
      <c r="D1415" s="34">
        <v>0.17499999999999999</v>
      </c>
      <c r="E1415" s="16" t="s">
        <v>37</v>
      </c>
      <c r="F1415" s="16" t="s">
        <v>264</v>
      </c>
    </row>
    <row r="1416" spans="1:6" x14ac:dyDescent="0.3">
      <c r="A1416" s="16" t="s">
        <v>38</v>
      </c>
      <c r="B1416" s="16" t="s">
        <v>1166</v>
      </c>
      <c r="C1416" s="16" t="s">
        <v>260</v>
      </c>
      <c r="D1416" s="34">
        <v>0.39500000000000002</v>
      </c>
      <c r="E1416" s="16" t="s">
        <v>37</v>
      </c>
      <c r="F1416" s="16" t="s">
        <v>267</v>
      </c>
    </row>
    <row r="1417" spans="1:6" x14ac:dyDescent="0.3">
      <c r="A1417" s="41" t="s">
        <v>35</v>
      </c>
      <c r="B1417" s="41" t="s">
        <v>1168</v>
      </c>
      <c r="C1417" s="41" t="s">
        <v>1168</v>
      </c>
      <c r="D1417" s="42">
        <v>1</v>
      </c>
      <c r="E1417" s="41" t="s">
        <v>37</v>
      </c>
      <c r="F1417" s="41"/>
    </row>
    <row r="1418" spans="1:6" x14ac:dyDescent="0.3">
      <c r="A1418" s="16" t="s">
        <v>38</v>
      </c>
      <c r="B1418" s="16" t="s">
        <v>1168</v>
      </c>
      <c r="C1418" s="16" t="s">
        <v>134</v>
      </c>
      <c r="D1418" s="34">
        <v>1</v>
      </c>
      <c r="E1418" s="16" t="s">
        <v>37</v>
      </c>
      <c r="F1418" s="16" t="s">
        <v>40</v>
      </c>
    </row>
    <row r="1419" spans="1:6" x14ac:dyDescent="0.3">
      <c r="A1419" s="41" t="s">
        <v>35</v>
      </c>
      <c r="B1419" s="41" t="s">
        <v>1169</v>
      </c>
      <c r="C1419" s="41" t="s">
        <v>1169</v>
      </c>
      <c r="D1419" s="42">
        <v>1</v>
      </c>
      <c r="E1419" s="41" t="s">
        <v>37</v>
      </c>
      <c r="F1419" s="41"/>
    </row>
    <row r="1420" spans="1:6" x14ac:dyDescent="0.3">
      <c r="A1420" s="16" t="s">
        <v>38</v>
      </c>
      <c r="B1420" s="16" t="s">
        <v>1169</v>
      </c>
      <c r="C1420" s="16" t="s">
        <v>1170</v>
      </c>
      <c r="D1420" s="34">
        <v>9.3899999999999997E-2</v>
      </c>
      <c r="E1420" s="16" t="s">
        <v>37</v>
      </c>
      <c r="F1420" s="16" t="s">
        <v>1171</v>
      </c>
    </row>
    <row r="1421" spans="1:6" x14ac:dyDescent="0.3">
      <c r="A1421" s="16" t="s">
        <v>38</v>
      </c>
      <c r="B1421" s="16" t="s">
        <v>1169</v>
      </c>
      <c r="C1421" s="16" t="s">
        <v>1172</v>
      </c>
      <c r="D1421" s="34">
        <v>0.13700000000000001</v>
      </c>
      <c r="E1421" s="16" t="s">
        <v>37</v>
      </c>
      <c r="F1421" s="16" t="s">
        <v>40</v>
      </c>
    </row>
    <row r="1422" spans="1:6" x14ac:dyDescent="0.3">
      <c r="A1422" s="16" t="s">
        <v>38</v>
      </c>
      <c r="B1422" s="16" t="s">
        <v>1169</v>
      </c>
      <c r="C1422" s="16" t="s">
        <v>1170</v>
      </c>
      <c r="D1422" s="34">
        <v>5.21E-2</v>
      </c>
      <c r="E1422" s="16" t="s">
        <v>37</v>
      </c>
      <c r="F1422" s="16" t="s">
        <v>1173</v>
      </c>
    </row>
    <row r="1423" spans="1:6" x14ac:dyDescent="0.3">
      <c r="A1423" s="16" t="s">
        <v>38</v>
      </c>
      <c r="B1423" s="16" t="s">
        <v>1169</v>
      </c>
      <c r="C1423" s="16" t="s">
        <v>1170</v>
      </c>
      <c r="D1423" s="34">
        <v>0.23300000000000001</v>
      </c>
      <c r="E1423" s="16" t="s">
        <v>37</v>
      </c>
      <c r="F1423" s="16" t="s">
        <v>40</v>
      </c>
    </row>
    <row r="1424" spans="1:6" x14ac:dyDescent="0.3">
      <c r="A1424" s="16" t="s">
        <v>38</v>
      </c>
      <c r="B1424" s="16" t="s">
        <v>1169</v>
      </c>
      <c r="C1424" s="16" t="s">
        <v>1174</v>
      </c>
      <c r="D1424" s="34">
        <v>6.2700000000000006E-2</v>
      </c>
      <c r="E1424" s="16" t="s">
        <v>37</v>
      </c>
      <c r="F1424" s="16" t="s">
        <v>1175</v>
      </c>
    </row>
    <row r="1425" spans="1:6" x14ac:dyDescent="0.3">
      <c r="A1425" s="16" t="s">
        <v>38</v>
      </c>
      <c r="B1425" s="16" t="s">
        <v>1169</v>
      </c>
      <c r="C1425" s="16" t="s">
        <v>1174</v>
      </c>
      <c r="D1425" s="34">
        <v>0.161</v>
      </c>
      <c r="E1425" s="16" t="s">
        <v>37</v>
      </c>
      <c r="F1425" s="16" t="s">
        <v>1176</v>
      </c>
    </row>
    <row r="1426" spans="1:6" x14ac:dyDescent="0.3">
      <c r="A1426" s="16" t="s">
        <v>38</v>
      </c>
      <c r="B1426" s="16" t="s">
        <v>1169</v>
      </c>
      <c r="C1426" s="16" t="s">
        <v>1174</v>
      </c>
      <c r="D1426" s="34">
        <v>6.7000000000000004E-2</v>
      </c>
      <c r="E1426" s="16" t="s">
        <v>37</v>
      </c>
      <c r="F1426" s="16" t="s">
        <v>1177</v>
      </c>
    </row>
    <row r="1427" spans="1:6" x14ac:dyDescent="0.3">
      <c r="A1427" s="16" t="s">
        <v>38</v>
      </c>
      <c r="B1427" s="16" t="s">
        <v>1169</v>
      </c>
      <c r="C1427" s="16" t="s">
        <v>1174</v>
      </c>
      <c r="D1427" s="34">
        <v>6.0499999999999998E-2</v>
      </c>
      <c r="E1427" s="16" t="s">
        <v>37</v>
      </c>
      <c r="F1427" s="16" t="s">
        <v>585</v>
      </c>
    </row>
    <row r="1428" spans="1:6" x14ac:dyDescent="0.3">
      <c r="A1428" s="16" t="s">
        <v>38</v>
      </c>
      <c r="B1428" s="16" t="s">
        <v>1169</v>
      </c>
      <c r="C1428" s="16" t="s">
        <v>1178</v>
      </c>
      <c r="D1428" s="34">
        <v>0.13300000000000001</v>
      </c>
      <c r="E1428" s="16" t="s">
        <v>37</v>
      </c>
      <c r="F1428" s="16" t="s">
        <v>40</v>
      </c>
    </row>
    <row r="1429" spans="1:6" x14ac:dyDescent="0.3">
      <c r="A1429" s="41" t="s">
        <v>35</v>
      </c>
      <c r="B1429" s="41" t="s">
        <v>1179</v>
      </c>
      <c r="C1429" s="41" t="s">
        <v>1179</v>
      </c>
      <c r="D1429" s="42">
        <v>1</v>
      </c>
      <c r="E1429" s="41" t="s">
        <v>37</v>
      </c>
      <c r="F1429" s="41"/>
    </row>
    <row r="1430" spans="1:6" x14ac:dyDescent="0.3">
      <c r="A1430" s="16" t="s">
        <v>38</v>
      </c>
      <c r="B1430" s="16" t="s">
        <v>1179</v>
      </c>
      <c r="C1430" s="16" t="s">
        <v>134</v>
      </c>
      <c r="D1430" s="34">
        <v>4.96</v>
      </c>
      <c r="E1430" s="16" t="s">
        <v>37</v>
      </c>
      <c r="F1430" s="16" t="s">
        <v>135</v>
      </c>
    </row>
    <row r="1431" spans="1:6" x14ac:dyDescent="0.3">
      <c r="A1431" s="41" t="s">
        <v>35</v>
      </c>
      <c r="B1431" s="41" t="s">
        <v>1180</v>
      </c>
      <c r="C1431" s="41" t="s">
        <v>1180</v>
      </c>
      <c r="D1431" s="42">
        <v>1</v>
      </c>
      <c r="E1431" s="41" t="s">
        <v>37</v>
      </c>
      <c r="F1431" s="41"/>
    </row>
    <row r="1432" spans="1:6" x14ac:dyDescent="0.3">
      <c r="A1432" s="16" t="s">
        <v>38</v>
      </c>
      <c r="B1432" s="16" t="s">
        <v>1180</v>
      </c>
      <c r="C1432" s="16" t="s">
        <v>134</v>
      </c>
      <c r="D1432" s="34">
        <v>1</v>
      </c>
      <c r="E1432" s="16" t="s">
        <v>37</v>
      </c>
      <c r="F1432" s="16" t="s">
        <v>40</v>
      </c>
    </row>
    <row r="1433" spans="1:6" x14ac:dyDescent="0.3">
      <c r="A1433" s="41" t="s">
        <v>35</v>
      </c>
      <c r="B1433" s="41" t="s">
        <v>1181</v>
      </c>
      <c r="C1433" s="41" t="s">
        <v>1181</v>
      </c>
      <c r="D1433" s="42">
        <v>1</v>
      </c>
      <c r="E1433" s="41" t="s">
        <v>37</v>
      </c>
      <c r="F1433" s="41"/>
    </row>
    <row r="1434" spans="1:6" x14ac:dyDescent="0.3">
      <c r="A1434" s="16" t="s">
        <v>38</v>
      </c>
      <c r="B1434" s="16" t="s">
        <v>1181</v>
      </c>
      <c r="C1434" s="16" t="s">
        <v>1182</v>
      </c>
      <c r="D1434" s="34">
        <v>1</v>
      </c>
      <c r="E1434" s="16" t="s">
        <v>37</v>
      </c>
      <c r="F1434" s="16" t="s">
        <v>1183</v>
      </c>
    </row>
    <row r="1435" spans="1:6" x14ac:dyDescent="0.3">
      <c r="A1435" s="41" t="s">
        <v>35</v>
      </c>
      <c r="B1435" s="41" t="s">
        <v>1184</v>
      </c>
      <c r="C1435" s="41" t="s">
        <v>1184</v>
      </c>
      <c r="D1435" s="42">
        <v>1</v>
      </c>
      <c r="E1435" s="41" t="s">
        <v>37</v>
      </c>
      <c r="F1435" s="41"/>
    </row>
    <row r="1436" spans="1:6" x14ac:dyDescent="0.3">
      <c r="A1436" s="16" t="s">
        <v>38</v>
      </c>
      <c r="B1436" s="16" t="s">
        <v>1184</v>
      </c>
      <c r="C1436" s="16" t="s">
        <v>1185</v>
      </c>
      <c r="D1436" s="34">
        <v>0.36499999999999999</v>
      </c>
      <c r="E1436" s="16" t="s">
        <v>37</v>
      </c>
      <c r="F1436" s="16" t="s">
        <v>1186</v>
      </c>
    </row>
    <row r="1437" spans="1:6" x14ac:dyDescent="0.3">
      <c r="A1437" s="16" t="s">
        <v>38</v>
      </c>
      <c r="B1437" s="16" t="s">
        <v>1184</v>
      </c>
      <c r="C1437" s="16" t="s">
        <v>1187</v>
      </c>
      <c r="D1437" s="34">
        <v>0.45900000000000002</v>
      </c>
      <c r="E1437" s="16" t="s">
        <v>37</v>
      </c>
      <c r="F1437" s="16" t="s">
        <v>1186</v>
      </c>
    </row>
    <row r="1438" spans="1:6" x14ac:dyDescent="0.3">
      <c r="A1438" s="16" t="s">
        <v>38</v>
      </c>
      <c r="B1438" s="16" t="s">
        <v>1184</v>
      </c>
      <c r="C1438" s="16" t="s">
        <v>1188</v>
      </c>
      <c r="D1438" s="34">
        <v>0.17599999999999999</v>
      </c>
      <c r="E1438" s="16" t="s">
        <v>37</v>
      </c>
      <c r="F1438" s="16" t="s">
        <v>1189</v>
      </c>
    </row>
    <row r="1439" spans="1:6" x14ac:dyDescent="0.3">
      <c r="A1439" s="41" t="s">
        <v>35</v>
      </c>
      <c r="B1439" s="41" t="s">
        <v>1190</v>
      </c>
      <c r="C1439" s="41" t="s">
        <v>1190</v>
      </c>
      <c r="D1439" s="42">
        <v>1</v>
      </c>
      <c r="E1439" s="41" t="s">
        <v>37</v>
      </c>
      <c r="F1439" s="41"/>
    </row>
    <row r="1440" spans="1:6" x14ac:dyDescent="0.3">
      <c r="A1440" s="16" t="s">
        <v>38</v>
      </c>
      <c r="B1440" s="16" t="s">
        <v>1190</v>
      </c>
      <c r="C1440" s="16" t="s">
        <v>508</v>
      </c>
      <c r="D1440" s="34">
        <v>1</v>
      </c>
      <c r="E1440" s="16" t="s">
        <v>37</v>
      </c>
      <c r="F1440" s="16" t="s">
        <v>40</v>
      </c>
    </row>
    <row r="1441" spans="1:6" x14ac:dyDescent="0.3">
      <c r="A1441" s="41" t="s">
        <v>35</v>
      </c>
      <c r="B1441" s="41" t="s">
        <v>1191</v>
      </c>
      <c r="C1441" s="41" t="s">
        <v>1191</v>
      </c>
      <c r="D1441" s="42">
        <v>1</v>
      </c>
      <c r="E1441" s="41" t="s">
        <v>37</v>
      </c>
      <c r="F1441" s="41"/>
    </row>
    <row r="1442" spans="1:6" x14ac:dyDescent="0.3">
      <c r="A1442" s="16" t="s">
        <v>38</v>
      </c>
      <c r="B1442" s="16" t="s">
        <v>1191</v>
      </c>
      <c r="C1442" s="16" t="s">
        <v>962</v>
      </c>
      <c r="D1442" s="34">
        <v>14.47</v>
      </c>
      <c r="E1442" s="16" t="s">
        <v>37</v>
      </c>
      <c r="F1442" s="16" t="s">
        <v>40</v>
      </c>
    </row>
    <row r="1443" spans="1:6" x14ac:dyDescent="0.3">
      <c r="A1443" s="41" t="s">
        <v>35</v>
      </c>
      <c r="B1443" s="41" t="s">
        <v>1192</v>
      </c>
      <c r="C1443" s="41" t="s">
        <v>1192</v>
      </c>
      <c r="D1443" s="42">
        <v>1</v>
      </c>
      <c r="E1443" s="41" t="s">
        <v>37</v>
      </c>
      <c r="F1443" s="41"/>
    </row>
    <row r="1444" spans="1:6" x14ac:dyDescent="0.3">
      <c r="A1444" s="16" t="s">
        <v>38</v>
      </c>
      <c r="B1444" s="16" t="s">
        <v>1192</v>
      </c>
      <c r="C1444" s="16" t="s">
        <v>1193</v>
      </c>
      <c r="D1444" s="34">
        <v>1</v>
      </c>
      <c r="E1444" s="16" t="s">
        <v>37</v>
      </c>
      <c r="F1444" s="16" t="s">
        <v>40</v>
      </c>
    </row>
    <row r="1445" spans="1:6" x14ac:dyDescent="0.3">
      <c r="A1445" s="41" t="s">
        <v>35</v>
      </c>
      <c r="B1445" s="41" t="s">
        <v>1194</v>
      </c>
      <c r="C1445" s="41" t="s">
        <v>1194</v>
      </c>
      <c r="D1445" s="42">
        <v>1</v>
      </c>
      <c r="E1445" s="41" t="s">
        <v>37</v>
      </c>
      <c r="F1445" s="41"/>
    </row>
    <row r="1446" spans="1:6" x14ac:dyDescent="0.3">
      <c r="A1446" s="16" t="s">
        <v>38</v>
      </c>
      <c r="B1446" s="16" t="s">
        <v>1194</v>
      </c>
      <c r="C1446" s="16" t="s">
        <v>1195</v>
      </c>
      <c r="D1446" s="34">
        <v>1</v>
      </c>
      <c r="E1446" s="16" t="s">
        <v>37</v>
      </c>
      <c r="F1446" s="16" t="s">
        <v>40</v>
      </c>
    </row>
    <row r="1447" spans="1:6" x14ac:dyDescent="0.3">
      <c r="A1447" s="41" t="s">
        <v>35</v>
      </c>
      <c r="B1447" s="41" t="s">
        <v>1196</v>
      </c>
      <c r="C1447" s="41" t="s">
        <v>1196</v>
      </c>
      <c r="D1447" s="42">
        <v>1</v>
      </c>
      <c r="E1447" s="41" t="s">
        <v>37</v>
      </c>
      <c r="F1447" s="41"/>
    </row>
    <row r="1448" spans="1:6" x14ac:dyDescent="0.3">
      <c r="A1448" s="16" t="s">
        <v>38</v>
      </c>
      <c r="B1448" s="16" t="s">
        <v>1196</v>
      </c>
      <c r="C1448" s="16" t="s">
        <v>1197</v>
      </c>
      <c r="D1448" s="34">
        <v>1</v>
      </c>
      <c r="E1448" s="16" t="s">
        <v>37</v>
      </c>
      <c r="F1448" s="16" t="s">
        <v>40</v>
      </c>
    </row>
    <row r="1449" spans="1:6" x14ac:dyDescent="0.3">
      <c r="A1449" s="41" t="s">
        <v>35</v>
      </c>
      <c r="B1449" s="41" t="s">
        <v>1198</v>
      </c>
      <c r="C1449" s="41" t="s">
        <v>1198</v>
      </c>
      <c r="D1449" s="42">
        <v>1</v>
      </c>
      <c r="E1449" s="41" t="s">
        <v>37</v>
      </c>
      <c r="F1449" s="41"/>
    </row>
    <row r="1450" spans="1:6" x14ac:dyDescent="0.3">
      <c r="A1450" s="16" t="s">
        <v>38</v>
      </c>
      <c r="B1450" s="16" t="s">
        <v>1198</v>
      </c>
      <c r="C1450" s="16" t="s">
        <v>1199</v>
      </c>
      <c r="D1450" s="34">
        <v>1</v>
      </c>
      <c r="E1450" s="16" t="s">
        <v>37</v>
      </c>
      <c r="F1450" s="16" t="s">
        <v>40</v>
      </c>
    </row>
    <row r="1451" spans="1:6" x14ac:dyDescent="0.3">
      <c r="A1451" s="41" t="s">
        <v>35</v>
      </c>
      <c r="B1451" s="41" t="s">
        <v>1200</v>
      </c>
      <c r="C1451" s="41" t="s">
        <v>1200</v>
      </c>
      <c r="D1451" s="42">
        <v>1</v>
      </c>
      <c r="E1451" s="41" t="s">
        <v>37</v>
      </c>
      <c r="F1451" s="41"/>
    </row>
    <row r="1452" spans="1:6" x14ac:dyDescent="0.3">
      <c r="A1452" s="16" t="s">
        <v>38</v>
      </c>
      <c r="B1452" s="16" t="s">
        <v>1200</v>
      </c>
      <c r="C1452" s="16" t="s">
        <v>166</v>
      </c>
      <c r="D1452" s="34">
        <v>0.3</v>
      </c>
      <c r="E1452" s="16" t="s">
        <v>37</v>
      </c>
      <c r="F1452" s="16" t="s">
        <v>46</v>
      </c>
    </row>
    <row r="1453" spans="1:6" x14ac:dyDescent="0.3">
      <c r="A1453" s="16" t="s">
        <v>38</v>
      </c>
      <c r="B1453" s="16" t="s">
        <v>1200</v>
      </c>
      <c r="C1453" s="16" t="s">
        <v>166</v>
      </c>
      <c r="D1453" s="34">
        <v>0.3</v>
      </c>
      <c r="E1453" s="16" t="s">
        <v>37</v>
      </c>
      <c r="F1453" s="16" t="s">
        <v>47</v>
      </c>
    </row>
    <row r="1454" spans="1:6" x14ac:dyDescent="0.3">
      <c r="A1454" s="16" t="s">
        <v>38</v>
      </c>
      <c r="B1454" s="16" t="s">
        <v>1200</v>
      </c>
      <c r="C1454" s="16" t="s">
        <v>166</v>
      </c>
      <c r="D1454" s="34">
        <v>0.4</v>
      </c>
      <c r="E1454" s="16" t="s">
        <v>37</v>
      </c>
      <c r="F1454" s="16" t="s">
        <v>40</v>
      </c>
    </row>
    <row r="1455" spans="1:6" x14ac:dyDescent="0.3">
      <c r="A1455" s="41" t="s">
        <v>35</v>
      </c>
      <c r="B1455" s="41" t="s">
        <v>1201</v>
      </c>
      <c r="C1455" s="41" t="s">
        <v>1201</v>
      </c>
      <c r="D1455" s="42">
        <v>1</v>
      </c>
      <c r="E1455" s="41" t="s">
        <v>37</v>
      </c>
      <c r="F1455" s="41"/>
    </row>
    <row r="1456" spans="1:6" x14ac:dyDescent="0.3">
      <c r="A1456" s="16" t="s">
        <v>38</v>
      </c>
      <c r="B1456" s="16" t="s">
        <v>1201</v>
      </c>
      <c r="C1456" s="16" t="s">
        <v>239</v>
      </c>
      <c r="D1456" s="34">
        <v>0.3</v>
      </c>
      <c r="E1456" s="16" t="s">
        <v>37</v>
      </c>
      <c r="F1456" s="16" t="s">
        <v>46</v>
      </c>
    </row>
    <row r="1457" spans="1:6" x14ac:dyDescent="0.3">
      <c r="A1457" s="16" t="s">
        <v>38</v>
      </c>
      <c r="B1457" s="16" t="s">
        <v>1201</v>
      </c>
      <c r="C1457" s="16" t="s">
        <v>239</v>
      </c>
      <c r="D1457" s="34">
        <v>0.3</v>
      </c>
      <c r="E1457" s="16" t="s">
        <v>37</v>
      </c>
      <c r="F1457" s="16" t="s">
        <v>47</v>
      </c>
    </row>
    <row r="1458" spans="1:6" x14ac:dyDescent="0.3">
      <c r="A1458" s="16" t="s">
        <v>38</v>
      </c>
      <c r="B1458" s="16" t="s">
        <v>1201</v>
      </c>
      <c r="C1458" s="16" t="s">
        <v>239</v>
      </c>
      <c r="D1458" s="34">
        <v>0.4</v>
      </c>
      <c r="E1458" s="16" t="s">
        <v>37</v>
      </c>
      <c r="F1458" s="16" t="s">
        <v>40</v>
      </c>
    </row>
    <row r="1459" spans="1:6" x14ac:dyDescent="0.3">
      <c r="A1459" s="41" t="s">
        <v>35</v>
      </c>
      <c r="B1459" s="41" t="s">
        <v>1202</v>
      </c>
      <c r="C1459" s="41" t="s">
        <v>1202</v>
      </c>
      <c r="D1459" s="42">
        <v>1</v>
      </c>
      <c r="E1459" s="41" t="s">
        <v>37</v>
      </c>
      <c r="F1459" s="41"/>
    </row>
    <row r="1460" spans="1:6" x14ac:dyDescent="0.3">
      <c r="A1460" s="16" t="s">
        <v>38</v>
      </c>
      <c r="B1460" s="16" t="s">
        <v>1202</v>
      </c>
      <c r="C1460" s="16" t="s">
        <v>239</v>
      </c>
      <c r="D1460" s="34">
        <v>0.64</v>
      </c>
      <c r="E1460" s="16" t="s">
        <v>37</v>
      </c>
      <c r="F1460" s="16" t="s">
        <v>1203</v>
      </c>
    </row>
    <row r="1461" spans="1:6" x14ac:dyDescent="0.3">
      <c r="A1461" s="16" t="s">
        <v>38</v>
      </c>
      <c r="B1461" s="16" t="s">
        <v>1202</v>
      </c>
      <c r="C1461" s="16" t="s">
        <v>239</v>
      </c>
      <c r="D1461" s="34">
        <v>0.33</v>
      </c>
      <c r="E1461" s="16" t="s">
        <v>37</v>
      </c>
      <c r="F1461" s="16" t="s">
        <v>1204</v>
      </c>
    </row>
    <row r="1462" spans="1:6" x14ac:dyDescent="0.3">
      <c r="A1462" s="16" t="s">
        <v>38</v>
      </c>
      <c r="B1462" s="16" t="s">
        <v>1202</v>
      </c>
      <c r="C1462" s="16" t="s">
        <v>239</v>
      </c>
      <c r="D1462" s="34">
        <v>0.03</v>
      </c>
      <c r="E1462" s="16" t="s">
        <v>37</v>
      </c>
      <c r="F1462" s="16" t="s">
        <v>1205</v>
      </c>
    </row>
    <row r="1463" spans="1:6" x14ac:dyDescent="0.3">
      <c r="A1463" s="41" t="s">
        <v>35</v>
      </c>
      <c r="B1463" s="41" t="s">
        <v>1206</v>
      </c>
      <c r="C1463" s="41" t="s">
        <v>1206</v>
      </c>
      <c r="D1463" s="42">
        <v>1</v>
      </c>
      <c r="E1463" s="41" t="s">
        <v>37</v>
      </c>
      <c r="F1463" s="41"/>
    </row>
    <row r="1464" spans="1:6" x14ac:dyDescent="0.3">
      <c r="A1464" s="16" t="s">
        <v>38</v>
      </c>
      <c r="B1464" s="16" t="s">
        <v>1206</v>
      </c>
      <c r="C1464" s="16" t="s">
        <v>45</v>
      </c>
      <c r="D1464" s="34">
        <v>0.3</v>
      </c>
      <c r="E1464" s="16" t="s">
        <v>37</v>
      </c>
      <c r="F1464" s="16" t="s">
        <v>46</v>
      </c>
    </row>
    <row r="1465" spans="1:6" x14ac:dyDescent="0.3">
      <c r="A1465" s="16" t="s">
        <v>38</v>
      </c>
      <c r="B1465" s="16" t="s">
        <v>1206</v>
      </c>
      <c r="C1465" s="16" t="s">
        <v>45</v>
      </c>
      <c r="D1465" s="34">
        <v>0.3</v>
      </c>
      <c r="E1465" s="16" t="s">
        <v>37</v>
      </c>
      <c r="F1465" s="16" t="s">
        <v>47</v>
      </c>
    </row>
    <row r="1466" spans="1:6" x14ac:dyDescent="0.3">
      <c r="A1466" s="16" t="s">
        <v>38</v>
      </c>
      <c r="B1466" s="16" t="s">
        <v>1206</v>
      </c>
      <c r="C1466" s="16" t="s">
        <v>45</v>
      </c>
      <c r="D1466" s="34">
        <v>0.4</v>
      </c>
      <c r="E1466" s="16" t="s">
        <v>37</v>
      </c>
      <c r="F1466" s="16" t="s">
        <v>40</v>
      </c>
    </row>
    <row r="1467" spans="1:6" x14ac:dyDescent="0.3">
      <c r="A1467" s="41" t="s">
        <v>35</v>
      </c>
      <c r="B1467" s="41" t="s">
        <v>1207</v>
      </c>
      <c r="C1467" s="41" t="s">
        <v>1207</v>
      </c>
      <c r="D1467" s="42">
        <v>1</v>
      </c>
      <c r="E1467" s="41" t="s">
        <v>37</v>
      </c>
      <c r="F1467" s="41"/>
    </row>
    <row r="1468" spans="1:6" x14ac:dyDescent="0.3">
      <c r="A1468" s="16" t="s">
        <v>38</v>
      </c>
      <c r="B1468" s="16" t="s">
        <v>1207</v>
      </c>
      <c r="C1468" s="16" t="s">
        <v>1208</v>
      </c>
      <c r="D1468" s="34">
        <v>0.3</v>
      </c>
      <c r="E1468" s="16" t="s">
        <v>37</v>
      </c>
      <c r="F1468" s="16" t="s">
        <v>46</v>
      </c>
    </row>
    <row r="1469" spans="1:6" x14ac:dyDescent="0.3">
      <c r="A1469" s="16" t="s">
        <v>38</v>
      </c>
      <c r="B1469" s="16" t="s">
        <v>1207</v>
      </c>
      <c r="C1469" s="16" t="s">
        <v>1208</v>
      </c>
      <c r="D1469" s="34">
        <v>0.3</v>
      </c>
      <c r="E1469" s="16" t="s">
        <v>37</v>
      </c>
      <c r="F1469" s="16" t="s">
        <v>47</v>
      </c>
    </row>
    <row r="1470" spans="1:6" x14ac:dyDescent="0.3">
      <c r="A1470" s="16" t="s">
        <v>38</v>
      </c>
      <c r="B1470" s="16" t="s">
        <v>1207</v>
      </c>
      <c r="C1470" s="16" t="s">
        <v>1208</v>
      </c>
      <c r="D1470" s="34">
        <v>0.4</v>
      </c>
      <c r="E1470" s="16" t="s">
        <v>37</v>
      </c>
      <c r="F1470" s="16" t="s">
        <v>40</v>
      </c>
    </row>
    <row r="1471" spans="1:6" x14ac:dyDescent="0.3">
      <c r="A1471" s="41" t="s">
        <v>35</v>
      </c>
      <c r="B1471" s="41" t="s">
        <v>1209</v>
      </c>
      <c r="C1471" s="41" t="s">
        <v>1209</v>
      </c>
      <c r="D1471" s="42">
        <v>1</v>
      </c>
      <c r="E1471" s="41" t="s">
        <v>37</v>
      </c>
      <c r="F1471" s="41"/>
    </row>
    <row r="1472" spans="1:6" x14ac:dyDescent="0.3">
      <c r="A1472" s="16" t="s">
        <v>38</v>
      </c>
      <c r="B1472" s="16" t="s">
        <v>1209</v>
      </c>
      <c r="C1472" s="16" t="s">
        <v>65</v>
      </c>
      <c r="D1472" s="34">
        <v>0.3</v>
      </c>
      <c r="E1472" s="16" t="s">
        <v>37</v>
      </c>
      <c r="F1472" s="16" t="s">
        <v>46</v>
      </c>
    </row>
    <row r="1473" spans="1:6" x14ac:dyDescent="0.3">
      <c r="A1473" s="16" t="s">
        <v>38</v>
      </c>
      <c r="B1473" s="16" t="s">
        <v>1209</v>
      </c>
      <c r="C1473" s="16" t="s">
        <v>65</v>
      </c>
      <c r="D1473" s="34">
        <v>0.3</v>
      </c>
      <c r="E1473" s="16" t="s">
        <v>37</v>
      </c>
      <c r="F1473" s="16" t="s">
        <v>47</v>
      </c>
    </row>
    <row r="1474" spans="1:6" x14ac:dyDescent="0.3">
      <c r="A1474" s="16" t="s">
        <v>38</v>
      </c>
      <c r="B1474" s="16" t="s">
        <v>1209</v>
      </c>
      <c r="C1474" s="16" t="s">
        <v>65</v>
      </c>
      <c r="D1474" s="34">
        <v>0.4</v>
      </c>
      <c r="E1474" s="16" t="s">
        <v>37</v>
      </c>
      <c r="F1474" s="16" t="s">
        <v>40</v>
      </c>
    </row>
    <row r="1475" spans="1:6" x14ac:dyDescent="0.3">
      <c r="A1475" s="41" t="s">
        <v>35</v>
      </c>
      <c r="B1475" s="41" t="s">
        <v>1210</v>
      </c>
      <c r="C1475" s="41" t="s">
        <v>1210</v>
      </c>
      <c r="D1475" s="42">
        <v>1</v>
      </c>
      <c r="E1475" s="41" t="s">
        <v>37</v>
      </c>
      <c r="F1475" s="41"/>
    </row>
    <row r="1476" spans="1:6" x14ac:dyDescent="0.3">
      <c r="A1476" s="16" t="s">
        <v>38</v>
      </c>
      <c r="B1476" s="16" t="s">
        <v>1210</v>
      </c>
      <c r="C1476" s="16" t="s">
        <v>45</v>
      </c>
      <c r="D1476" s="34">
        <v>0.3</v>
      </c>
      <c r="E1476" s="16" t="s">
        <v>37</v>
      </c>
      <c r="F1476" s="16" t="s">
        <v>46</v>
      </c>
    </row>
    <row r="1477" spans="1:6" x14ac:dyDescent="0.3">
      <c r="A1477" s="16" t="s">
        <v>38</v>
      </c>
      <c r="B1477" s="16" t="s">
        <v>1210</v>
      </c>
      <c r="C1477" s="16" t="s">
        <v>45</v>
      </c>
      <c r="D1477" s="34">
        <v>0.3</v>
      </c>
      <c r="E1477" s="16" t="s">
        <v>37</v>
      </c>
      <c r="F1477" s="16" t="s">
        <v>47</v>
      </c>
    </row>
    <row r="1478" spans="1:6" x14ac:dyDescent="0.3">
      <c r="A1478" s="16" t="s">
        <v>38</v>
      </c>
      <c r="B1478" s="16" t="s">
        <v>1210</v>
      </c>
      <c r="C1478" s="16" t="s">
        <v>45</v>
      </c>
      <c r="D1478" s="34">
        <v>0.4</v>
      </c>
      <c r="E1478" s="16" t="s">
        <v>37</v>
      </c>
      <c r="F1478" s="16" t="s">
        <v>40</v>
      </c>
    </row>
    <row r="1479" spans="1:6" x14ac:dyDescent="0.3">
      <c r="A1479" s="41" t="s">
        <v>35</v>
      </c>
      <c r="B1479" s="41" t="s">
        <v>1211</v>
      </c>
      <c r="C1479" s="41" t="s">
        <v>1211</v>
      </c>
      <c r="D1479" s="42">
        <v>1</v>
      </c>
      <c r="E1479" s="41" t="s">
        <v>37</v>
      </c>
      <c r="F1479" s="41"/>
    </row>
    <row r="1480" spans="1:6" x14ac:dyDescent="0.3">
      <c r="A1480" s="16" t="s">
        <v>38</v>
      </c>
      <c r="B1480" s="16" t="s">
        <v>1211</v>
      </c>
      <c r="C1480" s="16" t="s">
        <v>320</v>
      </c>
      <c r="D1480" s="34">
        <v>1</v>
      </c>
      <c r="E1480" s="16" t="s">
        <v>37</v>
      </c>
      <c r="F1480" s="16" t="s">
        <v>1212</v>
      </c>
    </row>
    <row r="1481" spans="1:6" x14ac:dyDescent="0.3">
      <c r="A1481" s="41" t="s">
        <v>35</v>
      </c>
      <c r="B1481" s="41" t="s">
        <v>1213</v>
      </c>
      <c r="C1481" s="41" t="s">
        <v>1213</v>
      </c>
      <c r="D1481" s="42">
        <v>1</v>
      </c>
      <c r="E1481" s="41" t="s">
        <v>37</v>
      </c>
      <c r="F1481" s="41"/>
    </row>
    <row r="1482" spans="1:6" x14ac:dyDescent="0.3">
      <c r="A1482" s="16" t="s">
        <v>38</v>
      </c>
      <c r="B1482" s="16" t="s">
        <v>1213</v>
      </c>
      <c r="C1482" s="16" t="s">
        <v>159</v>
      </c>
      <c r="D1482" s="34">
        <v>1</v>
      </c>
      <c r="E1482" s="16" t="s">
        <v>37</v>
      </c>
      <c r="F1482" s="16" t="s">
        <v>40</v>
      </c>
    </row>
    <row r="1483" spans="1:6" x14ac:dyDescent="0.3">
      <c r="A1483" s="41" t="s">
        <v>35</v>
      </c>
      <c r="B1483" s="41" t="s">
        <v>1214</v>
      </c>
      <c r="C1483" s="41" t="s">
        <v>1214</v>
      </c>
      <c r="D1483" s="42">
        <v>1</v>
      </c>
      <c r="E1483" s="41" t="s">
        <v>37</v>
      </c>
      <c r="F1483" s="41"/>
    </row>
    <row r="1484" spans="1:6" x14ac:dyDescent="0.3">
      <c r="A1484" s="16" t="s">
        <v>38</v>
      </c>
      <c r="B1484" s="16" t="s">
        <v>1214</v>
      </c>
      <c r="C1484" s="16" t="s">
        <v>246</v>
      </c>
      <c r="D1484" s="34">
        <v>1</v>
      </c>
      <c r="E1484" s="16" t="s">
        <v>37</v>
      </c>
      <c r="F1484" s="16" t="s">
        <v>40</v>
      </c>
    </row>
    <row r="1485" spans="1:6" x14ac:dyDescent="0.3">
      <c r="A1485" s="41" t="s">
        <v>35</v>
      </c>
      <c r="B1485" s="41" t="s">
        <v>1215</v>
      </c>
      <c r="C1485" s="41" t="s">
        <v>1215</v>
      </c>
      <c r="D1485" s="42">
        <v>1</v>
      </c>
      <c r="E1485" s="41" t="s">
        <v>37</v>
      </c>
      <c r="F1485" s="41"/>
    </row>
    <row r="1486" spans="1:6" x14ac:dyDescent="0.3">
      <c r="A1486" s="16" t="s">
        <v>38</v>
      </c>
      <c r="B1486" s="16" t="s">
        <v>1215</v>
      </c>
      <c r="C1486" s="16" t="s">
        <v>1216</v>
      </c>
      <c r="D1486" s="34">
        <v>1</v>
      </c>
      <c r="E1486" s="16" t="s">
        <v>37</v>
      </c>
      <c r="F1486" s="16" t="s">
        <v>40</v>
      </c>
    </row>
    <row r="1487" spans="1:6" x14ac:dyDescent="0.3">
      <c r="A1487" s="41" t="s">
        <v>35</v>
      </c>
      <c r="B1487" s="41" t="s">
        <v>1217</v>
      </c>
      <c r="C1487" s="41" t="s">
        <v>1217</v>
      </c>
      <c r="D1487" s="42">
        <v>1</v>
      </c>
      <c r="E1487" s="41" t="s">
        <v>37</v>
      </c>
      <c r="F1487" s="41"/>
    </row>
    <row r="1488" spans="1:6" x14ac:dyDescent="0.3">
      <c r="A1488" s="16" t="s">
        <v>38</v>
      </c>
      <c r="B1488" s="16" t="s">
        <v>1217</v>
      </c>
      <c r="C1488" s="16" t="s">
        <v>1218</v>
      </c>
      <c r="D1488" s="34">
        <v>1</v>
      </c>
      <c r="E1488" s="16" t="s">
        <v>37</v>
      </c>
      <c r="F1488" s="16" t="s">
        <v>40</v>
      </c>
    </row>
    <row r="1489" spans="1:6" x14ac:dyDescent="0.3">
      <c r="A1489" s="41" t="s">
        <v>35</v>
      </c>
      <c r="B1489" s="41" t="s">
        <v>1219</v>
      </c>
      <c r="C1489" s="41" t="s">
        <v>1219</v>
      </c>
      <c r="D1489" s="42">
        <v>1</v>
      </c>
      <c r="E1489" s="41" t="s">
        <v>37</v>
      </c>
      <c r="F1489" s="41"/>
    </row>
    <row r="1490" spans="1:6" x14ac:dyDescent="0.3">
      <c r="A1490" s="16" t="s">
        <v>38</v>
      </c>
      <c r="B1490" s="16" t="s">
        <v>1219</v>
      </c>
      <c r="C1490" s="16" t="s">
        <v>1220</v>
      </c>
      <c r="D1490" s="34">
        <v>1</v>
      </c>
      <c r="E1490" s="16" t="s">
        <v>37</v>
      </c>
      <c r="F1490" s="16" t="s">
        <v>40</v>
      </c>
    </row>
    <row r="1491" spans="1:6" x14ac:dyDescent="0.3">
      <c r="A1491" s="41" t="s">
        <v>35</v>
      </c>
      <c r="B1491" s="41" t="s">
        <v>1221</v>
      </c>
      <c r="C1491" s="41" t="s">
        <v>1221</v>
      </c>
      <c r="D1491" s="42">
        <v>1</v>
      </c>
      <c r="E1491" s="41" t="s">
        <v>37</v>
      </c>
      <c r="F1491" s="41"/>
    </row>
    <row r="1492" spans="1:6" x14ac:dyDescent="0.3">
      <c r="A1492" s="16" t="s">
        <v>38</v>
      </c>
      <c r="B1492" s="16" t="s">
        <v>1221</v>
      </c>
      <c r="C1492" s="16" t="s">
        <v>1222</v>
      </c>
      <c r="D1492" s="34">
        <v>1</v>
      </c>
      <c r="E1492" s="16" t="s">
        <v>37</v>
      </c>
      <c r="F1492" s="16" t="s">
        <v>40</v>
      </c>
    </row>
    <row r="1493" spans="1:6" x14ac:dyDescent="0.3">
      <c r="A1493" s="41" t="s">
        <v>35</v>
      </c>
      <c r="B1493" s="41" t="s">
        <v>1223</v>
      </c>
      <c r="C1493" s="41" t="s">
        <v>1223</v>
      </c>
      <c r="D1493" s="42">
        <v>1</v>
      </c>
      <c r="E1493" s="41" t="s">
        <v>37</v>
      </c>
      <c r="F1493" s="41"/>
    </row>
    <row r="1494" spans="1:6" x14ac:dyDescent="0.3">
      <c r="A1494" s="16" t="s">
        <v>38</v>
      </c>
      <c r="B1494" s="16" t="s">
        <v>1223</v>
      </c>
      <c r="C1494" s="16" t="s">
        <v>1224</v>
      </c>
      <c r="D1494" s="34">
        <v>1</v>
      </c>
      <c r="E1494" s="16" t="s">
        <v>37</v>
      </c>
      <c r="F1494" s="16" t="s">
        <v>40</v>
      </c>
    </row>
    <row r="1495" spans="1:6" x14ac:dyDescent="0.3">
      <c r="A1495" s="41" t="s">
        <v>35</v>
      </c>
      <c r="B1495" s="41" t="s">
        <v>1225</v>
      </c>
      <c r="C1495" s="41" t="s">
        <v>1225</v>
      </c>
      <c r="D1495" s="42">
        <v>1</v>
      </c>
      <c r="E1495" s="41" t="s">
        <v>37</v>
      </c>
      <c r="F1495" s="41"/>
    </row>
    <row r="1496" spans="1:6" x14ac:dyDescent="0.3">
      <c r="A1496" s="16" t="s">
        <v>38</v>
      </c>
      <c r="B1496" s="16" t="s">
        <v>1225</v>
      </c>
      <c r="C1496" s="16" t="s">
        <v>1226</v>
      </c>
      <c r="D1496" s="34">
        <v>1</v>
      </c>
      <c r="E1496" s="16" t="s">
        <v>37</v>
      </c>
      <c r="F1496" s="16" t="s">
        <v>40</v>
      </c>
    </row>
    <row r="1497" spans="1:6" x14ac:dyDescent="0.3">
      <c r="A1497" s="41" t="s">
        <v>35</v>
      </c>
      <c r="B1497" s="41" t="s">
        <v>1227</v>
      </c>
      <c r="C1497" s="41" t="s">
        <v>1227</v>
      </c>
      <c r="D1497" s="42">
        <v>1</v>
      </c>
      <c r="E1497" s="41" t="s">
        <v>37</v>
      </c>
      <c r="F1497" s="41"/>
    </row>
    <row r="1498" spans="1:6" x14ac:dyDescent="0.3">
      <c r="A1498" s="16" t="s">
        <v>38</v>
      </c>
      <c r="B1498" s="16" t="s">
        <v>1227</v>
      </c>
      <c r="C1498" s="16" t="s">
        <v>1228</v>
      </c>
      <c r="D1498" s="34">
        <v>0.15</v>
      </c>
      <c r="E1498" s="16" t="s">
        <v>37</v>
      </c>
      <c r="F1498" s="16" t="s">
        <v>40</v>
      </c>
    </row>
    <row r="1499" spans="1:6" x14ac:dyDescent="0.3">
      <c r="A1499" s="16" t="s">
        <v>38</v>
      </c>
      <c r="B1499" s="16" t="s">
        <v>1227</v>
      </c>
      <c r="C1499" s="16" t="s">
        <v>1165</v>
      </c>
      <c r="D1499" s="34">
        <v>0.85</v>
      </c>
      <c r="E1499" s="16" t="s">
        <v>37</v>
      </c>
      <c r="F1499" s="16" t="s">
        <v>40</v>
      </c>
    </row>
    <row r="1500" spans="1:6" x14ac:dyDescent="0.3">
      <c r="A1500" s="41" t="s">
        <v>35</v>
      </c>
      <c r="B1500" s="41" t="s">
        <v>1229</v>
      </c>
      <c r="C1500" s="41" t="s">
        <v>1229</v>
      </c>
      <c r="D1500" s="42">
        <v>1</v>
      </c>
      <c r="E1500" s="41" t="s">
        <v>37</v>
      </c>
      <c r="F1500" s="41"/>
    </row>
    <row r="1501" spans="1:6" x14ac:dyDescent="0.3">
      <c r="A1501" s="16" t="s">
        <v>38</v>
      </c>
      <c r="B1501" s="16" t="s">
        <v>1229</v>
      </c>
      <c r="C1501" s="16" t="s">
        <v>1230</v>
      </c>
      <c r="D1501" s="34">
        <v>0.51</v>
      </c>
      <c r="E1501" s="16" t="s">
        <v>37</v>
      </c>
      <c r="F1501" s="16" t="s">
        <v>1231</v>
      </c>
    </row>
    <row r="1502" spans="1:6" x14ac:dyDescent="0.3">
      <c r="A1502" s="16" t="s">
        <v>38</v>
      </c>
      <c r="B1502" s="16" t="s">
        <v>1229</v>
      </c>
      <c r="C1502" s="16" t="s">
        <v>1232</v>
      </c>
      <c r="D1502" s="34">
        <v>0.36</v>
      </c>
      <c r="E1502" s="16" t="s">
        <v>37</v>
      </c>
      <c r="F1502" s="16" t="s">
        <v>1231</v>
      </c>
    </row>
    <row r="1503" spans="1:6" x14ac:dyDescent="0.3">
      <c r="A1503" s="16" t="s">
        <v>38</v>
      </c>
      <c r="B1503" s="16" t="s">
        <v>1229</v>
      </c>
      <c r="C1503" s="16" t="s">
        <v>1233</v>
      </c>
      <c r="D1503" s="34">
        <v>0.13</v>
      </c>
      <c r="E1503" s="16" t="s">
        <v>37</v>
      </c>
      <c r="F1503" s="16" t="s">
        <v>1231</v>
      </c>
    </row>
    <row r="1504" spans="1:6" x14ac:dyDescent="0.3">
      <c r="A1504" s="41" t="s">
        <v>35</v>
      </c>
      <c r="B1504" s="41" t="s">
        <v>1234</v>
      </c>
      <c r="C1504" s="41" t="s">
        <v>1234</v>
      </c>
      <c r="D1504" s="42">
        <v>1</v>
      </c>
      <c r="E1504" s="41" t="s">
        <v>37</v>
      </c>
      <c r="F1504" s="41"/>
    </row>
    <row r="1505" spans="1:6" x14ac:dyDescent="0.3">
      <c r="A1505" s="16" t="s">
        <v>38</v>
      </c>
      <c r="B1505" s="16" t="s">
        <v>1234</v>
      </c>
      <c r="C1505" s="16" t="s">
        <v>309</v>
      </c>
      <c r="D1505" s="34">
        <v>1</v>
      </c>
      <c r="E1505" s="16" t="s">
        <v>37</v>
      </c>
      <c r="F1505" s="16" t="s">
        <v>40</v>
      </c>
    </row>
    <row r="1506" spans="1:6" x14ac:dyDescent="0.3">
      <c r="A1506" s="41" t="s">
        <v>35</v>
      </c>
      <c r="B1506" s="41" t="s">
        <v>1235</v>
      </c>
      <c r="C1506" s="41" t="s">
        <v>1235</v>
      </c>
      <c r="D1506" s="42">
        <v>1</v>
      </c>
      <c r="E1506" s="41" t="s">
        <v>37</v>
      </c>
      <c r="F1506" s="41"/>
    </row>
    <row r="1507" spans="1:6" x14ac:dyDescent="0.3">
      <c r="A1507" s="16" t="s">
        <v>38</v>
      </c>
      <c r="B1507" s="16" t="s">
        <v>1235</v>
      </c>
      <c r="C1507" s="16" t="s">
        <v>841</v>
      </c>
      <c r="D1507" s="34">
        <v>1</v>
      </c>
      <c r="E1507" s="16" t="s">
        <v>37</v>
      </c>
      <c r="F1507" s="16" t="s">
        <v>40</v>
      </c>
    </row>
    <row r="1508" spans="1:6" x14ac:dyDescent="0.3">
      <c r="A1508" s="41" t="s">
        <v>35</v>
      </c>
      <c r="B1508" s="41" t="s">
        <v>1236</v>
      </c>
      <c r="C1508" s="41" t="s">
        <v>1236</v>
      </c>
      <c r="D1508" s="42">
        <v>1</v>
      </c>
      <c r="E1508" s="41" t="s">
        <v>37</v>
      </c>
      <c r="F1508" s="41"/>
    </row>
    <row r="1509" spans="1:6" x14ac:dyDescent="0.3">
      <c r="A1509" s="16" t="s">
        <v>38</v>
      </c>
      <c r="B1509" s="16" t="s">
        <v>1236</v>
      </c>
      <c r="C1509" s="16" t="s">
        <v>800</v>
      </c>
      <c r="D1509" s="34">
        <v>0.81599999999999995</v>
      </c>
      <c r="E1509" s="16" t="s">
        <v>37</v>
      </c>
      <c r="F1509" s="16" t="s">
        <v>84</v>
      </c>
    </row>
    <row r="1510" spans="1:6" x14ac:dyDescent="0.3">
      <c r="A1510" s="16" t="s">
        <v>38</v>
      </c>
      <c r="B1510" s="16" t="s">
        <v>1236</v>
      </c>
      <c r="C1510" s="16" t="s">
        <v>800</v>
      </c>
      <c r="D1510" s="34">
        <v>0.184</v>
      </c>
      <c r="E1510" s="16" t="s">
        <v>37</v>
      </c>
      <c r="F1510" s="16" t="s">
        <v>40</v>
      </c>
    </row>
    <row r="1511" spans="1:6" x14ac:dyDescent="0.3">
      <c r="A1511" s="41" t="s">
        <v>35</v>
      </c>
      <c r="B1511" s="41" t="s">
        <v>1237</v>
      </c>
      <c r="C1511" s="41" t="s">
        <v>1237</v>
      </c>
      <c r="D1511" s="42">
        <v>1</v>
      </c>
      <c r="E1511" s="41" t="s">
        <v>37</v>
      </c>
      <c r="F1511" s="41"/>
    </row>
    <row r="1512" spans="1:6" x14ac:dyDescent="0.3">
      <c r="A1512" s="16" t="s">
        <v>38</v>
      </c>
      <c r="B1512" s="16" t="s">
        <v>1237</v>
      </c>
      <c r="C1512" s="16" t="s">
        <v>1238</v>
      </c>
      <c r="D1512" s="34">
        <v>1</v>
      </c>
      <c r="E1512" s="16" t="s">
        <v>37</v>
      </c>
      <c r="F1512" s="16" t="s">
        <v>704</v>
      </c>
    </row>
    <row r="1513" spans="1:6" x14ac:dyDescent="0.3">
      <c r="A1513" s="41" t="s">
        <v>35</v>
      </c>
      <c r="B1513" s="41" t="s">
        <v>1239</v>
      </c>
      <c r="C1513" s="41" t="s">
        <v>1239</v>
      </c>
      <c r="D1513" s="42">
        <v>1</v>
      </c>
      <c r="E1513" s="41" t="s">
        <v>37</v>
      </c>
      <c r="F1513" s="41"/>
    </row>
    <row r="1514" spans="1:6" x14ac:dyDescent="0.3">
      <c r="A1514" s="16" t="s">
        <v>38</v>
      </c>
      <c r="B1514" s="16" t="s">
        <v>1239</v>
      </c>
      <c r="C1514" s="16" t="s">
        <v>1240</v>
      </c>
      <c r="D1514" s="34">
        <v>1</v>
      </c>
      <c r="E1514" s="16" t="s">
        <v>37</v>
      </c>
      <c r="F1514" s="16" t="s">
        <v>392</v>
      </c>
    </row>
    <row r="1515" spans="1:6" x14ac:dyDescent="0.3">
      <c r="A1515" s="41" t="s">
        <v>35</v>
      </c>
      <c r="B1515" s="41" t="s">
        <v>1241</v>
      </c>
      <c r="C1515" s="41" t="s">
        <v>1241</v>
      </c>
      <c r="D1515" s="42">
        <v>0.75</v>
      </c>
      <c r="E1515" s="41" t="s">
        <v>37</v>
      </c>
      <c r="F1515" s="41"/>
    </row>
    <row r="1516" spans="1:6" x14ac:dyDescent="0.3">
      <c r="A1516" s="16" t="s">
        <v>38</v>
      </c>
      <c r="B1516" s="16" t="s">
        <v>1241</v>
      </c>
      <c r="C1516" s="16" t="s">
        <v>1242</v>
      </c>
      <c r="D1516" s="34">
        <v>0.738188976</v>
      </c>
      <c r="E1516" s="16" t="s">
        <v>182</v>
      </c>
      <c r="F1516" s="16" t="s">
        <v>40</v>
      </c>
    </row>
    <row r="1517" spans="1:6" x14ac:dyDescent="0.3">
      <c r="A1517" s="41" t="s">
        <v>35</v>
      </c>
      <c r="B1517" s="41" t="s">
        <v>1243</v>
      </c>
      <c r="C1517" s="41" t="s">
        <v>1243</v>
      </c>
      <c r="D1517" s="42">
        <v>1</v>
      </c>
      <c r="E1517" s="41" t="s">
        <v>37</v>
      </c>
      <c r="F1517" s="41"/>
    </row>
    <row r="1518" spans="1:6" x14ac:dyDescent="0.3">
      <c r="A1518" s="16" t="s">
        <v>38</v>
      </c>
      <c r="B1518" s="16" t="s">
        <v>1243</v>
      </c>
      <c r="C1518" s="16" t="s">
        <v>45</v>
      </c>
      <c r="D1518" s="34">
        <v>0.3</v>
      </c>
      <c r="E1518" s="16" t="s">
        <v>37</v>
      </c>
      <c r="F1518" s="16" t="s">
        <v>46</v>
      </c>
    </row>
    <row r="1519" spans="1:6" x14ac:dyDescent="0.3">
      <c r="A1519" s="16" t="s">
        <v>38</v>
      </c>
      <c r="B1519" s="16" t="s">
        <v>1243</v>
      </c>
      <c r="C1519" s="16" t="s">
        <v>45</v>
      </c>
      <c r="D1519" s="34">
        <v>0.3</v>
      </c>
      <c r="E1519" s="16" t="s">
        <v>37</v>
      </c>
      <c r="F1519" s="16" t="s">
        <v>47</v>
      </c>
    </row>
    <row r="1520" spans="1:6" x14ac:dyDescent="0.3">
      <c r="A1520" s="16" t="s">
        <v>38</v>
      </c>
      <c r="B1520" s="16" t="s">
        <v>1243</v>
      </c>
      <c r="C1520" s="16" t="s">
        <v>45</v>
      </c>
      <c r="D1520" s="34">
        <v>0.4</v>
      </c>
      <c r="E1520" s="16" t="s">
        <v>37</v>
      </c>
      <c r="F1520" s="16" t="s">
        <v>40</v>
      </c>
    </row>
    <row r="1521" spans="1:6" x14ac:dyDescent="0.3">
      <c r="A1521" s="41" t="s">
        <v>35</v>
      </c>
      <c r="B1521" s="41" t="s">
        <v>1244</v>
      </c>
      <c r="C1521" s="41" t="s">
        <v>1244</v>
      </c>
      <c r="D1521" s="42">
        <v>1</v>
      </c>
      <c r="E1521" s="41" t="s">
        <v>37</v>
      </c>
      <c r="F1521" s="41"/>
    </row>
    <row r="1522" spans="1:6" x14ac:dyDescent="0.3">
      <c r="A1522" s="16" t="s">
        <v>38</v>
      </c>
      <c r="B1522" s="16" t="s">
        <v>1244</v>
      </c>
      <c r="C1522" s="16" t="s">
        <v>260</v>
      </c>
      <c r="D1522" s="34">
        <v>0.159</v>
      </c>
      <c r="E1522" s="16" t="s">
        <v>37</v>
      </c>
      <c r="F1522" s="16" t="s">
        <v>264</v>
      </c>
    </row>
    <row r="1523" spans="1:6" x14ac:dyDescent="0.3">
      <c r="A1523" s="16" t="s">
        <v>38</v>
      </c>
      <c r="B1523" s="16" t="s">
        <v>1244</v>
      </c>
      <c r="C1523" s="16" t="s">
        <v>260</v>
      </c>
      <c r="D1523" s="34">
        <v>0.84099999999999997</v>
      </c>
      <c r="E1523" s="16" t="s">
        <v>37</v>
      </c>
      <c r="F1523" s="16" t="s">
        <v>267</v>
      </c>
    </row>
    <row r="1524" spans="1:6" x14ac:dyDescent="0.3">
      <c r="A1524" s="41" t="s">
        <v>35</v>
      </c>
      <c r="B1524" s="41" t="s">
        <v>1245</v>
      </c>
      <c r="C1524" s="41" t="s">
        <v>1245</v>
      </c>
      <c r="D1524" s="42">
        <v>1</v>
      </c>
      <c r="E1524" s="41" t="s">
        <v>37</v>
      </c>
      <c r="F1524" s="41"/>
    </row>
    <row r="1525" spans="1:6" x14ac:dyDescent="0.3">
      <c r="A1525" s="16" t="s">
        <v>38</v>
      </c>
      <c r="B1525" s="16" t="s">
        <v>1245</v>
      </c>
      <c r="C1525" s="16" t="s">
        <v>1208</v>
      </c>
      <c r="D1525" s="34">
        <v>0.3</v>
      </c>
      <c r="E1525" s="16" t="s">
        <v>37</v>
      </c>
      <c r="F1525" s="16" t="s">
        <v>46</v>
      </c>
    </row>
    <row r="1526" spans="1:6" x14ac:dyDescent="0.3">
      <c r="A1526" s="16" t="s">
        <v>38</v>
      </c>
      <c r="B1526" s="16" t="s">
        <v>1245</v>
      </c>
      <c r="C1526" s="16" t="s">
        <v>1208</v>
      </c>
      <c r="D1526" s="34">
        <v>0.3</v>
      </c>
      <c r="E1526" s="16" t="s">
        <v>37</v>
      </c>
      <c r="F1526" s="16" t="s">
        <v>47</v>
      </c>
    </row>
    <row r="1527" spans="1:6" x14ac:dyDescent="0.3">
      <c r="A1527" s="16" t="s">
        <v>38</v>
      </c>
      <c r="B1527" s="16" t="s">
        <v>1245</v>
      </c>
      <c r="C1527" s="16" t="s">
        <v>1208</v>
      </c>
      <c r="D1527" s="34">
        <v>0.4</v>
      </c>
      <c r="E1527" s="16" t="s">
        <v>37</v>
      </c>
      <c r="F1527" s="16" t="s">
        <v>40</v>
      </c>
    </row>
    <row r="1528" spans="1:6" x14ac:dyDescent="0.3">
      <c r="A1528" s="41" t="s">
        <v>35</v>
      </c>
      <c r="B1528" s="41" t="s">
        <v>1246</v>
      </c>
      <c r="C1528" s="41" t="s">
        <v>1246</v>
      </c>
      <c r="D1528" s="42">
        <v>1</v>
      </c>
      <c r="E1528" s="41" t="s">
        <v>37</v>
      </c>
      <c r="F1528" s="41"/>
    </row>
    <row r="1529" spans="1:6" x14ac:dyDescent="0.3">
      <c r="A1529" s="16" t="s">
        <v>38</v>
      </c>
      <c r="B1529" s="16" t="s">
        <v>1246</v>
      </c>
      <c r="C1529" s="16" t="s">
        <v>1208</v>
      </c>
      <c r="D1529" s="34">
        <v>1</v>
      </c>
      <c r="E1529" s="16" t="s">
        <v>37</v>
      </c>
      <c r="F1529" s="16" t="s">
        <v>40</v>
      </c>
    </row>
    <row r="1530" spans="1:6" x14ac:dyDescent="0.3">
      <c r="A1530" s="16" t="s">
        <v>38</v>
      </c>
      <c r="B1530" s="16" t="s">
        <v>1246</v>
      </c>
      <c r="C1530" s="16" t="s">
        <v>1247</v>
      </c>
      <c r="D1530" s="34">
        <v>1</v>
      </c>
      <c r="E1530" s="16" t="s">
        <v>37</v>
      </c>
      <c r="F1530" s="16" t="s">
        <v>1248</v>
      </c>
    </row>
    <row r="1531" spans="1:6" x14ac:dyDescent="0.3">
      <c r="A1531" s="41" t="s">
        <v>35</v>
      </c>
      <c r="B1531" s="41" t="s">
        <v>1249</v>
      </c>
      <c r="C1531" s="41" t="s">
        <v>1249</v>
      </c>
      <c r="D1531" s="42">
        <v>1</v>
      </c>
      <c r="E1531" s="41" t="s">
        <v>37</v>
      </c>
      <c r="F1531" s="41"/>
    </row>
    <row r="1532" spans="1:6" x14ac:dyDescent="0.3">
      <c r="A1532" s="16" t="s">
        <v>38</v>
      </c>
      <c r="B1532" s="16" t="s">
        <v>1249</v>
      </c>
      <c r="C1532" s="16" t="s">
        <v>1250</v>
      </c>
      <c r="D1532" s="34">
        <v>1</v>
      </c>
      <c r="E1532" s="16" t="s">
        <v>37</v>
      </c>
      <c r="F1532" s="16" t="s">
        <v>40</v>
      </c>
    </row>
    <row r="1533" spans="1:6" x14ac:dyDescent="0.3">
      <c r="A1533" s="41" t="s">
        <v>35</v>
      </c>
      <c r="B1533" s="41" t="s">
        <v>1251</v>
      </c>
      <c r="C1533" s="41" t="s">
        <v>1251</v>
      </c>
      <c r="D1533" s="42">
        <v>1</v>
      </c>
      <c r="E1533" s="41" t="s">
        <v>37</v>
      </c>
      <c r="F1533" s="41"/>
    </row>
    <row r="1534" spans="1:6" x14ac:dyDescent="0.3">
      <c r="A1534" s="16" t="s">
        <v>38</v>
      </c>
      <c r="B1534" s="16" t="s">
        <v>1251</v>
      </c>
      <c r="C1534" s="16" t="s">
        <v>674</v>
      </c>
      <c r="D1534" s="34">
        <v>1</v>
      </c>
      <c r="E1534" s="16" t="s">
        <v>37</v>
      </c>
      <c r="F1534" s="16" t="s">
        <v>40</v>
      </c>
    </row>
  </sheetData>
  <phoneticPr fontId="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8E60-7C0A-4230-AE51-A5ACB3956EAD}">
  <dimension ref="A1:G33"/>
  <sheetViews>
    <sheetView workbookViewId="0"/>
  </sheetViews>
  <sheetFormatPr baseColWidth="10" defaultColWidth="11.44140625" defaultRowHeight="14.4" x14ac:dyDescent="0.3"/>
  <cols>
    <col min="1" max="1" width="27" style="16" customWidth="1"/>
    <col min="2" max="2" width="27.109375" style="16" customWidth="1"/>
    <col min="3" max="3" width="33.5546875" style="16" customWidth="1"/>
    <col min="4" max="4" width="18.109375" style="16" customWidth="1"/>
    <col min="5" max="5" width="11.44140625" style="16"/>
    <col min="6" max="6" width="30.44140625" style="16" customWidth="1"/>
    <col min="7" max="7" width="45.88671875" style="16" customWidth="1"/>
    <col min="8" max="16384" width="11.44140625" style="16"/>
  </cols>
  <sheetData>
    <row r="1" spans="1:7" s="31" customFormat="1" ht="23.4" x14ac:dyDescent="0.3">
      <c r="A1" s="31" t="s">
        <v>7</v>
      </c>
    </row>
    <row r="3" spans="1:7" ht="28.8" x14ac:dyDescent="0.3">
      <c r="A3" s="17" t="s">
        <v>1252</v>
      </c>
      <c r="B3" s="17" t="s">
        <v>1253</v>
      </c>
      <c r="C3" s="17" t="s">
        <v>1254</v>
      </c>
      <c r="D3" s="17" t="s">
        <v>1255</v>
      </c>
      <c r="E3" s="17" t="s">
        <v>1256</v>
      </c>
      <c r="F3" s="33" t="s">
        <v>1257</v>
      </c>
      <c r="G3" s="33" t="s">
        <v>1258</v>
      </c>
    </row>
    <row r="4" spans="1:7" x14ac:dyDescent="0.3">
      <c r="A4" s="17" t="s">
        <v>1259</v>
      </c>
      <c r="B4" s="16" t="s">
        <v>1260</v>
      </c>
      <c r="C4" s="16" t="s">
        <v>1260</v>
      </c>
      <c r="D4" s="16" t="s">
        <v>1260</v>
      </c>
      <c r="E4" s="16" t="s">
        <v>1261</v>
      </c>
      <c r="F4" s="44">
        <v>0.02</v>
      </c>
      <c r="G4" s="15" t="s">
        <v>1262</v>
      </c>
    </row>
    <row r="5" spans="1:7" ht="28.8" x14ac:dyDescent="0.3">
      <c r="A5" s="17" t="s">
        <v>1263</v>
      </c>
      <c r="B5" s="16" t="s">
        <v>1264</v>
      </c>
      <c r="C5" s="16" t="s">
        <v>1265</v>
      </c>
      <c r="D5" s="16" t="s">
        <v>1265</v>
      </c>
      <c r="E5" s="16" t="s">
        <v>1261</v>
      </c>
      <c r="F5" s="15" t="s">
        <v>1266</v>
      </c>
      <c r="G5" s="15" t="s">
        <v>1267</v>
      </c>
    </row>
    <row r="6" spans="1:7" ht="28.8" x14ac:dyDescent="0.3">
      <c r="A6" s="17" t="s">
        <v>1268</v>
      </c>
      <c r="B6" s="16" t="s">
        <v>1264</v>
      </c>
      <c r="C6" s="16" t="s">
        <v>1265</v>
      </c>
      <c r="D6" s="16" t="s">
        <v>1265</v>
      </c>
      <c r="E6" s="16" t="s">
        <v>1269</v>
      </c>
      <c r="F6" s="15" t="s">
        <v>1270</v>
      </c>
      <c r="G6" s="15" t="s">
        <v>1271</v>
      </c>
    </row>
    <row r="7" spans="1:7" ht="43.2" x14ac:dyDescent="0.3">
      <c r="A7" s="17" t="s">
        <v>1272</v>
      </c>
      <c r="B7" s="16" t="s">
        <v>1273</v>
      </c>
      <c r="C7" s="16" t="s">
        <v>1273</v>
      </c>
      <c r="D7" s="16" t="s">
        <v>1273</v>
      </c>
      <c r="E7" s="16" t="s">
        <v>1261</v>
      </c>
      <c r="F7" s="15" t="s">
        <v>1274</v>
      </c>
      <c r="G7" s="15" t="s">
        <v>1275</v>
      </c>
    </row>
    <row r="8" spans="1:7" ht="28.8" x14ac:dyDescent="0.3">
      <c r="A8" s="17" t="s">
        <v>1276</v>
      </c>
      <c r="B8" s="16" t="s">
        <v>1273</v>
      </c>
      <c r="C8" s="16" t="s">
        <v>1273</v>
      </c>
      <c r="D8" s="16" t="s">
        <v>1273</v>
      </c>
      <c r="E8" s="16" t="s">
        <v>1261</v>
      </c>
      <c r="F8" s="15" t="s">
        <v>1274</v>
      </c>
      <c r="G8" s="15" t="s">
        <v>1277</v>
      </c>
    </row>
    <row r="9" spans="1:7" ht="43.2" x14ac:dyDescent="0.3">
      <c r="A9" s="17" t="s">
        <v>1278</v>
      </c>
      <c r="B9" s="16" t="s">
        <v>1273</v>
      </c>
      <c r="C9" s="16" t="s">
        <v>1273</v>
      </c>
      <c r="D9" s="16" t="s">
        <v>1273</v>
      </c>
      <c r="E9" s="16" t="s">
        <v>1261</v>
      </c>
      <c r="F9" s="15" t="s">
        <v>1274</v>
      </c>
      <c r="G9" s="15" t="s">
        <v>1279</v>
      </c>
    </row>
    <row r="10" spans="1:7" ht="28.8" x14ac:dyDescent="0.3">
      <c r="A10" s="17" t="s">
        <v>1280</v>
      </c>
      <c r="B10" s="16" t="s">
        <v>1264</v>
      </c>
      <c r="C10" s="16" t="s">
        <v>1265</v>
      </c>
      <c r="D10" s="16" t="s">
        <v>1265</v>
      </c>
      <c r="E10" s="16" t="s">
        <v>1261</v>
      </c>
      <c r="F10" s="15" t="s">
        <v>1281</v>
      </c>
      <c r="G10" s="15" t="s">
        <v>1282</v>
      </c>
    </row>
    <row r="11" spans="1:7" x14ac:dyDescent="0.3">
      <c r="A11" s="17" t="s">
        <v>1283</v>
      </c>
      <c r="B11" s="16" t="s">
        <v>1284</v>
      </c>
      <c r="C11" s="16" t="s">
        <v>1285</v>
      </c>
      <c r="D11" s="16" t="s">
        <v>1265</v>
      </c>
      <c r="E11" s="16" t="s">
        <v>1286</v>
      </c>
      <c r="F11" s="44">
        <v>0.94</v>
      </c>
      <c r="G11" s="15" t="s">
        <v>1287</v>
      </c>
    </row>
    <row r="12" spans="1:7" x14ac:dyDescent="0.3">
      <c r="A12" s="17" t="s">
        <v>1288</v>
      </c>
      <c r="C12" s="16" t="s">
        <v>1289</v>
      </c>
      <c r="D12" s="16" t="s">
        <v>1290</v>
      </c>
      <c r="F12" s="44">
        <v>0.27</v>
      </c>
      <c r="G12" s="15" t="s">
        <v>1291</v>
      </c>
    </row>
    <row r="13" spans="1:7" x14ac:dyDescent="0.3">
      <c r="A13" s="17" t="s">
        <v>1292</v>
      </c>
      <c r="B13" s="16" t="s">
        <v>1293</v>
      </c>
      <c r="C13" s="16" t="s">
        <v>1294</v>
      </c>
      <c r="D13" s="16" t="s">
        <v>1295</v>
      </c>
      <c r="E13" s="16" t="s">
        <v>1296</v>
      </c>
      <c r="F13" s="44">
        <v>0.61</v>
      </c>
      <c r="G13" s="15" t="s">
        <v>1297</v>
      </c>
    </row>
    <row r="14" spans="1:7" x14ac:dyDescent="0.3">
      <c r="A14" s="17" t="s">
        <v>1298</v>
      </c>
      <c r="C14" s="16" t="s">
        <v>1294</v>
      </c>
      <c r="D14" s="16" t="s">
        <v>1295</v>
      </c>
      <c r="E14" s="16" t="s">
        <v>1296</v>
      </c>
      <c r="F14" s="15" t="s">
        <v>1274</v>
      </c>
      <c r="G14" s="15" t="s">
        <v>1299</v>
      </c>
    </row>
    <row r="15" spans="1:7" x14ac:dyDescent="0.3">
      <c r="A15" s="17" t="s">
        <v>1300</v>
      </c>
      <c r="C15" s="16" t="s">
        <v>1294</v>
      </c>
      <c r="D15" s="16" t="s">
        <v>1295</v>
      </c>
      <c r="E15" s="16" t="s">
        <v>1296</v>
      </c>
      <c r="F15" s="15" t="s">
        <v>1274</v>
      </c>
      <c r="G15" s="15" t="s">
        <v>1301</v>
      </c>
    </row>
    <row r="16" spans="1:7" x14ac:dyDescent="0.3">
      <c r="A16" s="17" t="s">
        <v>1302</v>
      </c>
      <c r="B16" s="16" t="s">
        <v>1303</v>
      </c>
      <c r="C16" s="16" t="s">
        <v>1294</v>
      </c>
      <c r="D16" s="16" t="s">
        <v>1304</v>
      </c>
      <c r="E16" s="16" t="s">
        <v>1269</v>
      </c>
      <c r="F16" s="44">
        <v>0.91</v>
      </c>
      <c r="G16" s="15" t="s">
        <v>1305</v>
      </c>
    </row>
    <row r="17" spans="1:7" x14ac:dyDescent="0.3">
      <c r="A17" s="17" t="s">
        <v>1306</v>
      </c>
      <c r="B17" s="16" t="s">
        <v>1293</v>
      </c>
      <c r="C17" s="16" t="s">
        <v>1294</v>
      </c>
      <c r="D17" s="16" t="s">
        <v>1307</v>
      </c>
      <c r="E17" s="16" t="s">
        <v>1286</v>
      </c>
      <c r="F17" s="44">
        <v>0.25</v>
      </c>
      <c r="G17" s="15" t="s">
        <v>1308</v>
      </c>
    </row>
    <row r="18" spans="1:7" x14ac:dyDescent="0.3">
      <c r="A18" s="17" t="s">
        <v>1309</v>
      </c>
      <c r="B18" s="16" t="s">
        <v>1293</v>
      </c>
      <c r="C18" s="16" t="s">
        <v>1293</v>
      </c>
      <c r="D18" s="16" t="s">
        <v>1310</v>
      </c>
      <c r="E18" s="16" t="s">
        <v>1311</v>
      </c>
      <c r="F18" s="44">
        <v>0.76</v>
      </c>
      <c r="G18" s="15" t="s">
        <v>1312</v>
      </c>
    </row>
    <row r="19" spans="1:7" ht="28.8" x14ac:dyDescent="0.3">
      <c r="A19" s="17" t="s">
        <v>1313</v>
      </c>
      <c r="B19" s="16" t="s">
        <v>1293</v>
      </c>
      <c r="C19" s="16" t="s">
        <v>1293</v>
      </c>
      <c r="D19" s="16" t="s">
        <v>1310</v>
      </c>
      <c r="E19" s="16" t="s">
        <v>1311</v>
      </c>
      <c r="F19" s="44">
        <v>0.5</v>
      </c>
      <c r="G19" s="15" t="s">
        <v>1314</v>
      </c>
    </row>
    <row r="20" spans="1:7" x14ac:dyDescent="0.3">
      <c r="A20" s="17" t="s">
        <v>1315</v>
      </c>
      <c r="B20" s="16" t="s">
        <v>1316</v>
      </c>
      <c r="C20" s="16" t="s">
        <v>1317</v>
      </c>
      <c r="D20" s="16" t="s">
        <v>1318</v>
      </c>
      <c r="E20" s="16">
        <v>2016</v>
      </c>
      <c r="F20" s="44">
        <v>0.13</v>
      </c>
      <c r="G20" s="15" t="s">
        <v>1319</v>
      </c>
    </row>
    <row r="21" spans="1:7" ht="28.8" x14ac:dyDescent="0.3">
      <c r="A21" s="17" t="s">
        <v>1320</v>
      </c>
      <c r="B21" s="16" t="s">
        <v>1303</v>
      </c>
      <c r="C21" s="16" t="s">
        <v>1303</v>
      </c>
      <c r="D21" s="16" t="s">
        <v>1321</v>
      </c>
      <c r="E21" s="16" t="s">
        <v>1286</v>
      </c>
      <c r="F21" s="44">
        <v>0.85</v>
      </c>
      <c r="G21" s="15" t="s">
        <v>1322</v>
      </c>
    </row>
    <row r="22" spans="1:7" ht="28.8" x14ac:dyDescent="0.3">
      <c r="A22" s="17" t="s">
        <v>1323</v>
      </c>
      <c r="B22" s="16" t="s">
        <v>1284</v>
      </c>
      <c r="C22" s="16" t="s">
        <v>1265</v>
      </c>
      <c r="D22" s="16" t="s">
        <v>1265</v>
      </c>
      <c r="E22" s="16">
        <v>2016</v>
      </c>
      <c r="F22" s="44">
        <v>0.12</v>
      </c>
      <c r="G22" s="15" t="s">
        <v>1324</v>
      </c>
    </row>
    <row r="23" spans="1:7" ht="28.8" x14ac:dyDescent="0.3">
      <c r="A23" s="17" t="s">
        <v>1325</v>
      </c>
      <c r="B23" s="16" t="s">
        <v>1274</v>
      </c>
      <c r="C23" s="16" t="s">
        <v>1326</v>
      </c>
      <c r="D23" s="16" t="s">
        <v>1326</v>
      </c>
      <c r="E23" s="16" t="s">
        <v>1269</v>
      </c>
      <c r="F23" s="15"/>
      <c r="G23" s="15" t="s">
        <v>1327</v>
      </c>
    </row>
    <row r="24" spans="1:7" ht="28.8" x14ac:dyDescent="0.3">
      <c r="A24" s="17" t="s">
        <v>1288</v>
      </c>
      <c r="B24" s="16" t="s">
        <v>1328</v>
      </c>
      <c r="C24" s="16" t="s">
        <v>1328</v>
      </c>
      <c r="D24" s="16" t="s">
        <v>1329</v>
      </c>
      <c r="E24" s="16" t="s">
        <v>1330</v>
      </c>
      <c r="F24" s="44">
        <v>0.27</v>
      </c>
      <c r="G24" s="15" t="s">
        <v>1331</v>
      </c>
    </row>
    <row r="25" spans="1:7" ht="28.8" x14ac:dyDescent="0.3">
      <c r="A25" s="17" t="s">
        <v>1332</v>
      </c>
      <c r="B25" s="16" t="s">
        <v>1284</v>
      </c>
      <c r="C25" s="16" t="s">
        <v>1284</v>
      </c>
      <c r="D25" s="16" t="s">
        <v>1333</v>
      </c>
      <c r="E25" s="16" t="s">
        <v>1334</v>
      </c>
      <c r="F25" s="15" t="s">
        <v>1274</v>
      </c>
      <c r="G25" s="15" t="s">
        <v>1335</v>
      </c>
    </row>
    <row r="26" spans="1:7" ht="28.8" x14ac:dyDescent="0.3">
      <c r="A26" s="17" t="s">
        <v>1336</v>
      </c>
      <c r="B26" s="16" t="s">
        <v>1284</v>
      </c>
      <c r="C26" s="16" t="s">
        <v>1284</v>
      </c>
      <c r="D26" s="16" t="s">
        <v>1333</v>
      </c>
      <c r="E26" s="16" t="s">
        <v>1334</v>
      </c>
      <c r="F26" s="44">
        <v>0.01</v>
      </c>
      <c r="G26" s="15" t="s">
        <v>1337</v>
      </c>
    </row>
    <row r="27" spans="1:7" ht="28.8" x14ac:dyDescent="0.3">
      <c r="A27" s="17" t="s">
        <v>1338</v>
      </c>
      <c r="B27" s="16" t="s">
        <v>1339</v>
      </c>
      <c r="C27" s="16" t="s">
        <v>1339</v>
      </c>
      <c r="D27" s="16" t="s">
        <v>1339</v>
      </c>
      <c r="E27" s="16">
        <v>2016</v>
      </c>
      <c r="F27" s="44">
        <v>0.8</v>
      </c>
      <c r="G27" s="15" t="s">
        <v>1340</v>
      </c>
    </row>
    <row r="28" spans="1:7" x14ac:dyDescent="0.3">
      <c r="A28" s="17" t="s">
        <v>1341</v>
      </c>
      <c r="B28" s="16" t="s">
        <v>1342</v>
      </c>
      <c r="C28" s="16" t="s">
        <v>1342</v>
      </c>
      <c r="D28" s="16" t="s">
        <v>1342</v>
      </c>
      <c r="E28" s="16">
        <v>2018</v>
      </c>
      <c r="F28" s="44">
        <v>1</v>
      </c>
      <c r="G28" s="15" t="s">
        <v>1274</v>
      </c>
    </row>
    <row r="29" spans="1:7" ht="28.8" x14ac:dyDescent="0.3">
      <c r="A29" s="17" t="s">
        <v>1343</v>
      </c>
      <c r="B29" s="16" t="s">
        <v>1344</v>
      </c>
      <c r="C29" s="16" t="s">
        <v>1344</v>
      </c>
      <c r="D29" s="16" t="s">
        <v>1344</v>
      </c>
      <c r="E29" s="16" t="s">
        <v>1345</v>
      </c>
      <c r="F29" s="44">
        <v>0.72</v>
      </c>
      <c r="G29" s="15" t="s">
        <v>1346</v>
      </c>
    </row>
    <row r="30" spans="1:7" x14ac:dyDescent="0.3">
      <c r="A30" s="17" t="s">
        <v>1347</v>
      </c>
      <c r="B30" s="16" t="s">
        <v>1348</v>
      </c>
      <c r="C30" s="16" t="s">
        <v>1348</v>
      </c>
      <c r="D30" s="16" t="s">
        <v>1348</v>
      </c>
      <c r="E30" s="16" t="s">
        <v>1334</v>
      </c>
      <c r="F30" s="44">
        <v>1</v>
      </c>
      <c r="G30" s="15"/>
    </row>
    <row r="31" spans="1:7" ht="28.8" x14ac:dyDescent="0.3">
      <c r="A31" s="17" t="s">
        <v>1349</v>
      </c>
      <c r="B31" s="16" t="s">
        <v>1348</v>
      </c>
      <c r="C31" s="16" t="s">
        <v>1348</v>
      </c>
      <c r="D31" s="16" t="s">
        <v>1348</v>
      </c>
      <c r="E31" s="16" t="s">
        <v>1334</v>
      </c>
      <c r="F31" s="44">
        <v>0.4</v>
      </c>
      <c r="G31" s="15" t="s">
        <v>1350</v>
      </c>
    </row>
    <row r="32" spans="1:7" x14ac:dyDescent="0.3">
      <c r="A32" s="17" t="s">
        <v>1351</v>
      </c>
      <c r="B32" s="16" t="s">
        <v>1348</v>
      </c>
      <c r="C32" s="16" t="s">
        <v>1348</v>
      </c>
      <c r="D32" s="16" t="s">
        <v>1348</v>
      </c>
      <c r="E32" s="16" t="s">
        <v>1352</v>
      </c>
      <c r="F32" s="44">
        <v>0.87</v>
      </c>
      <c r="G32" s="15" t="s">
        <v>1353</v>
      </c>
    </row>
    <row r="33" spans="1:7" x14ac:dyDescent="0.3">
      <c r="A33" s="17" t="s">
        <v>1354</v>
      </c>
      <c r="B33" s="16" t="s">
        <v>1355</v>
      </c>
      <c r="C33" s="16" t="s">
        <v>1356</v>
      </c>
      <c r="D33" s="16" t="s">
        <v>1357</v>
      </c>
      <c r="E33" s="16">
        <v>2017</v>
      </c>
      <c r="F33" s="44">
        <v>1</v>
      </c>
      <c r="G33" s="15"/>
    </row>
  </sheetData>
  <phoneticPr fontId="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5C5-5B39-4D6F-85E6-E4396393269F}">
  <dimension ref="A1:F76"/>
  <sheetViews>
    <sheetView workbookViewId="0"/>
  </sheetViews>
  <sheetFormatPr baseColWidth="10" defaultColWidth="11.44140625" defaultRowHeight="14.4" x14ac:dyDescent="0.3"/>
  <cols>
    <col min="1" max="1" width="17.88671875" customWidth="1"/>
    <col min="2" max="2" width="25.109375" customWidth="1"/>
    <col min="3" max="3" width="18.44140625" customWidth="1"/>
    <col min="4" max="4" width="42.88671875" customWidth="1"/>
  </cols>
  <sheetData>
    <row r="1" spans="1:4" s="30" customFormat="1" ht="23.4" x14ac:dyDescent="0.45">
      <c r="A1" s="30" t="s">
        <v>9</v>
      </c>
    </row>
    <row r="2" spans="1:4" ht="62.25" customHeight="1" x14ac:dyDescent="0.3">
      <c r="A2" s="49" t="s">
        <v>1358</v>
      </c>
      <c r="B2" s="49"/>
      <c r="C2" s="49"/>
      <c r="D2" s="49"/>
    </row>
    <row r="4" spans="1:4" s="7" customFormat="1" x14ac:dyDescent="0.3">
      <c r="A4" s="6" t="s">
        <v>1359</v>
      </c>
      <c r="B4" s="6" t="s">
        <v>1252</v>
      </c>
      <c r="C4" s="6" t="s">
        <v>1360</v>
      </c>
      <c r="D4" s="6" t="s">
        <v>1361</v>
      </c>
    </row>
    <row r="5" spans="1:4" x14ac:dyDescent="0.3">
      <c r="A5" s="4" t="s">
        <v>1362</v>
      </c>
      <c r="B5" s="5" t="s">
        <v>1363</v>
      </c>
      <c r="C5" s="14">
        <v>0.6</v>
      </c>
      <c r="D5" s="15"/>
    </row>
    <row r="6" spans="1:4" x14ac:dyDescent="0.3">
      <c r="A6" s="4" t="s">
        <v>1362</v>
      </c>
      <c r="B6" s="17" t="s">
        <v>1364</v>
      </c>
      <c r="C6" s="14">
        <v>0.4</v>
      </c>
      <c r="D6" s="15"/>
    </row>
    <row r="7" spans="1:4" x14ac:dyDescent="0.3">
      <c r="A7" s="4" t="s">
        <v>1362</v>
      </c>
      <c r="B7" s="17" t="s">
        <v>1365</v>
      </c>
      <c r="C7" s="14">
        <v>0.3</v>
      </c>
      <c r="D7" s="15"/>
    </row>
    <row r="8" spans="1:4" x14ac:dyDescent="0.3">
      <c r="A8" s="4" t="s">
        <v>1362</v>
      </c>
      <c r="B8" s="17" t="s">
        <v>1366</v>
      </c>
      <c r="C8" s="14">
        <v>0.1</v>
      </c>
      <c r="D8" s="15"/>
    </row>
    <row r="9" spans="1:4" x14ac:dyDescent="0.3">
      <c r="A9" s="4" t="s">
        <v>1362</v>
      </c>
      <c r="B9" s="17" t="s">
        <v>1367</v>
      </c>
      <c r="C9" s="14">
        <v>0.1</v>
      </c>
      <c r="D9" s="15"/>
    </row>
    <row r="10" spans="1:4" x14ac:dyDescent="0.3">
      <c r="A10" s="4" t="s">
        <v>1362</v>
      </c>
      <c r="B10" s="17" t="s">
        <v>1368</v>
      </c>
      <c r="C10" s="14">
        <v>0.2</v>
      </c>
      <c r="D10" s="15"/>
    </row>
    <row r="11" spans="1:4" x14ac:dyDescent="0.3">
      <c r="A11" s="4" t="s">
        <v>1362</v>
      </c>
      <c r="B11" s="17" t="s">
        <v>1369</v>
      </c>
      <c r="C11" s="14">
        <v>0.1</v>
      </c>
      <c r="D11" s="15"/>
    </row>
    <row r="12" spans="1:4" x14ac:dyDescent="0.3">
      <c r="A12" s="4" t="s">
        <v>1362</v>
      </c>
      <c r="B12" s="17" t="s">
        <v>1370</v>
      </c>
      <c r="C12" s="14">
        <v>0.2</v>
      </c>
      <c r="D12" s="15"/>
    </row>
    <row r="13" spans="1:4" x14ac:dyDescent="0.3">
      <c r="A13" s="4" t="s">
        <v>1362</v>
      </c>
      <c r="B13" s="17" t="s">
        <v>1371</v>
      </c>
      <c r="C13" s="14">
        <v>0.1</v>
      </c>
      <c r="D13" s="15"/>
    </row>
    <row r="14" spans="1:4" x14ac:dyDescent="0.3">
      <c r="A14" s="4" t="s">
        <v>1362</v>
      </c>
      <c r="B14" s="17" t="s">
        <v>1372</v>
      </c>
      <c r="C14" s="14">
        <v>0.1</v>
      </c>
      <c r="D14" s="15"/>
    </row>
    <row r="15" spans="1:4" x14ac:dyDescent="0.3">
      <c r="A15" s="4" t="s">
        <v>1362</v>
      </c>
      <c r="B15" s="17" t="s">
        <v>1373</v>
      </c>
      <c r="C15" s="14">
        <v>0.2</v>
      </c>
      <c r="D15" s="15"/>
    </row>
    <row r="16" spans="1:4" x14ac:dyDescent="0.3">
      <c r="A16" s="4" t="s">
        <v>1362</v>
      </c>
      <c r="B16" s="17" t="s">
        <v>1374</v>
      </c>
      <c r="C16" s="14">
        <v>0.1</v>
      </c>
      <c r="D16" s="15"/>
    </row>
    <row r="17" spans="1:4" x14ac:dyDescent="0.3">
      <c r="A17" s="4" t="s">
        <v>1362</v>
      </c>
      <c r="B17" s="17" t="s">
        <v>1375</v>
      </c>
      <c r="C17" s="14">
        <v>0.03</v>
      </c>
      <c r="D17" s="15"/>
    </row>
    <row r="18" spans="1:4" ht="28.8" x14ac:dyDescent="0.3">
      <c r="A18" s="4" t="s">
        <v>1362</v>
      </c>
      <c r="B18" s="17" t="s">
        <v>1376</v>
      </c>
      <c r="C18" s="14">
        <v>0.5</v>
      </c>
      <c r="D18" s="15" t="s">
        <v>1377</v>
      </c>
    </row>
    <row r="19" spans="1:4" x14ac:dyDescent="0.3">
      <c r="A19" s="4" t="s">
        <v>1362</v>
      </c>
      <c r="B19" s="17" t="s">
        <v>1378</v>
      </c>
      <c r="C19" s="14">
        <v>0.2</v>
      </c>
      <c r="D19" s="15"/>
    </row>
    <row r="20" spans="1:4" x14ac:dyDescent="0.3">
      <c r="A20" s="4" t="s">
        <v>1362</v>
      </c>
      <c r="B20" s="17" t="s">
        <v>1379</v>
      </c>
      <c r="C20" s="14">
        <v>0.1</v>
      </c>
      <c r="D20" s="15"/>
    </row>
    <row r="21" spans="1:4" x14ac:dyDescent="0.3">
      <c r="A21" s="4" t="s">
        <v>1362</v>
      </c>
      <c r="B21" s="17" t="s">
        <v>1380</v>
      </c>
      <c r="C21" s="14">
        <v>0.1</v>
      </c>
      <c r="D21" s="15"/>
    </row>
    <row r="22" spans="1:4" x14ac:dyDescent="0.3">
      <c r="A22" s="4" t="s">
        <v>1362</v>
      </c>
      <c r="B22" s="17" t="s">
        <v>1381</v>
      </c>
      <c r="C22" s="14">
        <v>0.1</v>
      </c>
      <c r="D22" s="15"/>
    </row>
    <row r="23" spans="1:4" x14ac:dyDescent="0.3">
      <c r="A23" s="4" t="s">
        <v>1362</v>
      </c>
      <c r="B23" s="17" t="s">
        <v>1382</v>
      </c>
      <c r="C23" s="14">
        <v>0.1</v>
      </c>
      <c r="D23" s="15"/>
    </row>
    <row r="24" spans="1:4" x14ac:dyDescent="0.3">
      <c r="A24" s="4" t="s">
        <v>1362</v>
      </c>
      <c r="B24" s="17" t="s">
        <v>1383</v>
      </c>
      <c r="C24" s="14">
        <v>0.2</v>
      </c>
      <c r="D24" s="15"/>
    </row>
    <row r="25" spans="1:4" x14ac:dyDescent="0.3">
      <c r="A25" s="4" t="s">
        <v>1362</v>
      </c>
      <c r="B25" s="17" t="s">
        <v>1384</v>
      </c>
      <c r="C25" s="14">
        <v>0.4</v>
      </c>
      <c r="D25" s="15"/>
    </row>
    <row r="26" spans="1:4" x14ac:dyDescent="0.3">
      <c r="A26" s="4" t="s">
        <v>1362</v>
      </c>
      <c r="B26" s="17" t="s">
        <v>1385</v>
      </c>
      <c r="C26" s="14">
        <v>0.2</v>
      </c>
      <c r="D26" s="15"/>
    </row>
    <row r="27" spans="1:4" x14ac:dyDescent="0.3">
      <c r="A27" s="4" t="s">
        <v>1362</v>
      </c>
      <c r="B27" s="17" t="s">
        <v>1386</v>
      </c>
      <c r="C27" s="14">
        <v>0.1</v>
      </c>
      <c r="D27" s="15"/>
    </row>
    <row r="28" spans="1:4" x14ac:dyDescent="0.3">
      <c r="A28" s="4" t="s">
        <v>1362</v>
      </c>
      <c r="B28" s="17" t="s">
        <v>1387</v>
      </c>
      <c r="C28" s="14">
        <v>0.2</v>
      </c>
      <c r="D28" s="15"/>
    </row>
    <row r="29" spans="1:4" x14ac:dyDescent="0.3">
      <c r="A29" s="4" t="s">
        <v>1362</v>
      </c>
      <c r="B29" s="17" t="s">
        <v>1388</v>
      </c>
      <c r="C29" s="14">
        <v>0.2</v>
      </c>
      <c r="D29" s="15"/>
    </row>
    <row r="30" spans="1:4" x14ac:dyDescent="0.3">
      <c r="A30" s="4" t="s">
        <v>1362</v>
      </c>
      <c r="B30" s="17" t="s">
        <v>1389</v>
      </c>
      <c r="C30" s="14">
        <v>0.03</v>
      </c>
      <c r="D30" s="15"/>
    </row>
    <row r="31" spans="1:4" x14ac:dyDescent="0.3">
      <c r="A31" s="4" t="s">
        <v>1362</v>
      </c>
      <c r="B31" s="17" t="s">
        <v>1390</v>
      </c>
      <c r="C31" s="14">
        <v>0</v>
      </c>
      <c r="D31" s="15" t="s">
        <v>1391</v>
      </c>
    </row>
    <row r="32" spans="1:4" x14ac:dyDescent="0.3">
      <c r="A32" s="4" t="s">
        <v>1362</v>
      </c>
      <c r="B32" s="17" t="s">
        <v>1392</v>
      </c>
      <c r="C32" s="14">
        <v>0.1</v>
      </c>
      <c r="D32" s="15"/>
    </row>
    <row r="33" spans="1:4" x14ac:dyDescent="0.3">
      <c r="A33" s="4" t="s">
        <v>1362</v>
      </c>
      <c r="B33" s="17" t="s">
        <v>1393</v>
      </c>
      <c r="C33" s="14">
        <v>0.2</v>
      </c>
      <c r="D33" s="15"/>
    </row>
    <row r="34" spans="1:4" x14ac:dyDescent="0.3">
      <c r="A34" s="4" t="s">
        <v>1362</v>
      </c>
      <c r="B34" s="17" t="s">
        <v>1394</v>
      </c>
      <c r="C34" s="14">
        <v>0.4</v>
      </c>
      <c r="D34" s="15"/>
    </row>
    <row r="35" spans="1:4" x14ac:dyDescent="0.3">
      <c r="A35" s="4" t="s">
        <v>1362</v>
      </c>
      <c r="B35" s="17" t="s">
        <v>1395</v>
      </c>
      <c r="C35" s="14">
        <v>0.1</v>
      </c>
      <c r="D35" s="15"/>
    </row>
    <row r="36" spans="1:4" x14ac:dyDescent="0.3">
      <c r="A36" s="4" t="s">
        <v>1362</v>
      </c>
      <c r="B36" s="17" t="s">
        <v>1396</v>
      </c>
      <c r="C36" s="14">
        <v>0.1</v>
      </c>
      <c r="D36" s="15"/>
    </row>
    <row r="37" spans="1:4" x14ac:dyDescent="0.3">
      <c r="A37" s="4" t="s">
        <v>1362</v>
      </c>
      <c r="B37" s="17" t="s">
        <v>1397</v>
      </c>
      <c r="C37" s="14">
        <v>0.5</v>
      </c>
      <c r="D37" s="15"/>
    </row>
    <row r="38" spans="1:4" x14ac:dyDescent="0.3">
      <c r="A38" s="4" t="s">
        <v>1362</v>
      </c>
      <c r="B38" s="17" t="s">
        <v>1398</v>
      </c>
      <c r="C38" s="14">
        <v>0.1</v>
      </c>
      <c r="D38" s="15"/>
    </row>
    <row r="39" spans="1:4" x14ac:dyDescent="0.3">
      <c r="A39" s="4" t="s">
        <v>1362</v>
      </c>
      <c r="B39" s="17" t="s">
        <v>1399</v>
      </c>
      <c r="C39" s="14">
        <v>0.1</v>
      </c>
      <c r="D39" s="15"/>
    </row>
    <row r="40" spans="1:4" x14ac:dyDescent="0.3">
      <c r="A40" s="4" t="s">
        <v>1362</v>
      </c>
      <c r="B40" s="17" t="s">
        <v>1400</v>
      </c>
      <c r="C40" s="14">
        <v>0.03</v>
      </c>
      <c r="D40" s="15"/>
    </row>
    <row r="41" spans="1:4" x14ac:dyDescent="0.3">
      <c r="A41" s="4" t="s">
        <v>1362</v>
      </c>
      <c r="B41" s="17" t="s">
        <v>1401</v>
      </c>
      <c r="C41" s="14">
        <v>0.1</v>
      </c>
      <c r="D41" s="15"/>
    </row>
    <row r="42" spans="1:4" x14ac:dyDescent="0.3">
      <c r="A42" s="4" t="s">
        <v>1362</v>
      </c>
      <c r="B42" s="17" t="s">
        <v>1402</v>
      </c>
      <c r="C42" s="14">
        <v>0.2</v>
      </c>
      <c r="D42" s="15"/>
    </row>
    <row r="43" spans="1:4" x14ac:dyDescent="0.3">
      <c r="A43" s="4" t="s">
        <v>1362</v>
      </c>
      <c r="B43" s="17" t="s">
        <v>1403</v>
      </c>
      <c r="C43" s="14">
        <v>0.03</v>
      </c>
      <c r="D43" s="15"/>
    </row>
    <row r="44" spans="1:4" x14ac:dyDescent="0.3">
      <c r="A44" s="4" t="s">
        <v>1362</v>
      </c>
      <c r="B44" s="17" t="s">
        <v>1404</v>
      </c>
      <c r="C44" s="14">
        <v>0.2</v>
      </c>
      <c r="D44" s="15"/>
    </row>
    <row r="45" spans="1:4" x14ac:dyDescent="0.3">
      <c r="A45" s="4" t="s">
        <v>1362</v>
      </c>
      <c r="B45" s="17" t="s">
        <v>1405</v>
      </c>
      <c r="C45" s="14">
        <v>0.4</v>
      </c>
      <c r="D45" s="15"/>
    </row>
    <row r="46" spans="1:4" x14ac:dyDescent="0.3">
      <c r="A46" s="4" t="s">
        <v>1362</v>
      </c>
      <c r="B46" s="17" t="s">
        <v>1406</v>
      </c>
      <c r="C46" s="14">
        <v>0.2</v>
      </c>
      <c r="D46" s="15"/>
    </row>
    <row r="47" spans="1:4" x14ac:dyDescent="0.3">
      <c r="A47" s="4" t="s">
        <v>1362</v>
      </c>
      <c r="B47" s="17" t="s">
        <v>1407</v>
      </c>
      <c r="C47" s="14">
        <v>0.1</v>
      </c>
      <c r="D47" s="15"/>
    </row>
    <row r="48" spans="1:4" x14ac:dyDescent="0.3">
      <c r="A48" s="4" t="s">
        <v>1362</v>
      </c>
      <c r="B48" s="17" t="s">
        <v>1408</v>
      </c>
      <c r="C48" s="14">
        <v>0.03</v>
      </c>
      <c r="D48" s="15"/>
    </row>
    <row r="49" spans="1:6" x14ac:dyDescent="0.3">
      <c r="A49" s="4" t="s">
        <v>1362</v>
      </c>
      <c r="B49" s="17" t="s">
        <v>1409</v>
      </c>
      <c r="C49" s="14">
        <v>0.1</v>
      </c>
      <c r="D49" s="15"/>
    </row>
    <row r="50" spans="1:6" x14ac:dyDescent="0.3">
      <c r="A50" s="4" t="s">
        <v>1362</v>
      </c>
      <c r="B50" s="17" t="s">
        <v>1410</v>
      </c>
      <c r="C50" s="14">
        <v>0.2</v>
      </c>
      <c r="D50" s="15"/>
    </row>
    <row r="51" spans="1:6" x14ac:dyDescent="0.3">
      <c r="A51" s="4" t="s">
        <v>1362</v>
      </c>
      <c r="B51" s="17" t="s">
        <v>1411</v>
      </c>
      <c r="C51" s="14">
        <v>0.03</v>
      </c>
      <c r="D51" s="15"/>
    </row>
    <row r="52" spans="1:6" x14ac:dyDescent="0.3">
      <c r="A52" s="4" t="s">
        <v>1362</v>
      </c>
      <c r="B52" s="17" t="s">
        <v>1412</v>
      </c>
      <c r="C52" s="14">
        <v>0.2</v>
      </c>
      <c r="D52" s="15"/>
    </row>
    <row r="53" spans="1:6" x14ac:dyDescent="0.3">
      <c r="A53" s="16" t="s">
        <v>1413</v>
      </c>
      <c r="B53" s="18" t="s">
        <v>1259</v>
      </c>
      <c r="C53" s="14">
        <v>0.5</v>
      </c>
      <c r="D53" s="15"/>
      <c r="F53" t="s">
        <v>1414</v>
      </c>
    </row>
    <row r="54" spans="1:6" x14ac:dyDescent="0.3">
      <c r="A54" s="16" t="s">
        <v>1413</v>
      </c>
      <c r="B54" s="18" t="s">
        <v>1415</v>
      </c>
      <c r="C54" s="14">
        <v>0.1</v>
      </c>
      <c r="D54" s="15"/>
      <c r="F54" t="s">
        <v>1416</v>
      </c>
    </row>
    <row r="55" spans="1:6" x14ac:dyDescent="0.3">
      <c r="A55" s="16" t="s">
        <v>1413</v>
      </c>
      <c r="B55" s="18" t="s">
        <v>1417</v>
      </c>
      <c r="C55" s="14">
        <v>0.2</v>
      </c>
      <c r="D55" s="15"/>
    </row>
    <row r="56" spans="1:6" x14ac:dyDescent="0.3">
      <c r="A56" s="16" t="s">
        <v>1413</v>
      </c>
      <c r="B56" s="18" t="s">
        <v>1268</v>
      </c>
      <c r="C56" s="14">
        <v>0.3</v>
      </c>
      <c r="D56" s="15"/>
    </row>
    <row r="57" spans="1:6" x14ac:dyDescent="0.3">
      <c r="A57" s="16" t="s">
        <v>1413</v>
      </c>
      <c r="B57" s="18" t="s">
        <v>1418</v>
      </c>
      <c r="C57" s="14">
        <v>0.03</v>
      </c>
      <c r="D57" s="15"/>
    </row>
    <row r="58" spans="1:6" x14ac:dyDescent="0.3">
      <c r="A58" s="16" t="s">
        <v>1413</v>
      </c>
      <c r="B58" s="18" t="s">
        <v>1419</v>
      </c>
      <c r="C58" s="14">
        <v>0.03</v>
      </c>
      <c r="D58" s="15"/>
    </row>
    <row r="59" spans="1:6" x14ac:dyDescent="0.3">
      <c r="A59" s="16" t="s">
        <v>1413</v>
      </c>
      <c r="B59" s="18" t="s">
        <v>1420</v>
      </c>
      <c r="C59" s="14">
        <v>0.2</v>
      </c>
      <c r="D59" s="15"/>
    </row>
    <row r="60" spans="1:6" x14ac:dyDescent="0.3">
      <c r="A60" s="16" t="s">
        <v>1413</v>
      </c>
      <c r="B60" s="18" t="s">
        <v>1421</v>
      </c>
      <c r="C60" s="14">
        <v>0.2</v>
      </c>
      <c r="D60" s="15"/>
    </row>
    <row r="61" spans="1:6" x14ac:dyDescent="0.3">
      <c r="A61" s="16" t="s">
        <v>1413</v>
      </c>
      <c r="B61" s="18" t="s">
        <v>1422</v>
      </c>
      <c r="C61" s="14">
        <v>0.3</v>
      </c>
      <c r="D61" s="15"/>
    </row>
    <row r="62" spans="1:6" x14ac:dyDescent="0.3">
      <c r="A62" s="16" t="s">
        <v>1413</v>
      </c>
      <c r="B62" s="18" t="s">
        <v>1423</v>
      </c>
      <c r="C62" s="14">
        <v>0.3</v>
      </c>
      <c r="D62" s="15"/>
    </row>
    <row r="63" spans="1:6" x14ac:dyDescent="0.3">
      <c r="A63" s="16" t="s">
        <v>1413</v>
      </c>
      <c r="B63" s="18" t="s">
        <v>1424</v>
      </c>
      <c r="C63" s="14">
        <v>0.2</v>
      </c>
      <c r="D63" s="15"/>
    </row>
    <row r="64" spans="1:6" x14ac:dyDescent="0.3">
      <c r="A64" s="16" t="s">
        <v>1413</v>
      </c>
      <c r="B64" s="18" t="s">
        <v>1425</v>
      </c>
      <c r="C64" s="14">
        <v>0.2</v>
      </c>
      <c r="D64" s="15"/>
    </row>
    <row r="65" spans="1:4" x14ac:dyDescent="0.3">
      <c r="A65" s="16" t="s">
        <v>1413</v>
      </c>
      <c r="B65" s="18" t="s">
        <v>1426</v>
      </c>
      <c r="C65" s="14">
        <v>0.4</v>
      </c>
      <c r="D65" s="15"/>
    </row>
    <row r="66" spans="1:4" x14ac:dyDescent="0.3">
      <c r="A66" s="16" t="s">
        <v>1413</v>
      </c>
      <c r="B66" s="18" t="s">
        <v>1427</v>
      </c>
      <c r="C66" s="14">
        <v>0.2</v>
      </c>
      <c r="D66" s="15"/>
    </row>
    <row r="67" spans="1:4" x14ac:dyDescent="0.3">
      <c r="A67" s="16" t="s">
        <v>1413</v>
      </c>
      <c r="B67" s="18" t="s">
        <v>1428</v>
      </c>
      <c r="C67" s="14">
        <v>0.2</v>
      </c>
      <c r="D67" s="15"/>
    </row>
    <row r="68" spans="1:4" x14ac:dyDescent="0.3">
      <c r="A68" s="16" t="s">
        <v>1413</v>
      </c>
      <c r="B68" s="18" t="s">
        <v>1429</v>
      </c>
      <c r="C68" s="14">
        <v>0.1</v>
      </c>
      <c r="D68" s="15"/>
    </row>
    <row r="69" spans="1:4" x14ac:dyDescent="0.3">
      <c r="A69" s="16" t="s">
        <v>1413</v>
      </c>
      <c r="B69" s="18" t="s">
        <v>1280</v>
      </c>
      <c r="C69" s="14">
        <v>0.5</v>
      </c>
      <c r="D69" s="15"/>
    </row>
    <row r="70" spans="1:4" x14ac:dyDescent="0.3">
      <c r="A70" s="16" t="s">
        <v>1413</v>
      </c>
      <c r="B70" s="18" t="s">
        <v>1430</v>
      </c>
      <c r="C70" s="14">
        <v>0.2</v>
      </c>
      <c r="D70" s="15"/>
    </row>
    <row r="71" spans="1:4" x14ac:dyDescent="0.3">
      <c r="A71" s="16" t="s">
        <v>1413</v>
      </c>
      <c r="B71" s="18" t="s">
        <v>1431</v>
      </c>
      <c r="C71" s="14">
        <v>0.2</v>
      </c>
      <c r="D71" s="15"/>
    </row>
    <row r="72" spans="1:4" x14ac:dyDescent="0.3">
      <c r="A72" s="16" t="s">
        <v>1413</v>
      </c>
      <c r="B72" s="18" t="s">
        <v>1432</v>
      </c>
      <c r="C72" s="14">
        <v>0.03</v>
      </c>
      <c r="D72" s="15"/>
    </row>
    <row r="73" spans="1:4" x14ac:dyDescent="0.3">
      <c r="A73" s="16" t="s">
        <v>1413</v>
      </c>
      <c r="B73" s="18" t="s">
        <v>1433</v>
      </c>
      <c r="C73" s="14">
        <v>0.03</v>
      </c>
      <c r="D73" s="15"/>
    </row>
    <row r="74" spans="1:4" x14ac:dyDescent="0.3">
      <c r="A74" s="16" t="s">
        <v>1413</v>
      </c>
      <c r="B74" s="18" t="s">
        <v>1306</v>
      </c>
      <c r="C74" s="14">
        <v>0.1</v>
      </c>
      <c r="D74" s="15"/>
    </row>
    <row r="75" spans="1:4" x14ac:dyDescent="0.3">
      <c r="A75" s="16" t="s">
        <v>1413</v>
      </c>
      <c r="B75" s="18" t="s">
        <v>1434</v>
      </c>
      <c r="C75" s="14">
        <v>0.5</v>
      </c>
      <c r="D75" s="15"/>
    </row>
    <row r="76" spans="1:4" x14ac:dyDescent="0.3">
      <c r="A76" s="16" t="s">
        <v>1351</v>
      </c>
      <c r="B76" s="18" t="s">
        <v>1435</v>
      </c>
      <c r="C76" s="14">
        <v>0.2</v>
      </c>
      <c r="D76" s="15" t="s">
        <v>1436</v>
      </c>
    </row>
  </sheetData>
  <mergeCells count="1">
    <mergeCell ref="A2: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5D8-DD24-48B8-8D20-1721CA31F110}">
  <dimension ref="A1:H94"/>
  <sheetViews>
    <sheetView workbookViewId="0"/>
  </sheetViews>
  <sheetFormatPr baseColWidth="10" defaultColWidth="11.44140625" defaultRowHeight="14.4" x14ac:dyDescent="0.3"/>
  <cols>
    <col min="1" max="1" width="12.44140625" customWidth="1"/>
    <col min="2" max="2" width="20.5546875" customWidth="1"/>
    <col min="3" max="3" width="26.109375" customWidth="1"/>
    <col min="4" max="4" width="20.33203125" customWidth="1"/>
    <col min="5" max="6" width="21.109375" customWidth="1"/>
    <col min="7" max="7" width="20.5546875" customWidth="1"/>
    <col min="8" max="8" width="21.109375" customWidth="1"/>
  </cols>
  <sheetData>
    <row r="1" spans="1:8" s="30" customFormat="1" ht="23.4" x14ac:dyDescent="0.45">
      <c r="A1" s="30" t="s">
        <v>11</v>
      </c>
    </row>
    <row r="2" spans="1:8" s="16" customFormat="1" ht="15" thickBot="1" x14ac:dyDescent="0.35"/>
    <row r="3" spans="1:8" s="2" customFormat="1" ht="43.2" x14ac:dyDescent="0.3">
      <c r="A3" s="21" t="s">
        <v>1437</v>
      </c>
      <c r="B3" s="21" t="s">
        <v>1438</v>
      </c>
      <c r="C3" s="24" t="s">
        <v>1439</v>
      </c>
      <c r="D3" s="25" t="s">
        <v>1440</v>
      </c>
      <c r="E3" s="24" t="s">
        <v>1441</v>
      </c>
      <c r="F3" s="25" t="s">
        <v>1442</v>
      </c>
      <c r="G3" s="21" t="s">
        <v>1443</v>
      </c>
      <c r="H3" s="21" t="s">
        <v>1444</v>
      </c>
    </row>
    <row r="4" spans="1:8" ht="43.2" x14ac:dyDescent="0.3">
      <c r="A4" s="9" t="s">
        <v>1445</v>
      </c>
      <c r="B4" s="9" t="s">
        <v>1446</v>
      </c>
      <c r="C4" s="26" t="s">
        <v>1447</v>
      </c>
      <c r="D4" s="27" t="s">
        <v>1448</v>
      </c>
      <c r="E4" s="26"/>
      <c r="F4" s="27"/>
      <c r="G4" s="9">
        <v>3</v>
      </c>
      <c r="H4" s="23">
        <v>0.36299999999999999</v>
      </c>
    </row>
    <row r="5" spans="1:8" ht="28.8" x14ac:dyDescent="0.3">
      <c r="A5" s="9" t="s">
        <v>1449</v>
      </c>
      <c r="B5" s="9" t="s">
        <v>1450</v>
      </c>
      <c r="C5" s="26" t="s">
        <v>1451</v>
      </c>
      <c r="D5" s="27" t="s">
        <v>1448</v>
      </c>
      <c r="E5" s="26"/>
      <c r="F5" s="27"/>
      <c r="G5" s="9">
        <v>5</v>
      </c>
      <c r="H5" s="23">
        <v>0.59899999999999998</v>
      </c>
    </row>
    <row r="6" spans="1:8" ht="43.2" x14ac:dyDescent="0.3">
      <c r="A6" s="9" t="s">
        <v>1452</v>
      </c>
      <c r="B6" s="9" t="s">
        <v>1453</v>
      </c>
      <c r="C6" s="26" t="s">
        <v>1454</v>
      </c>
      <c r="D6" s="27" t="s">
        <v>1448</v>
      </c>
      <c r="E6" s="26"/>
      <c r="F6" s="27"/>
      <c r="G6" s="9">
        <v>4</v>
      </c>
      <c r="H6" s="23">
        <v>0.44</v>
      </c>
    </row>
    <row r="7" spans="1:8" ht="43.2" x14ac:dyDescent="0.3">
      <c r="A7" s="9" t="s">
        <v>1455</v>
      </c>
      <c r="B7" s="9" t="s">
        <v>1456</v>
      </c>
      <c r="C7" s="26"/>
      <c r="D7" s="27"/>
      <c r="E7" s="26" t="s">
        <v>1457</v>
      </c>
      <c r="F7" s="27" t="s">
        <v>1448</v>
      </c>
      <c r="G7" s="9">
        <v>3</v>
      </c>
      <c r="H7" s="23">
        <v>0.14300000000000002</v>
      </c>
    </row>
    <row r="8" spans="1:8" ht="28.8" x14ac:dyDescent="0.3">
      <c r="A8" s="9" t="s">
        <v>1458</v>
      </c>
      <c r="B8" s="9" t="s">
        <v>1459</v>
      </c>
      <c r="C8" s="26" t="s">
        <v>1460</v>
      </c>
      <c r="D8" s="27" t="s">
        <v>1448</v>
      </c>
      <c r="E8" s="26"/>
      <c r="F8" s="27"/>
      <c r="G8" s="9">
        <v>5</v>
      </c>
      <c r="H8" s="23">
        <v>0.5</v>
      </c>
    </row>
    <row r="9" spans="1:8" ht="43.2" x14ac:dyDescent="0.3">
      <c r="A9" s="9" t="s">
        <v>1461</v>
      </c>
      <c r="B9" s="9" t="s">
        <v>1462</v>
      </c>
      <c r="C9" s="26"/>
      <c r="D9" s="27"/>
      <c r="E9" s="26" t="s">
        <v>1447</v>
      </c>
      <c r="F9" s="27" t="s">
        <v>1448</v>
      </c>
      <c r="G9" s="22">
        <v>45385</v>
      </c>
      <c r="H9" s="23">
        <v>0.36299999999999999</v>
      </c>
    </row>
    <row r="10" spans="1:8" ht="43.2" x14ac:dyDescent="0.3">
      <c r="A10" s="9" t="s">
        <v>1463</v>
      </c>
      <c r="B10" s="9" t="s">
        <v>1464</v>
      </c>
      <c r="C10" s="26"/>
      <c r="D10" s="27"/>
      <c r="E10" s="26" t="s">
        <v>1465</v>
      </c>
      <c r="F10" s="27" t="s">
        <v>1448</v>
      </c>
      <c r="G10" s="9">
        <v>4</v>
      </c>
      <c r="H10" s="23">
        <v>0.5</v>
      </c>
    </row>
    <row r="11" spans="1:8" ht="43.2" x14ac:dyDescent="0.3">
      <c r="A11" s="9" t="s">
        <v>1466</v>
      </c>
      <c r="B11" s="9" t="s">
        <v>1467</v>
      </c>
      <c r="C11" s="26" t="s">
        <v>1454</v>
      </c>
      <c r="D11" s="27" t="s">
        <v>1448</v>
      </c>
      <c r="E11" s="26"/>
      <c r="F11" s="27"/>
      <c r="G11" s="9">
        <v>5</v>
      </c>
      <c r="H11" s="23">
        <v>0.44</v>
      </c>
    </row>
    <row r="12" spans="1:8" ht="43.2" x14ac:dyDescent="0.3">
      <c r="A12" s="9" t="s">
        <v>1468</v>
      </c>
      <c r="B12" s="9" t="s">
        <v>1469</v>
      </c>
      <c r="C12" s="26" t="s">
        <v>1470</v>
      </c>
      <c r="D12" s="27" t="s">
        <v>1448</v>
      </c>
      <c r="E12" s="26"/>
      <c r="F12" s="27"/>
      <c r="G12" s="9">
        <v>5</v>
      </c>
      <c r="H12" s="23">
        <v>0.52100000000000002</v>
      </c>
    </row>
    <row r="13" spans="1:8" ht="43.2" x14ac:dyDescent="0.3">
      <c r="A13" s="9" t="s">
        <v>1471</v>
      </c>
      <c r="B13" s="9" t="s">
        <v>1472</v>
      </c>
      <c r="C13" s="26"/>
      <c r="D13" s="27"/>
      <c r="E13" s="26" t="s">
        <v>1473</v>
      </c>
      <c r="F13" s="27" t="s">
        <v>1448</v>
      </c>
      <c r="G13" s="22">
        <v>45353</v>
      </c>
      <c r="H13" s="23">
        <v>0.59899999999999998</v>
      </c>
    </row>
    <row r="14" spans="1:8" ht="43.2" x14ac:dyDescent="0.3">
      <c r="A14" s="9" t="s">
        <v>1474</v>
      </c>
      <c r="B14" s="9" t="s">
        <v>1475</v>
      </c>
      <c r="C14" s="26" t="s">
        <v>1476</v>
      </c>
      <c r="D14" s="27" t="s">
        <v>1448</v>
      </c>
      <c r="E14" s="26"/>
      <c r="F14" s="27"/>
      <c r="G14" s="9">
        <v>5</v>
      </c>
      <c r="H14" s="23">
        <v>0.5</v>
      </c>
    </row>
    <row r="15" spans="1:8" ht="43.2" x14ac:dyDescent="0.3">
      <c r="A15" s="9" t="s">
        <v>1477</v>
      </c>
      <c r="B15" s="9" t="s">
        <v>1478</v>
      </c>
      <c r="C15" s="26"/>
      <c r="D15" s="27"/>
      <c r="E15" s="26" t="s">
        <v>1457</v>
      </c>
      <c r="F15" s="27" t="s">
        <v>1448</v>
      </c>
      <c r="G15" s="9"/>
      <c r="H15" s="23">
        <v>0.14300000000000002</v>
      </c>
    </row>
    <row r="16" spans="1:8" ht="43.2" x14ac:dyDescent="0.3">
      <c r="A16" s="9" t="s">
        <v>1479</v>
      </c>
      <c r="B16" s="9" t="s">
        <v>1480</v>
      </c>
      <c r="C16" s="26"/>
      <c r="D16" s="27"/>
      <c r="E16" s="26" t="s">
        <v>1470</v>
      </c>
      <c r="F16" s="27" t="s">
        <v>1448</v>
      </c>
      <c r="G16" s="9">
        <v>4</v>
      </c>
      <c r="H16" s="23">
        <v>0.52100000000000002</v>
      </c>
    </row>
    <row r="17" spans="1:8" ht="43.2" x14ac:dyDescent="0.3">
      <c r="A17" s="9" t="s">
        <v>1481</v>
      </c>
      <c r="B17" s="9" t="s">
        <v>1482</v>
      </c>
      <c r="C17" s="26"/>
      <c r="D17" s="27"/>
      <c r="E17" s="26" t="s">
        <v>1483</v>
      </c>
      <c r="F17" s="27"/>
      <c r="G17" s="9">
        <v>3</v>
      </c>
      <c r="H17" s="23">
        <v>0.5</v>
      </c>
    </row>
    <row r="18" spans="1:8" ht="43.2" x14ac:dyDescent="0.3">
      <c r="A18" s="9" t="s">
        <v>1484</v>
      </c>
      <c r="B18" s="9" t="s">
        <v>1485</v>
      </c>
      <c r="C18" s="26"/>
      <c r="D18" s="27"/>
      <c r="E18" s="26" t="s">
        <v>1486</v>
      </c>
      <c r="F18" s="27" t="s">
        <v>1448</v>
      </c>
      <c r="G18" s="9">
        <v>4</v>
      </c>
      <c r="H18" s="23">
        <v>0.41600000000000004</v>
      </c>
    </row>
    <row r="19" spans="1:8" ht="43.2" x14ac:dyDescent="0.3">
      <c r="A19" s="9" t="s">
        <v>1487</v>
      </c>
      <c r="B19" s="9" t="s">
        <v>1488</v>
      </c>
      <c r="C19" s="26"/>
      <c r="D19" s="27"/>
      <c r="E19" s="26" t="s">
        <v>1486</v>
      </c>
      <c r="F19" s="27" t="s">
        <v>1448</v>
      </c>
      <c r="G19" s="9">
        <v>4</v>
      </c>
      <c r="H19" s="23">
        <v>0.41600000000000004</v>
      </c>
    </row>
    <row r="20" spans="1:8" ht="43.2" x14ac:dyDescent="0.3">
      <c r="A20" s="9" t="s">
        <v>1489</v>
      </c>
      <c r="B20" s="9" t="s">
        <v>1490</v>
      </c>
      <c r="C20" s="26"/>
      <c r="D20" s="27"/>
      <c r="E20" s="26" t="s">
        <v>1491</v>
      </c>
      <c r="F20" s="27" t="s">
        <v>1448</v>
      </c>
      <c r="G20" s="22">
        <v>45353</v>
      </c>
      <c r="H20" s="23">
        <v>0.4</v>
      </c>
    </row>
    <row r="21" spans="1:8" ht="43.2" x14ac:dyDescent="0.3">
      <c r="A21" s="9" t="s">
        <v>1492</v>
      </c>
      <c r="B21" s="9" t="s">
        <v>1493</v>
      </c>
      <c r="C21" s="26" t="s">
        <v>1447</v>
      </c>
      <c r="D21" s="27" t="s">
        <v>1448</v>
      </c>
      <c r="E21" s="26"/>
      <c r="F21" s="27"/>
      <c r="G21" s="9">
        <v>4</v>
      </c>
      <c r="H21" s="23">
        <v>0.36299999999999999</v>
      </c>
    </row>
    <row r="22" spans="1:8" ht="43.2" x14ac:dyDescent="0.3">
      <c r="A22" s="9" t="s">
        <v>1494</v>
      </c>
      <c r="B22" s="9" t="s">
        <v>1495</v>
      </c>
      <c r="C22" s="26"/>
      <c r="D22" s="27"/>
      <c r="E22" s="26" t="s">
        <v>1447</v>
      </c>
      <c r="F22" s="27" t="s">
        <v>1448</v>
      </c>
      <c r="G22" s="9">
        <v>3</v>
      </c>
      <c r="H22" s="23">
        <v>0.36299999999999999</v>
      </c>
    </row>
    <row r="23" spans="1:8" ht="43.2" x14ac:dyDescent="0.3">
      <c r="A23" s="9" t="s">
        <v>1496</v>
      </c>
      <c r="B23" s="9" t="s">
        <v>1496</v>
      </c>
      <c r="C23" s="26"/>
      <c r="D23" s="27"/>
      <c r="E23" s="26" t="s">
        <v>1483</v>
      </c>
      <c r="F23" s="27" t="s">
        <v>1448</v>
      </c>
      <c r="G23" s="9">
        <v>3</v>
      </c>
      <c r="H23" s="23">
        <v>0.5</v>
      </c>
    </row>
    <row r="24" spans="1:8" ht="43.2" x14ac:dyDescent="0.3">
      <c r="A24" s="9" t="s">
        <v>1497</v>
      </c>
      <c r="B24" s="9" t="s">
        <v>1498</v>
      </c>
      <c r="C24" s="26"/>
      <c r="D24" s="27"/>
      <c r="E24" s="26" t="s">
        <v>1451</v>
      </c>
      <c r="F24" s="27" t="s">
        <v>1448</v>
      </c>
      <c r="G24" s="9">
        <v>4</v>
      </c>
      <c r="H24" s="23">
        <v>0.59899999999999998</v>
      </c>
    </row>
    <row r="25" spans="1:8" ht="57.6" x14ac:dyDescent="0.3">
      <c r="A25" s="9" t="s">
        <v>1499</v>
      </c>
      <c r="B25" s="9" t="s">
        <v>1500</v>
      </c>
      <c r="C25" s="26"/>
      <c r="D25" s="27"/>
      <c r="E25" s="26" t="s">
        <v>1454</v>
      </c>
      <c r="F25" s="27" t="s">
        <v>1448</v>
      </c>
      <c r="G25" s="22">
        <v>45353</v>
      </c>
      <c r="H25" s="23">
        <v>0.44</v>
      </c>
    </row>
    <row r="26" spans="1:8" ht="43.2" x14ac:dyDescent="0.3">
      <c r="A26" s="9" t="s">
        <v>1501</v>
      </c>
      <c r="B26" s="9" t="s">
        <v>1502</v>
      </c>
      <c r="C26" s="26"/>
      <c r="D26" s="27"/>
      <c r="E26" s="26" t="s">
        <v>1473</v>
      </c>
      <c r="F26" s="27" t="s">
        <v>1448</v>
      </c>
      <c r="G26" s="9">
        <v>3</v>
      </c>
      <c r="H26" s="23">
        <v>0.59899999999999998</v>
      </c>
    </row>
    <row r="27" spans="1:8" ht="43.2" x14ac:dyDescent="0.3">
      <c r="A27" s="9" t="s">
        <v>1503</v>
      </c>
      <c r="B27" s="9" t="s">
        <v>1504</v>
      </c>
      <c r="C27" s="26"/>
      <c r="D27" s="27"/>
      <c r="E27" s="26" t="s">
        <v>1451</v>
      </c>
      <c r="F27" s="27" t="s">
        <v>1448</v>
      </c>
      <c r="G27" s="9">
        <v>3</v>
      </c>
      <c r="H27" s="23">
        <v>0.59899999999999998</v>
      </c>
    </row>
    <row r="28" spans="1:8" ht="43.2" x14ac:dyDescent="0.3">
      <c r="A28" s="9" t="s">
        <v>1505</v>
      </c>
      <c r="B28" s="9" t="s">
        <v>1506</v>
      </c>
      <c r="C28" s="26"/>
      <c r="D28" s="27"/>
      <c r="E28" s="26" t="s">
        <v>1507</v>
      </c>
      <c r="F28" s="27" t="s">
        <v>1448</v>
      </c>
      <c r="G28" s="9">
        <v>3</v>
      </c>
      <c r="H28" s="23">
        <v>0.5</v>
      </c>
    </row>
    <row r="29" spans="1:8" ht="43.2" x14ac:dyDescent="0.3">
      <c r="A29" s="9" t="s">
        <v>1508</v>
      </c>
      <c r="B29" s="9" t="s">
        <v>1509</v>
      </c>
      <c r="C29" s="26" t="s">
        <v>1447</v>
      </c>
      <c r="D29" s="27" t="s">
        <v>1448</v>
      </c>
      <c r="E29" s="26"/>
      <c r="F29" s="27"/>
      <c r="G29" s="22">
        <v>45416</v>
      </c>
      <c r="H29" s="23">
        <v>0.36299999999999999</v>
      </c>
    </row>
    <row r="30" spans="1:8" ht="43.2" x14ac:dyDescent="0.3">
      <c r="A30" s="9" t="s">
        <v>1510</v>
      </c>
      <c r="B30" s="9" t="s">
        <v>1511</v>
      </c>
      <c r="C30" s="26" t="s">
        <v>1447</v>
      </c>
      <c r="D30" s="27" t="s">
        <v>1448</v>
      </c>
      <c r="E30" s="26"/>
      <c r="F30" s="27"/>
      <c r="G30" s="9">
        <v>4</v>
      </c>
      <c r="H30" s="23">
        <v>0.36299999999999999</v>
      </c>
    </row>
    <row r="31" spans="1:8" ht="43.2" x14ac:dyDescent="0.3">
      <c r="A31" s="9" t="s">
        <v>1512</v>
      </c>
      <c r="B31" s="9" t="s">
        <v>1513</v>
      </c>
      <c r="C31" s="26"/>
      <c r="D31" s="27"/>
      <c r="E31" s="26" t="s">
        <v>1447</v>
      </c>
      <c r="F31" s="27" t="s">
        <v>1448</v>
      </c>
      <c r="G31" s="9">
        <v>4</v>
      </c>
      <c r="H31" s="23">
        <v>0.36299999999999999</v>
      </c>
    </row>
    <row r="32" spans="1:8" ht="43.2" x14ac:dyDescent="0.3">
      <c r="A32" s="9" t="s">
        <v>1514</v>
      </c>
      <c r="B32" s="9" t="s">
        <v>1515</v>
      </c>
      <c r="C32" s="26" t="s">
        <v>1486</v>
      </c>
      <c r="D32" s="27" t="s">
        <v>1448</v>
      </c>
      <c r="E32" s="26"/>
      <c r="F32" s="27"/>
      <c r="G32" s="22">
        <v>45416</v>
      </c>
      <c r="H32" s="23">
        <v>0.41600000000000004</v>
      </c>
    </row>
    <row r="33" spans="1:8" ht="43.2" x14ac:dyDescent="0.3">
      <c r="A33" s="9" t="s">
        <v>1516</v>
      </c>
      <c r="B33" s="9" t="s">
        <v>1517</v>
      </c>
      <c r="C33" s="26" t="s">
        <v>1447</v>
      </c>
      <c r="D33" s="27" t="s">
        <v>1448</v>
      </c>
      <c r="E33" s="26"/>
      <c r="F33" s="27"/>
      <c r="G33" s="9">
        <v>4</v>
      </c>
      <c r="H33" s="23">
        <v>0.36299999999999999</v>
      </c>
    </row>
    <row r="34" spans="1:8" ht="43.2" x14ac:dyDescent="0.3">
      <c r="A34" s="9" t="s">
        <v>1518</v>
      </c>
      <c r="B34" s="9" t="s">
        <v>1519</v>
      </c>
      <c r="C34" s="26"/>
      <c r="D34" s="27"/>
      <c r="E34" s="26" t="s">
        <v>1473</v>
      </c>
      <c r="F34" s="27" t="s">
        <v>1448</v>
      </c>
      <c r="G34" s="9">
        <v>4</v>
      </c>
      <c r="H34" s="23">
        <v>0.59899999999999998</v>
      </c>
    </row>
    <row r="35" spans="1:8" ht="43.2" x14ac:dyDescent="0.3">
      <c r="A35" s="9" t="s">
        <v>1520</v>
      </c>
      <c r="B35" s="9" t="s">
        <v>1521</v>
      </c>
      <c r="C35" s="26" t="s">
        <v>1454</v>
      </c>
      <c r="D35" s="27" t="s">
        <v>1448</v>
      </c>
      <c r="E35" s="26"/>
      <c r="F35" s="27"/>
      <c r="G35" s="22">
        <v>45416</v>
      </c>
      <c r="H35" s="23">
        <v>0.44</v>
      </c>
    </row>
    <row r="36" spans="1:8" ht="43.2" x14ac:dyDescent="0.3">
      <c r="A36" s="9" t="s">
        <v>1522</v>
      </c>
      <c r="B36" s="9" t="s">
        <v>1523</v>
      </c>
      <c r="C36" s="26"/>
      <c r="D36" s="27"/>
      <c r="E36" s="26" t="s">
        <v>1491</v>
      </c>
      <c r="F36" s="27" t="s">
        <v>1448</v>
      </c>
      <c r="G36" s="22">
        <v>45353</v>
      </c>
      <c r="H36" s="23">
        <v>0.4</v>
      </c>
    </row>
    <row r="37" spans="1:8" ht="43.2" x14ac:dyDescent="0.3">
      <c r="A37" s="9" t="s">
        <v>1524</v>
      </c>
      <c r="B37" s="9" t="s">
        <v>1525</v>
      </c>
      <c r="C37" s="26"/>
      <c r="D37" s="27"/>
      <c r="E37" s="26" t="s">
        <v>1465</v>
      </c>
      <c r="F37" s="27" t="s">
        <v>1448</v>
      </c>
      <c r="G37" s="9">
        <v>3</v>
      </c>
      <c r="H37" s="23">
        <v>0.5</v>
      </c>
    </row>
    <row r="38" spans="1:8" ht="43.2" x14ac:dyDescent="0.3">
      <c r="A38" s="9" t="s">
        <v>1526</v>
      </c>
      <c r="B38" s="9" t="s">
        <v>1527</v>
      </c>
      <c r="C38" s="26" t="s">
        <v>1528</v>
      </c>
      <c r="D38" s="27" t="s">
        <v>1448</v>
      </c>
      <c r="E38" s="26"/>
      <c r="F38" s="27"/>
      <c r="G38" s="9">
        <v>5</v>
      </c>
      <c r="H38" s="23">
        <v>0.5</v>
      </c>
    </row>
    <row r="39" spans="1:8" ht="43.2" x14ac:dyDescent="0.3">
      <c r="A39" s="9" t="s">
        <v>1529</v>
      </c>
      <c r="B39" s="9" t="s">
        <v>1530</v>
      </c>
      <c r="C39" s="26"/>
      <c r="D39" s="27"/>
      <c r="E39" s="26" t="s">
        <v>1447</v>
      </c>
      <c r="F39" s="27" t="s">
        <v>1448</v>
      </c>
      <c r="G39" s="9">
        <v>4</v>
      </c>
      <c r="H39" s="23">
        <v>0.36299999999999999</v>
      </c>
    </row>
    <row r="40" spans="1:8" ht="43.2" x14ac:dyDescent="0.3">
      <c r="A40" s="9" t="s">
        <v>1531</v>
      </c>
      <c r="B40" s="9" t="s">
        <v>1532</v>
      </c>
      <c r="C40" s="26" t="s">
        <v>1528</v>
      </c>
      <c r="D40" s="27" t="s">
        <v>1448</v>
      </c>
      <c r="E40" s="26" t="s">
        <v>1483</v>
      </c>
      <c r="F40" s="27" t="s">
        <v>1448</v>
      </c>
      <c r="G40" s="9">
        <v>4</v>
      </c>
      <c r="H40" s="23">
        <v>0.5</v>
      </c>
    </row>
    <row r="41" spans="1:8" ht="43.2" x14ac:dyDescent="0.3">
      <c r="A41" s="9" t="s">
        <v>1533</v>
      </c>
      <c r="B41" s="9" t="s">
        <v>1534</v>
      </c>
      <c r="C41" s="26" t="s">
        <v>1454</v>
      </c>
      <c r="D41" s="27" t="s">
        <v>1448</v>
      </c>
      <c r="E41" s="26"/>
      <c r="F41" s="27"/>
      <c r="G41" s="9">
        <v>4</v>
      </c>
      <c r="H41" s="23">
        <v>0.44</v>
      </c>
    </row>
    <row r="42" spans="1:8" ht="43.2" x14ac:dyDescent="0.3">
      <c r="A42" s="9" t="s">
        <v>1535</v>
      </c>
      <c r="B42" s="9" t="s">
        <v>1536</v>
      </c>
      <c r="C42" s="26"/>
      <c r="D42" s="27"/>
      <c r="E42" s="26" t="s">
        <v>1528</v>
      </c>
      <c r="F42" s="27" t="s">
        <v>1448</v>
      </c>
      <c r="G42" s="9">
        <v>3</v>
      </c>
      <c r="H42" s="23">
        <v>0.5</v>
      </c>
    </row>
    <row r="43" spans="1:8" ht="43.2" x14ac:dyDescent="0.3">
      <c r="A43" s="9" t="s">
        <v>1537</v>
      </c>
      <c r="B43" s="9" t="s">
        <v>1538</v>
      </c>
      <c r="C43" s="26" t="s">
        <v>1454</v>
      </c>
      <c r="D43" s="27" t="s">
        <v>1448</v>
      </c>
      <c r="E43" s="26"/>
      <c r="F43" s="27"/>
      <c r="G43" s="9">
        <v>5</v>
      </c>
      <c r="H43" s="23">
        <v>0.44</v>
      </c>
    </row>
    <row r="44" spans="1:8" ht="43.2" x14ac:dyDescent="0.3">
      <c r="A44" s="9" t="s">
        <v>1539</v>
      </c>
      <c r="B44" s="9" t="s">
        <v>1540</v>
      </c>
      <c r="C44" s="26"/>
      <c r="D44" s="27"/>
      <c r="E44" s="26" t="s">
        <v>1447</v>
      </c>
      <c r="F44" s="27" t="s">
        <v>1448</v>
      </c>
      <c r="G44" s="9">
        <v>3</v>
      </c>
      <c r="H44" s="23">
        <v>0.36299999999999999</v>
      </c>
    </row>
    <row r="45" spans="1:8" ht="43.2" x14ac:dyDescent="0.3">
      <c r="A45" s="9" t="s">
        <v>1541</v>
      </c>
      <c r="B45" s="9" t="s">
        <v>1542</v>
      </c>
      <c r="C45" s="26"/>
      <c r="D45" s="27"/>
      <c r="E45" s="26" t="s">
        <v>1447</v>
      </c>
      <c r="F45" s="27" t="s">
        <v>1448</v>
      </c>
      <c r="G45" s="22">
        <v>45353</v>
      </c>
      <c r="H45" s="23">
        <v>0.36299999999999999</v>
      </c>
    </row>
    <row r="46" spans="1:8" ht="43.2" x14ac:dyDescent="0.3">
      <c r="A46" s="9" t="s">
        <v>1543</v>
      </c>
      <c r="B46" s="9" t="s">
        <v>1544</v>
      </c>
      <c r="C46" s="26"/>
      <c r="D46" s="27"/>
      <c r="E46" s="26" t="s">
        <v>1447</v>
      </c>
      <c r="F46" s="27" t="s">
        <v>1448</v>
      </c>
      <c r="G46" s="9">
        <v>3</v>
      </c>
      <c r="H46" s="23">
        <v>0.36299999999999999</v>
      </c>
    </row>
    <row r="47" spans="1:8" ht="43.2" x14ac:dyDescent="0.3">
      <c r="A47" s="9" t="s">
        <v>1545</v>
      </c>
      <c r="B47" s="9" t="s">
        <v>1546</v>
      </c>
      <c r="C47" s="26"/>
      <c r="D47" s="27"/>
      <c r="E47" s="26" t="s">
        <v>1473</v>
      </c>
      <c r="F47" s="27" t="s">
        <v>1448</v>
      </c>
      <c r="G47" s="9">
        <v>3</v>
      </c>
      <c r="H47" s="23">
        <v>0.59899999999999998</v>
      </c>
    </row>
    <row r="48" spans="1:8" ht="43.2" x14ac:dyDescent="0.3">
      <c r="A48" s="9" t="s">
        <v>1547</v>
      </c>
      <c r="B48" s="9" t="s">
        <v>1548</v>
      </c>
      <c r="C48" s="26" t="s">
        <v>1447</v>
      </c>
      <c r="D48" s="27" t="s">
        <v>1448</v>
      </c>
      <c r="E48" s="26"/>
      <c r="F48" s="27"/>
      <c r="G48" s="9">
        <v>5</v>
      </c>
      <c r="H48" s="23">
        <v>0.36299999999999999</v>
      </c>
    </row>
    <row r="49" spans="1:8" ht="43.2" x14ac:dyDescent="0.3">
      <c r="A49" s="9" t="s">
        <v>1549</v>
      </c>
      <c r="B49" s="9" t="s">
        <v>1523</v>
      </c>
      <c r="C49" s="26"/>
      <c r="D49" s="27"/>
      <c r="E49" s="26" t="s">
        <v>1491</v>
      </c>
      <c r="F49" s="27" t="s">
        <v>1448</v>
      </c>
      <c r="G49" s="22">
        <v>45353</v>
      </c>
      <c r="H49" s="23">
        <v>0.4</v>
      </c>
    </row>
    <row r="50" spans="1:8" ht="43.2" x14ac:dyDescent="0.3">
      <c r="A50" s="9" t="s">
        <v>1550</v>
      </c>
      <c r="B50" s="9" t="s">
        <v>1551</v>
      </c>
      <c r="C50" s="26"/>
      <c r="D50" s="27"/>
      <c r="E50" s="26" t="s">
        <v>1470</v>
      </c>
      <c r="F50" s="27" t="s">
        <v>1448</v>
      </c>
      <c r="G50" s="9">
        <v>5</v>
      </c>
      <c r="H50" s="23">
        <v>0.52100000000000002</v>
      </c>
    </row>
    <row r="51" spans="1:8" ht="43.2" x14ac:dyDescent="0.3">
      <c r="A51" s="9" t="s">
        <v>1552</v>
      </c>
      <c r="B51" s="9" t="s">
        <v>1553</v>
      </c>
      <c r="C51" s="26"/>
      <c r="D51" s="27"/>
      <c r="E51" s="26" t="s">
        <v>1447</v>
      </c>
      <c r="F51" s="27" t="s">
        <v>1448</v>
      </c>
      <c r="G51" s="9">
        <v>4</v>
      </c>
      <c r="H51" s="23">
        <v>0.36299999999999999</v>
      </c>
    </row>
    <row r="52" spans="1:8" ht="43.2" x14ac:dyDescent="0.3">
      <c r="A52" s="9" t="s">
        <v>1554</v>
      </c>
      <c r="B52" s="9" t="s">
        <v>1555</v>
      </c>
      <c r="C52" s="26"/>
      <c r="D52" s="27"/>
      <c r="E52" s="26" t="s">
        <v>1447</v>
      </c>
      <c r="F52" s="27" t="s">
        <v>1448</v>
      </c>
      <c r="G52" s="9">
        <v>4</v>
      </c>
      <c r="H52" s="23">
        <v>0.36299999999999999</v>
      </c>
    </row>
    <row r="53" spans="1:8" ht="43.2" x14ac:dyDescent="0.3">
      <c r="A53" s="9" t="s">
        <v>1556</v>
      </c>
      <c r="B53" s="9" t="s">
        <v>1557</v>
      </c>
      <c r="C53" s="26"/>
      <c r="D53" s="27"/>
      <c r="E53" s="26" t="s">
        <v>1447</v>
      </c>
      <c r="F53" s="27" t="s">
        <v>1448</v>
      </c>
      <c r="G53" s="9">
        <v>4</v>
      </c>
      <c r="H53" s="23">
        <v>0.36299999999999999</v>
      </c>
    </row>
    <row r="54" spans="1:8" ht="43.2" x14ac:dyDescent="0.3">
      <c r="A54" s="9" t="s">
        <v>1558</v>
      </c>
      <c r="B54" s="9" t="s">
        <v>1559</v>
      </c>
      <c r="C54" s="26"/>
      <c r="D54" s="27"/>
      <c r="E54" s="26" t="s">
        <v>1447</v>
      </c>
      <c r="F54" s="27" t="s">
        <v>1448</v>
      </c>
      <c r="G54" s="9">
        <v>4</v>
      </c>
      <c r="H54" s="23">
        <v>0.36299999999999999</v>
      </c>
    </row>
    <row r="55" spans="1:8" ht="43.2" x14ac:dyDescent="0.3">
      <c r="A55" s="9" t="s">
        <v>1560</v>
      </c>
      <c r="B55" s="9" t="s">
        <v>1561</v>
      </c>
      <c r="C55" s="26" t="s">
        <v>1470</v>
      </c>
      <c r="D55" s="27" t="s">
        <v>1448</v>
      </c>
      <c r="E55" s="26"/>
      <c r="F55" s="27"/>
      <c r="G55" s="9">
        <v>5</v>
      </c>
      <c r="H55" s="23">
        <v>0.52100000000000002</v>
      </c>
    </row>
    <row r="56" spans="1:8" ht="43.2" x14ac:dyDescent="0.3">
      <c r="A56" s="9" t="s">
        <v>1562</v>
      </c>
      <c r="B56" s="9" t="s">
        <v>1563</v>
      </c>
      <c r="C56" s="26" t="s">
        <v>1454</v>
      </c>
      <c r="D56" s="27" t="s">
        <v>1448</v>
      </c>
      <c r="E56" s="26"/>
      <c r="F56" s="27"/>
      <c r="G56" s="9">
        <v>5</v>
      </c>
      <c r="H56" s="23">
        <v>0.44</v>
      </c>
    </row>
    <row r="57" spans="1:8" ht="43.2" x14ac:dyDescent="0.3">
      <c r="A57" s="9" t="s">
        <v>1564</v>
      </c>
      <c r="B57" s="9" t="s">
        <v>1565</v>
      </c>
      <c r="C57" s="26"/>
      <c r="D57" s="27"/>
      <c r="E57" s="26" t="s">
        <v>1447</v>
      </c>
      <c r="F57" s="27" t="s">
        <v>1448</v>
      </c>
      <c r="G57" s="9">
        <v>4</v>
      </c>
      <c r="H57" s="23">
        <v>0.36299999999999999</v>
      </c>
    </row>
    <row r="58" spans="1:8" x14ac:dyDescent="0.3">
      <c r="A58" s="9" t="s">
        <v>1566</v>
      </c>
      <c r="B58" s="9" t="s">
        <v>1567</v>
      </c>
      <c r="C58" s="26" t="s">
        <v>1568</v>
      </c>
      <c r="D58" s="27" t="s">
        <v>1569</v>
      </c>
      <c r="E58" s="26"/>
      <c r="F58" s="27" t="s">
        <v>1448</v>
      </c>
      <c r="G58" s="9"/>
      <c r="H58" s="23">
        <v>0.25</v>
      </c>
    </row>
    <row r="59" spans="1:8" ht="43.2" x14ac:dyDescent="0.3">
      <c r="A59" s="9" t="s">
        <v>1570</v>
      </c>
      <c r="B59" s="9" t="s">
        <v>1571</v>
      </c>
      <c r="C59" s="26"/>
      <c r="D59" s="27"/>
      <c r="E59" s="26" t="s">
        <v>1447</v>
      </c>
      <c r="F59" s="27" t="s">
        <v>1448</v>
      </c>
      <c r="G59" s="9">
        <v>4</v>
      </c>
      <c r="H59" s="23">
        <v>0.36299999999999999</v>
      </c>
    </row>
    <row r="60" spans="1:8" ht="43.2" x14ac:dyDescent="0.3">
      <c r="A60" s="9" t="s">
        <v>1572</v>
      </c>
      <c r="B60" s="9" t="s">
        <v>1573</v>
      </c>
      <c r="C60" s="26"/>
      <c r="D60" s="27"/>
      <c r="E60" s="26" t="s">
        <v>1507</v>
      </c>
      <c r="F60" s="27" t="s">
        <v>1448</v>
      </c>
      <c r="G60" s="9">
        <v>2</v>
      </c>
      <c r="H60" s="23">
        <v>0.5</v>
      </c>
    </row>
    <row r="61" spans="1:8" ht="43.2" x14ac:dyDescent="0.3">
      <c r="A61" s="9" t="s">
        <v>1574</v>
      </c>
      <c r="B61" s="9"/>
      <c r="C61" s="26"/>
      <c r="D61" s="27"/>
      <c r="E61" s="26" t="s">
        <v>1447</v>
      </c>
      <c r="F61" s="27" t="s">
        <v>1448</v>
      </c>
      <c r="G61" s="9">
        <v>4</v>
      </c>
      <c r="H61" s="23">
        <v>0.31</v>
      </c>
    </row>
    <row r="62" spans="1:8" ht="57.6" x14ac:dyDescent="0.3">
      <c r="A62" s="9" t="s">
        <v>1575</v>
      </c>
      <c r="B62" s="9" t="s">
        <v>1576</v>
      </c>
      <c r="C62" s="26"/>
      <c r="D62" s="27"/>
      <c r="E62" s="26" t="s">
        <v>1447</v>
      </c>
      <c r="F62" s="27" t="s">
        <v>1448</v>
      </c>
      <c r="G62" s="9">
        <v>4</v>
      </c>
      <c r="H62" s="23">
        <v>0.36299999999999999</v>
      </c>
    </row>
    <row r="63" spans="1:8" ht="57.6" x14ac:dyDescent="0.3">
      <c r="A63" s="9" t="s">
        <v>1577</v>
      </c>
      <c r="B63" s="9" t="s">
        <v>1578</v>
      </c>
      <c r="C63" s="26"/>
      <c r="D63" s="27"/>
      <c r="E63" s="26" t="s">
        <v>1579</v>
      </c>
      <c r="F63" s="27" t="s">
        <v>1580</v>
      </c>
      <c r="G63" s="22">
        <v>45353</v>
      </c>
      <c r="H63" s="23">
        <v>0.44</v>
      </c>
    </row>
    <row r="64" spans="1:8" ht="43.2" x14ac:dyDescent="0.3">
      <c r="A64" s="9" t="s">
        <v>1581</v>
      </c>
      <c r="B64" s="9" t="s">
        <v>1582</v>
      </c>
      <c r="C64" s="26"/>
      <c r="D64" s="27"/>
      <c r="E64" s="26" t="s">
        <v>1457</v>
      </c>
      <c r="F64" s="27" t="s">
        <v>1448</v>
      </c>
      <c r="G64" s="9">
        <v>4</v>
      </c>
      <c r="H64" s="23">
        <v>0.14300000000000002</v>
      </c>
    </row>
    <row r="65" spans="1:8" ht="43.2" x14ac:dyDescent="0.3">
      <c r="A65" s="9" t="s">
        <v>1583</v>
      </c>
      <c r="B65" s="9" t="s">
        <v>1584</v>
      </c>
      <c r="C65" s="26" t="s">
        <v>1447</v>
      </c>
      <c r="D65" s="27" t="s">
        <v>1448</v>
      </c>
      <c r="E65" s="26"/>
      <c r="F65" s="27"/>
      <c r="G65" s="9">
        <v>4</v>
      </c>
      <c r="H65" s="23">
        <v>0.36299999999999999</v>
      </c>
    </row>
    <row r="66" spans="1:8" ht="43.2" x14ac:dyDescent="0.3">
      <c r="A66" s="9" t="s">
        <v>1585</v>
      </c>
      <c r="B66" s="9" t="s">
        <v>1586</v>
      </c>
      <c r="C66" s="26"/>
      <c r="D66" s="27"/>
      <c r="E66" s="26" t="s">
        <v>1528</v>
      </c>
      <c r="F66" s="27" t="s">
        <v>1448</v>
      </c>
      <c r="G66" s="22">
        <v>45385</v>
      </c>
      <c r="H66" s="23">
        <v>0.5</v>
      </c>
    </row>
    <row r="67" spans="1:8" ht="43.2" x14ac:dyDescent="0.3">
      <c r="A67" s="9" t="s">
        <v>1587</v>
      </c>
      <c r="B67" s="9" t="s">
        <v>1588</v>
      </c>
      <c r="C67" s="26" t="s">
        <v>1447</v>
      </c>
      <c r="D67" s="27" t="s">
        <v>1448</v>
      </c>
      <c r="E67" s="26"/>
      <c r="F67" s="27"/>
      <c r="G67" s="9">
        <v>4</v>
      </c>
      <c r="H67" s="23">
        <v>0.36299999999999999</v>
      </c>
    </row>
    <row r="68" spans="1:8" ht="43.2" x14ac:dyDescent="0.3">
      <c r="A68" s="9" t="s">
        <v>1589</v>
      </c>
      <c r="B68" s="9" t="s">
        <v>1590</v>
      </c>
      <c r="C68" s="26" t="s">
        <v>1507</v>
      </c>
      <c r="D68" s="27"/>
      <c r="E68" s="26"/>
      <c r="F68" s="27"/>
      <c r="G68" s="9">
        <v>5</v>
      </c>
      <c r="H68" s="23">
        <v>0.5</v>
      </c>
    </row>
    <row r="69" spans="1:8" ht="43.2" x14ac:dyDescent="0.3">
      <c r="A69" s="9" t="s">
        <v>1591</v>
      </c>
      <c r="B69" s="9" t="s">
        <v>1592</v>
      </c>
      <c r="C69" s="26"/>
      <c r="D69" s="27"/>
      <c r="E69" s="26" t="s">
        <v>1447</v>
      </c>
      <c r="F69" s="27" t="s">
        <v>1448</v>
      </c>
      <c r="G69" s="9">
        <v>4</v>
      </c>
      <c r="H69" s="23">
        <v>0.36299999999999999</v>
      </c>
    </row>
    <row r="70" spans="1:8" ht="43.2" x14ac:dyDescent="0.3">
      <c r="A70" s="9" t="s">
        <v>1593</v>
      </c>
      <c r="B70" s="9" t="s">
        <v>1594</v>
      </c>
      <c r="C70" s="26"/>
      <c r="D70" s="27"/>
      <c r="E70" s="26" t="s">
        <v>1486</v>
      </c>
      <c r="F70" s="27" t="s">
        <v>1448</v>
      </c>
      <c r="G70" s="9">
        <v>4</v>
      </c>
      <c r="H70" s="23">
        <v>0.41600000000000004</v>
      </c>
    </row>
    <row r="71" spans="1:8" ht="43.2" x14ac:dyDescent="0.3">
      <c r="A71" s="9" t="s">
        <v>1595</v>
      </c>
      <c r="B71" s="9" t="s">
        <v>1596</v>
      </c>
      <c r="C71" s="26"/>
      <c r="D71" s="27"/>
      <c r="E71" s="26" t="s">
        <v>1447</v>
      </c>
      <c r="F71" s="27" t="s">
        <v>1448</v>
      </c>
      <c r="G71" s="9">
        <v>4</v>
      </c>
      <c r="H71" s="23">
        <v>0.36299999999999999</v>
      </c>
    </row>
    <row r="72" spans="1:8" ht="43.2" x14ac:dyDescent="0.3">
      <c r="A72" s="9" t="s">
        <v>1597</v>
      </c>
      <c r="B72" s="9" t="s">
        <v>1598</v>
      </c>
      <c r="C72" s="26" t="s">
        <v>1491</v>
      </c>
      <c r="D72" s="27" t="s">
        <v>1448</v>
      </c>
      <c r="E72" s="26"/>
      <c r="F72" s="27"/>
      <c r="G72" s="9">
        <v>5</v>
      </c>
      <c r="H72" s="23">
        <v>0.36299999999999999</v>
      </c>
    </row>
    <row r="73" spans="1:8" ht="43.2" x14ac:dyDescent="0.3">
      <c r="A73" s="9" t="s">
        <v>1599</v>
      </c>
      <c r="B73" s="9" t="s">
        <v>1600</v>
      </c>
      <c r="C73" s="26"/>
      <c r="D73" s="27"/>
      <c r="E73" s="26" t="s">
        <v>1486</v>
      </c>
      <c r="F73" s="27" t="s">
        <v>1448</v>
      </c>
      <c r="G73" s="9">
        <v>4</v>
      </c>
      <c r="H73" s="23">
        <v>0.41600000000000004</v>
      </c>
    </row>
    <row r="74" spans="1:8" ht="43.2" x14ac:dyDescent="0.3">
      <c r="A74" s="9" t="s">
        <v>1336</v>
      </c>
      <c r="B74" s="9" t="s">
        <v>1601</v>
      </c>
      <c r="C74" s="26"/>
      <c r="D74" s="27"/>
      <c r="E74" s="26" t="s">
        <v>1507</v>
      </c>
      <c r="F74" s="27" t="s">
        <v>1602</v>
      </c>
      <c r="G74" s="9"/>
      <c r="H74" s="23">
        <v>0.5</v>
      </c>
    </row>
    <row r="75" spans="1:8" ht="43.2" x14ac:dyDescent="0.3">
      <c r="A75" s="9" t="s">
        <v>1603</v>
      </c>
      <c r="B75" s="9" t="s">
        <v>1604</v>
      </c>
      <c r="C75" s="26" t="s">
        <v>1507</v>
      </c>
      <c r="D75" s="27" t="s">
        <v>1448</v>
      </c>
      <c r="E75" s="26"/>
      <c r="F75" s="27"/>
      <c r="G75" s="9">
        <v>5</v>
      </c>
      <c r="H75" s="23">
        <v>0.5</v>
      </c>
    </row>
    <row r="76" spans="1:8" ht="43.2" x14ac:dyDescent="0.3">
      <c r="A76" s="9" t="s">
        <v>1605</v>
      </c>
      <c r="B76" s="9" t="s">
        <v>1606</v>
      </c>
      <c r="C76" s="26" t="s">
        <v>1457</v>
      </c>
      <c r="D76" s="27" t="s">
        <v>1448</v>
      </c>
      <c r="E76" s="26"/>
      <c r="F76" s="27"/>
      <c r="G76" s="9">
        <v>5</v>
      </c>
      <c r="H76" s="23">
        <v>0.14300000000000002</v>
      </c>
    </row>
    <row r="77" spans="1:8" ht="43.2" x14ac:dyDescent="0.3">
      <c r="A77" s="9" t="s">
        <v>1607</v>
      </c>
      <c r="B77" s="9" t="s">
        <v>1608</v>
      </c>
      <c r="C77" s="26" t="s">
        <v>1507</v>
      </c>
      <c r="D77" s="27" t="s">
        <v>1448</v>
      </c>
      <c r="E77" s="26"/>
      <c r="F77" s="27"/>
      <c r="G77" s="9">
        <v>5</v>
      </c>
      <c r="H77" s="23">
        <v>0.5</v>
      </c>
    </row>
    <row r="78" spans="1:8" ht="43.2" x14ac:dyDescent="0.3">
      <c r="A78" s="9" t="s">
        <v>1609</v>
      </c>
      <c r="B78" s="9" t="s">
        <v>1610</v>
      </c>
      <c r="C78" s="26"/>
      <c r="D78" s="27"/>
      <c r="E78" s="26" t="s">
        <v>1491</v>
      </c>
      <c r="F78" s="27" t="s">
        <v>1448</v>
      </c>
      <c r="G78" s="22">
        <v>45353</v>
      </c>
      <c r="H78" s="23">
        <v>0.4</v>
      </c>
    </row>
    <row r="79" spans="1:8" ht="43.2" x14ac:dyDescent="0.3">
      <c r="A79" s="9" t="s">
        <v>1611</v>
      </c>
      <c r="B79" s="9" t="s">
        <v>1612</v>
      </c>
      <c r="C79" s="26"/>
      <c r="D79" s="27"/>
      <c r="E79" s="26" t="s">
        <v>1447</v>
      </c>
      <c r="F79" s="27" t="s">
        <v>1448</v>
      </c>
      <c r="G79" s="9">
        <v>4</v>
      </c>
      <c r="H79" s="23">
        <v>0.36299999999999999</v>
      </c>
    </row>
    <row r="80" spans="1:8" x14ac:dyDescent="0.3">
      <c r="A80" s="9" t="s">
        <v>1613</v>
      </c>
      <c r="B80" s="9" t="s">
        <v>1614</v>
      </c>
      <c r="C80" s="26" t="s">
        <v>1568</v>
      </c>
      <c r="D80" s="27" t="s">
        <v>1569</v>
      </c>
      <c r="E80" s="26"/>
      <c r="F80" s="27"/>
      <c r="G80" s="9"/>
      <c r="H80" s="23">
        <v>0.45</v>
      </c>
    </row>
    <row r="81" spans="1:8" ht="28.8" x14ac:dyDescent="0.3">
      <c r="A81" s="9" t="s">
        <v>1615</v>
      </c>
      <c r="B81" s="9" t="s">
        <v>1616</v>
      </c>
      <c r="C81" s="26" t="s">
        <v>1617</v>
      </c>
      <c r="D81" s="27" t="s">
        <v>1448</v>
      </c>
      <c r="E81" s="26"/>
      <c r="F81" s="27"/>
      <c r="G81" s="9">
        <v>5</v>
      </c>
      <c r="H81" s="23">
        <v>0.59899999999999998</v>
      </c>
    </row>
    <row r="82" spans="1:8" ht="43.2" x14ac:dyDescent="0.3">
      <c r="A82" s="9" t="s">
        <v>1618</v>
      </c>
      <c r="B82" s="9" t="s">
        <v>1619</v>
      </c>
      <c r="C82" s="26"/>
      <c r="D82" s="27"/>
      <c r="E82" s="26" t="s">
        <v>1473</v>
      </c>
      <c r="F82" s="27" t="s">
        <v>1448</v>
      </c>
      <c r="G82" s="9">
        <v>3</v>
      </c>
      <c r="H82" s="23">
        <v>0.59899999999999998</v>
      </c>
    </row>
    <row r="83" spans="1:8" ht="43.2" x14ac:dyDescent="0.3">
      <c r="A83" s="9" t="s">
        <v>1620</v>
      </c>
      <c r="B83" s="9" t="s">
        <v>1621</v>
      </c>
      <c r="C83" s="26"/>
      <c r="D83" s="27"/>
      <c r="E83" s="26" t="s">
        <v>1447</v>
      </c>
      <c r="F83" s="27" t="s">
        <v>1448</v>
      </c>
      <c r="G83" s="9">
        <v>3</v>
      </c>
      <c r="H83" s="23">
        <v>0.36299999999999999</v>
      </c>
    </row>
    <row r="84" spans="1:8" ht="43.2" x14ac:dyDescent="0.3">
      <c r="A84" s="9" t="s">
        <v>1622</v>
      </c>
      <c r="B84" s="9" t="s">
        <v>1623</v>
      </c>
      <c r="C84" s="26"/>
      <c r="D84" s="27"/>
      <c r="E84" s="26" t="s">
        <v>1447</v>
      </c>
      <c r="F84" s="27" t="s">
        <v>1448</v>
      </c>
      <c r="G84" s="9">
        <v>3</v>
      </c>
      <c r="H84" s="23">
        <v>0.36299999999999999</v>
      </c>
    </row>
    <row r="85" spans="1:8" ht="43.2" x14ac:dyDescent="0.3">
      <c r="A85" s="9" t="s">
        <v>1624</v>
      </c>
      <c r="B85" s="9" t="s">
        <v>1625</v>
      </c>
      <c r="C85" s="26"/>
      <c r="D85" s="27"/>
      <c r="E85" s="26" t="s">
        <v>1447</v>
      </c>
      <c r="F85" s="27" t="s">
        <v>1448</v>
      </c>
      <c r="G85" s="9">
        <v>4</v>
      </c>
      <c r="H85" s="23">
        <v>0.36299999999999999</v>
      </c>
    </row>
    <row r="86" spans="1:8" ht="43.2" x14ac:dyDescent="0.3">
      <c r="A86" s="9" t="s">
        <v>1626</v>
      </c>
      <c r="B86" s="9" t="s">
        <v>1627</v>
      </c>
      <c r="C86" s="26"/>
      <c r="D86" s="27"/>
      <c r="E86" s="26" t="s">
        <v>1486</v>
      </c>
      <c r="F86" s="27" t="s">
        <v>1448</v>
      </c>
      <c r="G86" s="9">
        <v>3</v>
      </c>
      <c r="H86" s="23">
        <v>0.41600000000000004</v>
      </c>
    </row>
    <row r="87" spans="1:8" ht="43.2" x14ac:dyDescent="0.3">
      <c r="A87" s="9" t="s">
        <v>1628</v>
      </c>
      <c r="B87" s="9" t="s">
        <v>1629</v>
      </c>
      <c r="C87" s="26"/>
      <c r="D87" s="27"/>
      <c r="E87" s="26" t="s">
        <v>1473</v>
      </c>
      <c r="F87" s="27" t="s">
        <v>1448</v>
      </c>
      <c r="G87" s="9">
        <v>4</v>
      </c>
      <c r="H87" s="23">
        <v>0.59899999999999998</v>
      </c>
    </row>
    <row r="88" spans="1:8" ht="43.2" x14ac:dyDescent="0.3">
      <c r="A88" s="9" t="s">
        <v>1630</v>
      </c>
      <c r="B88" s="9" t="s">
        <v>1631</v>
      </c>
      <c r="C88" s="26" t="s">
        <v>1486</v>
      </c>
      <c r="D88" s="27" t="s">
        <v>1448</v>
      </c>
      <c r="E88" s="26"/>
      <c r="F88" s="27"/>
      <c r="G88" s="9">
        <v>4</v>
      </c>
      <c r="H88" s="23">
        <v>0.41600000000000004</v>
      </c>
    </row>
    <row r="89" spans="1:8" ht="43.2" x14ac:dyDescent="0.3">
      <c r="A89" s="9" t="s">
        <v>1632</v>
      </c>
      <c r="B89" s="9" t="s">
        <v>1633</v>
      </c>
      <c r="C89" s="26" t="s">
        <v>1507</v>
      </c>
      <c r="D89" s="27" t="s">
        <v>1448</v>
      </c>
      <c r="E89" s="26"/>
      <c r="F89" s="27"/>
      <c r="G89" s="9">
        <v>5</v>
      </c>
      <c r="H89" s="23">
        <v>0.5</v>
      </c>
    </row>
    <row r="90" spans="1:8" ht="43.2" x14ac:dyDescent="0.3">
      <c r="A90" s="9" t="s">
        <v>1634</v>
      </c>
      <c r="B90" s="9" t="s">
        <v>1635</v>
      </c>
      <c r="C90" s="26"/>
      <c r="D90" s="27"/>
      <c r="E90" s="26" t="s">
        <v>1447</v>
      </c>
      <c r="F90" s="27" t="s">
        <v>1448</v>
      </c>
      <c r="G90" s="9">
        <v>4</v>
      </c>
      <c r="H90" s="23">
        <v>0.36299999999999999</v>
      </c>
    </row>
    <row r="91" spans="1:8" ht="28.8" x14ac:dyDescent="0.3">
      <c r="A91" s="9" t="s">
        <v>1636</v>
      </c>
      <c r="B91" s="9" t="s">
        <v>1637</v>
      </c>
      <c r="C91" s="26" t="s">
        <v>1638</v>
      </c>
      <c r="D91" s="27" t="s">
        <v>1448</v>
      </c>
      <c r="E91" s="26"/>
      <c r="F91" s="27"/>
      <c r="G91" s="9">
        <v>5</v>
      </c>
      <c r="H91" s="23">
        <v>0.59899999999999998</v>
      </c>
    </row>
    <row r="92" spans="1:8" ht="57.6" x14ac:dyDescent="0.3">
      <c r="A92" s="9" t="s">
        <v>1639</v>
      </c>
      <c r="B92" s="9" t="s">
        <v>1640</v>
      </c>
      <c r="C92" s="26"/>
      <c r="D92" s="27"/>
      <c r="E92" s="26" t="s">
        <v>1454</v>
      </c>
      <c r="F92" s="27" t="s">
        <v>1448</v>
      </c>
      <c r="G92" s="9">
        <v>4</v>
      </c>
      <c r="H92" s="23">
        <v>0.44</v>
      </c>
    </row>
    <row r="93" spans="1:8" ht="43.2" x14ac:dyDescent="0.3">
      <c r="A93" s="9" t="s">
        <v>1641</v>
      </c>
      <c r="B93" s="9" t="s">
        <v>1642</v>
      </c>
      <c r="C93" s="26" t="s">
        <v>1447</v>
      </c>
      <c r="D93" s="27" t="s">
        <v>1448</v>
      </c>
      <c r="E93" s="26"/>
      <c r="F93" s="27"/>
      <c r="G93" s="9">
        <v>5</v>
      </c>
      <c r="H93" s="23">
        <v>0.36299999999999999</v>
      </c>
    </row>
    <row r="94" spans="1:8" ht="29.4" thickBot="1" x14ac:dyDescent="0.35">
      <c r="A94" s="9" t="s">
        <v>1643</v>
      </c>
      <c r="B94" s="9" t="s">
        <v>1644</v>
      </c>
      <c r="C94" s="28" t="s">
        <v>1638</v>
      </c>
      <c r="D94" s="29" t="s">
        <v>1448</v>
      </c>
      <c r="E94" s="28"/>
      <c r="F94" s="29"/>
      <c r="G94" s="9">
        <v>5</v>
      </c>
      <c r="H94" s="23">
        <v>0.59899999999999998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31A5-2FBA-4B1F-9857-409C764AA5C0}">
  <dimension ref="A1:C20"/>
  <sheetViews>
    <sheetView workbookViewId="0"/>
  </sheetViews>
  <sheetFormatPr baseColWidth="10" defaultColWidth="11.44140625" defaultRowHeight="14.4" x14ac:dyDescent="0.3"/>
  <cols>
    <col min="1" max="1" width="24.6640625" style="16" customWidth="1"/>
    <col min="2" max="2" width="43.109375" style="16" customWidth="1"/>
    <col min="3" max="3" width="19.88671875" style="16" customWidth="1"/>
    <col min="4" max="16384" width="11.44140625" style="16"/>
  </cols>
  <sheetData>
    <row r="1" spans="1:3" s="31" customFormat="1" ht="23.4" x14ac:dyDescent="0.3">
      <c r="A1" s="31" t="s">
        <v>13</v>
      </c>
    </row>
    <row r="2" spans="1:3" x14ac:dyDescent="0.3">
      <c r="A2" s="16" t="s">
        <v>1645</v>
      </c>
    </row>
    <row r="4" spans="1:3" ht="28.8" x14ac:dyDescent="0.3">
      <c r="A4" s="33" t="s">
        <v>1437</v>
      </c>
      <c r="B4" s="33" t="s">
        <v>1438</v>
      </c>
      <c r="C4" s="33" t="s">
        <v>1646</v>
      </c>
    </row>
    <row r="5" spans="1:3" x14ac:dyDescent="0.3">
      <c r="A5" s="16" t="s">
        <v>1647</v>
      </c>
      <c r="B5" s="16" t="s">
        <v>1648</v>
      </c>
      <c r="C5" s="32"/>
    </row>
    <row r="6" spans="1:3" x14ac:dyDescent="0.3">
      <c r="A6" s="16" t="s">
        <v>1481</v>
      </c>
      <c r="B6" s="16" t="s">
        <v>1482</v>
      </c>
      <c r="C6" s="32"/>
    </row>
    <row r="7" spans="1:3" x14ac:dyDescent="0.3">
      <c r="A7" s="16" t="s">
        <v>1649</v>
      </c>
      <c r="B7" s="16" t="s">
        <v>1650</v>
      </c>
      <c r="C7" s="32"/>
    </row>
    <row r="8" spans="1:3" x14ac:dyDescent="0.3">
      <c r="A8" s="16" t="s">
        <v>1651</v>
      </c>
      <c r="B8" s="16" t="s">
        <v>1652</v>
      </c>
      <c r="C8" s="32"/>
    </row>
    <row r="9" spans="1:3" x14ac:dyDescent="0.3">
      <c r="A9" s="16" t="s">
        <v>1653</v>
      </c>
      <c r="B9" s="16" t="s">
        <v>1654</v>
      </c>
      <c r="C9" s="32" t="s">
        <v>1655</v>
      </c>
    </row>
    <row r="10" spans="1:3" x14ac:dyDescent="0.3">
      <c r="A10" s="16" t="s">
        <v>1656</v>
      </c>
      <c r="B10" s="16" t="s">
        <v>1657</v>
      </c>
      <c r="C10" s="32"/>
    </row>
    <row r="11" spans="1:3" x14ac:dyDescent="0.3">
      <c r="A11" s="16" t="s">
        <v>1658</v>
      </c>
      <c r="B11" s="16" t="s">
        <v>1659</v>
      </c>
      <c r="C11" s="32"/>
    </row>
    <row r="12" spans="1:3" x14ac:dyDescent="0.3">
      <c r="A12" s="16" t="s">
        <v>1660</v>
      </c>
      <c r="B12" s="16" t="s">
        <v>1661</v>
      </c>
      <c r="C12" s="32"/>
    </row>
    <row r="13" spans="1:3" x14ac:dyDescent="0.3">
      <c r="A13" s="16" t="s">
        <v>1662</v>
      </c>
      <c r="B13" s="16" t="s">
        <v>1663</v>
      </c>
      <c r="C13" s="32" t="s">
        <v>1655</v>
      </c>
    </row>
    <row r="14" spans="1:3" x14ac:dyDescent="0.3">
      <c r="A14" s="16" t="s">
        <v>1664</v>
      </c>
      <c r="B14" s="16" t="s">
        <v>1665</v>
      </c>
      <c r="C14" s="32" t="s">
        <v>1655</v>
      </c>
    </row>
    <row r="15" spans="1:3" x14ac:dyDescent="0.3">
      <c r="A15" s="16" t="s">
        <v>1666</v>
      </c>
      <c r="B15" s="16" t="s">
        <v>1667</v>
      </c>
      <c r="C15" s="32"/>
    </row>
    <row r="16" spans="1:3" x14ac:dyDescent="0.3">
      <c r="A16" s="16" t="s">
        <v>1668</v>
      </c>
      <c r="B16" s="16" t="s">
        <v>1669</v>
      </c>
      <c r="C16" s="32"/>
    </row>
    <row r="17" spans="1:3" x14ac:dyDescent="0.3">
      <c r="A17" s="16" t="s">
        <v>1332</v>
      </c>
      <c r="B17" s="16" t="s">
        <v>1670</v>
      </c>
      <c r="C17" s="32" t="s">
        <v>1655</v>
      </c>
    </row>
    <row r="18" spans="1:3" x14ac:dyDescent="0.3">
      <c r="A18" s="16" t="s">
        <v>1671</v>
      </c>
      <c r="B18" s="16" t="s">
        <v>1672</v>
      </c>
      <c r="C18" s="32"/>
    </row>
    <row r="19" spans="1:3" x14ac:dyDescent="0.3">
      <c r="A19" s="16" t="s">
        <v>1673</v>
      </c>
      <c r="B19" s="16" t="s">
        <v>1673</v>
      </c>
      <c r="C19" s="32"/>
    </row>
    <row r="20" spans="1:3" x14ac:dyDescent="0.3">
      <c r="A20" s="16" t="s">
        <v>1674</v>
      </c>
      <c r="B20" s="16" t="s">
        <v>1675</v>
      </c>
      <c r="C20" s="3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B43C-C0C5-46F6-BBFA-E0E5AAF93D91}">
  <dimension ref="A1:D16"/>
  <sheetViews>
    <sheetView workbookViewId="0"/>
  </sheetViews>
  <sheetFormatPr baseColWidth="10" defaultColWidth="11.44140625" defaultRowHeight="14.4" x14ac:dyDescent="0.3"/>
  <cols>
    <col min="1" max="1" width="19.88671875" style="3" customWidth="1"/>
    <col min="2" max="2" width="25.33203125" style="3" customWidth="1"/>
    <col min="3" max="3" width="18.33203125" style="3" customWidth="1"/>
    <col min="4" max="4" width="74.33203125" style="3" customWidth="1"/>
    <col min="5" max="16384" width="11.44140625" style="3"/>
  </cols>
  <sheetData>
    <row r="1" spans="1:4" s="30" customFormat="1" ht="23.4" x14ac:dyDescent="0.45">
      <c r="A1" s="30" t="s">
        <v>15</v>
      </c>
    </row>
    <row r="3" spans="1:4" s="9" customFormat="1" x14ac:dyDescent="0.3">
      <c r="A3" s="6" t="s">
        <v>1359</v>
      </c>
      <c r="B3" s="6" t="s">
        <v>1252</v>
      </c>
      <c r="C3" s="8" t="s">
        <v>1676</v>
      </c>
      <c r="D3" s="8" t="s">
        <v>1677</v>
      </c>
    </row>
    <row r="4" spans="1:4" x14ac:dyDescent="0.3">
      <c r="A4" s="3" t="s">
        <v>1678</v>
      </c>
      <c r="B4" s="19" t="s">
        <v>1679</v>
      </c>
      <c r="C4" s="10">
        <v>1.034</v>
      </c>
      <c r="D4" s="11" t="s">
        <v>1680</v>
      </c>
    </row>
    <row r="5" spans="1:4" x14ac:dyDescent="0.3">
      <c r="A5" s="3" t="s">
        <v>1678</v>
      </c>
      <c r="B5" s="20" t="s">
        <v>1681</v>
      </c>
      <c r="C5" s="12">
        <v>1.08</v>
      </c>
      <c r="D5" s="13" t="s">
        <v>1682</v>
      </c>
    </row>
    <row r="6" spans="1:4" x14ac:dyDescent="0.3">
      <c r="A6" s="3" t="s">
        <v>1678</v>
      </c>
      <c r="B6" s="19" t="s">
        <v>1683</v>
      </c>
      <c r="C6" s="10">
        <v>0.98399999999999999</v>
      </c>
      <c r="D6" s="11" t="s">
        <v>1684</v>
      </c>
    </row>
    <row r="7" spans="1:4" x14ac:dyDescent="0.3">
      <c r="A7" s="3" t="s">
        <v>1678</v>
      </c>
      <c r="B7" s="20" t="s">
        <v>1685</v>
      </c>
      <c r="C7" s="12">
        <v>1.07</v>
      </c>
      <c r="D7" s="13" t="s">
        <v>1274</v>
      </c>
    </row>
    <row r="8" spans="1:4" x14ac:dyDescent="0.3">
      <c r="A8" s="3" t="s">
        <v>1686</v>
      </c>
      <c r="B8" s="20" t="s">
        <v>1687</v>
      </c>
      <c r="C8" s="12">
        <v>0.998</v>
      </c>
      <c r="D8" s="13" t="s">
        <v>1688</v>
      </c>
    </row>
    <row r="9" spans="1:4" x14ac:dyDescent="0.3">
      <c r="A9" s="3" t="s">
        <v>1686</v>
      </c>
      <c r="B9" s="19" t="s">
        <v>1689</v>
      </c>
      <c r="C9" s="10">
        <v>1.016</v>
      </c>
      <c r="D9" s="11" t="s">
        <v>1690</v>
      </c>
    </row>
    <row r="10" spans="1:4" x14ac:dyDescent="0.3">
      <c r="A10" s="3" t="s">
        <v>1691</v>
      </c>
      <c r="B10" s="19" t="s">
        <v>1692</v>
      </c>
      <c r="C10" s="10">
        <v>1.06</v>
      </c>
      <c r="D10" s="11" t="s">
        <v>1693</v>
      </c>
    </row>
    <row r="11" spans="1:4" x14ac:dyDescent="0.3">
      <c r="A11" s="3" t="s">
        <v>1694</v>
      </c>
      <c r="B11" s="19" t="s">
        <v>1695</v>
      </c>
      <c r="C11" s="10">
        <v>0.85</v>
      </c>
      <c r="D11" s="11" t="s">
        <v>1696</v>
      </c>
    </row>
    <row r="12" spans="1:4" ht="28.8" x14ac:dyDescent="0.3">
      <c r="A12" s="3" t="s">
        <v>1694</v>
      </c>
      <c r="B12" s="20" t="s">
        <v>1697</v>
      </c>
      <c r="C12" s="12">
        <v>0.59</v>
      </c>
      <c r="D12" s="13" t="s">
        <v>1698</v>
      </c>
    </row>
    <row r="13" spans="1:4" x14ac:dyDescent="0.3">
      <c r="A13" s="3" t="s">
        <v>1694</v>
      </c>
      <c r="B13" s="19" t="s">
        <v>1699</v>
      </c>
      <c r="C13" s="10">
        <v>0.183</v>
      </c>
      <c r="D13" s="11" t="s">
        <v>1700</v>
      </c>
    </row>
    <row r="14" spans="1:4" x14ac:dyDescent="0.3">
      <c r="A14" s="3" t="s">
        <v>1701</v>
      </c>
      <c r="B14" s="19" t="s">
        <v>1702</v>
      </c>
      <c r="C14" s="10">
        <v>0.96</v>
      </c>
      <c r="D14" s="11" t="s">
        <v>1703</v>
      </c>
    </row>
    <row r="15" spans="1:4" x14ac:dyDescent="0.3">
      <c r="A15" s="3" t="s">
        <v>1701</v>
      </c>
      <c r="B15" s="20" t="s">
        <v>1704</v>
      </c>
      <c r="C15" s="12">
        <v>0.92</v>
      </c>
      <c r="D15" s="13" t="s">
        <v>1705</v>
      </c>
    </row>
    <row r="16" spans="1:4" x14ac:dyDescent="0.3">
      <c r="A16" s="3" t="s">
        <v>1701</v>
      </c>
      <c r="B16" s="19" t="s">
        <v>1706</v>
      </c>
      <c r="C16" s="10">
        <v>0.91900000000000004</v>
      </c>
      <c r="D16" s="11" t="s">
        <v>1707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881E-F299-4234-B6A6-9E84682547A9}">
  <dimension ref="A1:G30"/>
  <sheetViews>
    <sheetView workbookViewId="0"/>
  </sheetViews>
  <sheetFormatPr baseColWidth="10" defaultColWidth="11.44140625" defaultRowHeight="14.4" x14ac:dyDescent="0.3"/>
  <cols>
    <col min="1" max="1" width="14.109375" style="16" customWidth="1"/>
    <col min="2" max="5" width="11.44140625" style="16"/>
    <col min="6" max="6" width="14.88671875" style="16" customWidth="1"/>
    <col min="7" max="7" width="20.88671875" style="16" customWidth="1"/>
    <col min="8" max="16384" width="11.44140625" style="16"/>
  </cols>
  <sheetData>
    <row r="1" spans="1:7" s="31" customFormat="1" ht="23.4" x14ac:dyDescent="0.3">
      <c r="A1" s="31" t="s">
        <v>17</v>
      </c>
    </row>
    <row r="2" spans="1:7" ht="15" thickBot="1" x14ac:dyDescent="0.35"/>
    <row r="3" spans="1:7" ht="28.8" x14ac:dyDescent="0.3">
      <c r="A3" s="33" t="s">
        <v>1359</v>
      </c>
      <c r="B3" s="33" t="s">
        <v>1708</v>
      </c>
      <c r="C3" s="35" t="s">
        <v>1709</v>
      </c>
      <c r="D3" s="36" t="s">
        <v>1710</v>
      </c>
      <c r="E3" s="35" t="s">
        <v>1711</v>
      </c>
      <c r="F3" s="36" t="s">
        <v>1712</v>
      </c>
      <c r="G3" s="33" t="s">
        <v>1713</v>
      </c>
    </row>
    <row r="4" spans="1:7" x14ac:dyDescent="0.3">
      <c r="A4" s="16" t="s">
        <v>1714</v>
      </c>
      <c r="B4" s="16" t="s">
        <v>1715</v>
      </c>
      <c r="C4" s="37">
        <v>4002</v>
      </c>
      <c r="D4" s="38">
        <v>0.754</v>
      </c>
      <c r="E4" s="37">
        <v>4022</v>
      </c>
      <c r="F4" s="38">
        <v>5.0900000000000001E-2</v>
      </c>
      <c r="G4" s="34">
        <f>(1-Tableau17[[#This Row],[DRIED water content]])*1/(1-Tableau17[[#This Row],[FRESH water content]])</f>
        <v>3.8581300813008133</v>
      </c>
    </row>
    <row r="5" spans="1:7" x14ac:dyDescent="0.3">
      <c r="A5" s="16" t="s">
        <v>1351</v>
      </c>
      <c r="B5" s="16" t="s">
        <v>1716</v>
      </c>
      <c r="C5" s="37">
        <v>22001</v>
      </c>
      <c r="D5" s="38">
        <v>0.876</v>
      </c>
      <c r="E5" s="37">
        <v>22004</v>
      </c>
      <c r="F5" s="38">
        <v>5.8000000000000003E-2</v>
      </c>
      <c r="G5" s="34">
        <f>(1-Tableau17[[#This Row],[DRIED water content]])*1/(1-Tableau17[[#This Row],[FRESH water content]])</f>
        <v>7.596774193548387</v>
      </c>
    </row>
    <row r="6" spans="1:7" x14ac:dyDescent="0.3">
      <c r="A6" s="16" t="s">
        <v>1351</v>
      </c>
      <c r="B6" s="16" t="s">
        <v>1717</v>
      </c>
      <c r="C6" s="37">
        <v>22002</v>
      </c>
      <c r="D6" s="38">
        <v>0.55000000000000004</v>
      </c>
      <c r="E6" s="37">
        <v>22003</v>
      </c>
      <c r="F6" s="38">
        <v>2.87E-2</v>
      </c>
      <c r="G6" s="34">
        <f>(1-Tableau17[[#This Row],[DRIED water content]])*1/(1-Tableau17[[#This Row],[FRESH water content]])</f>
        <v>2.1584444444444446</v>
      </c>
    </row>
    <row r="7" spans="1:7" x14ac:dyDescent="0.3">
      <c r="A7" s="16" t="s">
        <v>1351</v>
      </c>
      <c r="B7" s="16" t="s">
        <v>1718</v>
      </c>
      <c r="C7" s="37">
        <v>22000</v>
      </c>
      <c r="D7" s="38">
        <v>0.76300000000000001</v>
      </c>
      <c r="E7" s="37">
        <v>22013</v>
      </c>
      <c r="F7" s="38">
        <v>3.39E-2</v>
      </c>
      <c r="G7" s="34">
        <f>(1-Tableau17[[#This Row],[DRIED water content]])*1/(1-Tableau17[[#This Row],[FRESH water content]])</f>
        <v>4.0763713080168777</v>
      </c>
    </row>
    <row r="8" spans="1:7" x14ac:dyDescent="0.3">
      <c r="A8" s="16" t="s">
        <v>1719</v>
      </c>
      <c r="B8" s="16" t="s">
        <v>1720</v>
      </c>
      <c r="C8" s="37"/>
      <c r="D8" s="38"/>
      <c r="E8" s="37"/>
      <c r="F8" s="38"/>
      <c r="G8" s="34"/>
    </row>
    <row r="9" spans="1:7" x14ac:dyDescent="0.3">
      <c r="A9" s="16" t="s">
        <v>1721</v>
      </c>
      <c r="B9" s="16" t="s">
        <v>1722</v>
      </c>
      <c r="C9" s="37">
        <v>13039</v>
      </c>
      <c r="D9" s="38">
        <v>0.85399999999999998</v>
      </c>
      <c r="E9" s="37">
        <v>13111</v>
      </c>
      <c r="F9" s="38">
        <v>0.318</v>
      </c>
      <c r="G9" s="34">
        <f>(1-Tableau17[[#This Row],[DRIED water content]])*1/(1-Tableau17[[#This Row],[FRESH water content]])</f>
        <v>4.6712328767123275</v>
      </c>
    </row>
    <row r="10" spans="1:7" x14ac:dyDescent="0.3">
      <c r="A10" s="16" t="s">
        <v>1721</v>
      </c>
      <c r="B10" s="16" t="s">
        <v>1723</v>
      </c>
      <c r="C10" s="37">
        <v>13000</v>
      </c>
      <c r="D10" s="38">
        <v>0.871</v>
      </c>
      <c r="E10" s="37">
        <v>13001</v>
      </c>
      <c r="F10" s="38">
        <v>0.247</v>
      </c>
      <c r="G10" s="34">
        <f>(1-Tableau17[[#This Row],[DRIED water content]])*1/(1-Tableau17[[#This Row],[FRESH water content]])</f>
        <v>5.8372093023255811</v>
      </c>
    </row>
    <row r="11" spans="1:7" x14ac:dyDescent="0.3">
      <c r="A11" s="16" t="s">
        <v>1721</v>
      </c>
      <c r="B11" s="16" t="s">
        <v>1724</v>
      </c>
      <c r="C11" s="37">
        <v>13005</v>
      </c>
      <c r="D11" s="38">
        <v>0.75800000000000001</v>
      </c>
      <c r="E11" s="37">
        <v>13089</v>
      </c>
      <c r="F11" s="38">
        <v>0.03</v>
      </c>
      <c r="G11" s="34">
        <f>(1-Tableau17[[#This Row],[DRIED water content]])*1/(1-Tableau17[[#This Row],[FRESH water content]])</f>
        <v>4.0082644628099171</v>
      </c>
    </row>
    <row r="12" spans="1:7" x14ac:dyDescent="0.3">
      <c r="A12" s="16" t="s">
        <v>1725</v>
      </c>
      <c r="B12" s="16" t="s">
        <v>1726</v>
      </c>
      <c r="C12" s="37">
        <v>11033</v>
      </c>
      <c r="D12" s="38">
        <v>0.91700000000000004</v>
      </c>
      <c r="E12" s="37">
        <v>11032</v>
      </c>
      <c r="F12" s="38">
        <v>0.104</v>
      </c>
      <c r="G12" s="34">
        <f>(1-Tableau17[[#This Row],[DRIED water content]])*1/(1-Tableau17[[#This Row],[FRESH water content]])</f>
        <v>10.795180722891571</v>
      </c>
    </row>
    <row r="13" spans="1:7" x14ac:dyDescent="0.3">
      <c r="A13" s="16" t="s">
        <v>1721</v>
      </c>
      <c r="B13" s="16" t="s">
        <v>1727</v>
      </c>
      <c r="C13" s="37"/>
      <c r="D13" s="38"/>
      <c r="E13" s="37"/>
      <c r="F13" s="38"/>
      <c r="G13" s="34"/>
    </row>
    <row r="14" spans="1:7" x14ac:dyDescent="0.3">
      <c r="A14" s="16" t="s">
        <v>1721</v>
      </c>
      <c r="B14" s="16" t="s">
        <v>1728</v>
      </c>
      <c r="C14" s="37">
        <v>13012</v>
      </c>
      <c r="D14" s="38">
        <v>0.80200000000000005</v>
      </c>
      <c r="E14" s="37">
        <v>13013</v>
      </c>
      <c r="F14" s="38">
        <v>0.30099999999999999</v>
      </c>
      <c r="G14" s="34">
        <f>(1-Tableau17[[#This Row],[DRIED water content]])*1/(1-Tableau17[[#This Row],[FRESH water content]])</f>
        <v>3.5303030303030316</v>
      </c>
    </row>
    <row r="15" spans="1:7" x14ac:dyDescent="0.3">
      <c r="A15" s="16" t="s">
        <v>1725</v>
      </c>
      <c r="B15" s="16" t="s">
        <v>1729</v>
      </c>
      <c r="C15" s="37">
        <v>11080</v>
      </c>
      <c r="D15" s="38">
        <v>0.84199999999999997</v>
      </c>
      <c r="E15" s="37">
        <v>11034</v>
      </c>
      <c r="F15" s="38">
        <v>7.6399999999999996E-2</v>
      </c>
      <c r="G15" s="34">
        <f>(1-Tableau17[[#This Row],[DRIED water content]])*1/(1-Tableau17[[#This Row],[FRESH water content]])</f>
        <v>5.8455696202531637</v>
      </c>
    </row>
    <row r="16" spans="1:7" x14ac:dyDescent="0.3">
      <c r="A16" s="16" t="s">
        <v>1725</v>
      </c>
      <c r="B16" s="16" t="s">
        <v>1730</v>
      </c>
      <c r="C16" s="37">
        <v>11080</v>
      </c>
      <c r="D16" s="38">
        <v>0.84199999999999997</v>
      </c>
      <c r="E16" s="37">
        <v>51500</v>
      </c>
      <c r="F16" s="38">
        <v>8.4000000000000005E-2</v>
      </c>
      <c r="G16" s="34">
        <f>(1-Tableau17[[#This Row],[DRIED water content]])*1/(1-Tableau17[[#This Row],[FRESH water content]])</f>
        <v>5.7974683544303787</v>
      </c>
    </row>
    <row r="17" spans="1:7" x14ac:dyDescent="0.3">
      <c r="A17" s="16" t="s">
        <v>1721</v>
      </c>
      <c r="B17" s="16" t="s">
        <v>1731</v>
      </c>
      <c r="C17" s="37">
        <v>20034</v>
      </c>
      <c r="D17" s="38">
        <v>0.89600000000000002</v>
      </c>
      <c r="E17" s="37">
        <v>20180</v>
      </c>
      <c r="F17" s="38">
        <v>3.9300000000000002E-2</v>
      </c>
      <c r="G17" s="34">
        <f>(1-Tableau17[[#This Row],[DRIED water content]])*1/(1-Tableau17[[#This Row],[FRESH water content]])</f>
        <v>9.2375000000000025</v>
      </c>
    </row>
    <row r="18" spans="1:7" x14ac:dyDescent="0.3">
      <c r="A18" s="16" t="s">
        <v>1725</v>
      </c>
      <c r="B18" s="16" t="s">
        <v>1732</v>
      </c>
      <c r="C18" s="37">
        <v>11080</v>
      </c>
      <c r="D18" s="38">
        <v>0.84199999999999997</v>
      </c>
      <c r="E18" s="37">
        <v>11035</v>
      </c>
      <c r="F18" s="38">
        <v>9.9299999999999999E-2</v>
      </c>
      <c r="G18" s="34">
        <f>(1-Tableau17[[#This Row],[DRIED water content]])*1/(1-Tableau17[[#This Row],[FRESH water content]])</f>
        <v>5.7006329113924048</v>
      </c>
    </row>
    <row r="19" spans="1:7" x14ac:dyDescent="0.3">
      <c r="A19" s="16" t="s">
        <v>1725</v>
      </c>
      <c r="B19" s="16" t="s">
        <v>1733</v>
      </c>
      <c r="C19" s="37">
        <v>11014</v>
      </c>
      <c r="D19" s="38">
        <v>0.85499999999999998</v>
      </c>
      <c r="E19" s="37">
        <v>11024</v>
      </c>
      <c r="F19" s="38">
        <v>3.95E-2</v>
      </c>
      <c r="G19" s="34">
        <f>(1-Tableau17[[#This Row],[DRIED water content]])*1/(1-Tableau17[[#This Row],[FRESH water content]])</f>
        <v>6.6241379310344817</v>
      </c>
    </row>
    <row r="20" spans="1:7" x14ac:dyDescent="0.3">
      <c r="A20" s="16" t="s">
        <v>1721</v>
      </c>
      <c r="B20" s="16" t="s">
        <v>1734</v>
      </c>
      <c r="C20" s="37">
        <v>13043</v>
      </c>
      <c r="D20" s="38">
        <v>0.88600000000000001</v>
      </c>
      <c r="E20" s="37">
        <v>13118</v>
      </c>
      <c r="F20" s="38">
        <v>7.4999999999999997E-2</v>
      </c>
      <c r="G20" s="34">
        <f>(1-Tableau17[[#This Row],[DRIED water content]])*1/(1-Tableau17[[#This Row],[FRESH water content]])</f>
        <v>8.1140350877192997</v>
      </c>
    </row>
    <row r="21" spans="1:7" x14ac:dyDescent="0.3">
      <c r="A21" s="16" t="s">
        <v>1725</v>
      </c>
      <c r="B21" s="16" t="s">
        <v>1735</v>
      </c>
      <c r="C21" s="37">
        <v>11080</v>
      </c>
      <c r="D21" s="38">
        <v>0.84199999999999997</v>
      </c>
      <c r="E21" s="37">
        <v>11060</v>
      </c>
      <c r="F21" s="38">
        <v>7.0999999999999994E-2</v>
      </c>
      <c r="G21" s="34">
        <f>(1-Tableau17[[#This Row],[DRIED water content]])*1/(1-Tableau17[[#This Row],[FRESH water content]])</f>
        <v>5.8797468354430373</v>
      </c>
    </row>
    <row r="22" spans="1:7" x14ac:dyDescent="0.3">
      <c r="A22" s="16" t="s">
        <v>1721</v>
      </c>
      <c r="B22" s="16" t="s">
        <v>1736</v>
      </c>
      <c r="C22" s="37">
        <v>13100</v>
      </c>
      <c r="D22" s="38">
        <v>0.87</v>
      </c>
      <c r="E22" s="37">
        <v>13042</v>
      </c>
      <c r="F22" s="38">
        <v>0.34899999999999998</v>
      </c>
      <c r="G22" s="34">
        <f>(1-Tableau17[[#This Row],[DRIED water content]])*1/(1-Tableau17[[#This Row],[FRESH water content]])</f>
        <v>5.0076923076923077</v>
      </c>
    </row>
    <row r="23" spans="1:7" x14ac:dyDescent="0.3">
      <c r="A23" s="16" t="s">
        <v>1721</v>
      </c>
      <c r="B23" s="16" t="s">
        <v>1737</v>
      </c>
      <c r="C23" s="37">
        <v>13112</v>
      </c>
      <c r="D23" s="38">
        <v>0.80500000000000005</v>
      </c>
      <c r="E23" s="37">
        <v>13046</v>
      </c>
      <c r="F23" s="38">
        <v>0.16</v>
      </c>
      <c r="G23" s="34">
        <f>(1-Tableau17[[#This Row],[DRIED water content]])*1/(1-Tableau17[[#This Row],[FRESH water content]])</f>
        <v>4.3076923076923084</v>
      </c>
    </row>
    <row r="24" spans="1:7" x14ac:dyDescent="0.3">
      <c r="A24" s="16" t="s">
        <v>1725</v>
      </c>
      <c r="B24" s="16" t="s">
        <v>1738</v>
      </c>
      <c r="C24" s="37">
        <v>11068</v>
      </c>
      <c r="D24" s="38">
        <v>0.67800000000000005</v>
      </c>
      <c r="E24" s="37">
        <v>11036</v>
      </c>
      <c r="F24" s="38">
        <v>9.3100000000000002E-2</v>
      </c>
      <c r="G24" s="34">
        <f>(1-Tableau17[[#This Row],[DRIED water content]])*1/(1-Tableau17[[#This Row],[FRESH water content]])</f>
        <v>2.8164596273291931</v>
      </c>
    </row>
    <row r="25" spans="1:7" x14ac:dyDescent="0.3">
      <c r="A25" s="16" t="s">
        <v>1725</v>
      </c>
      <c r="B25" s="16" t="s">
        <v>1739</v>
      </c>
      <c r="C25" s="37">
        <v>11069</v>
      </c>
      <c r="D25" s="38">
        <v>0.85599999999999998</v>
      </c>
      <c r="E25" s="37">
        <v>11037</v>
      </c>
      <c r="F25" s="38">
        <v>7.9600000000000004E-2</v>
      </c>
      <c r="G25" s="34">
        <f>(1-Tableau17[[#This Row],[DRIED water content]])*1/(1-Tableau17[[#This Row],[FRESH water content]])</f>
        <v>6.3916666666666657</v>
      </c>
    </row>
    <row r="26" spans="1:7" x14ac:dyDescent="0.3">
      <c r="A26" s="16" t="s">
        <v>1725</v>
      </c>
      <c r="B26" s="16" t="s">
        <v>1740</v>
      </c>
      <c r="C26" s="37">
        <v>11080</v>
      </c>
      <c r="D26" s="38">
        <v>0.84199999999999997</v>
      </c>
      <c r="E26" s="37">
        <v>11062</v>
      </c>
      <c r="F26" s="38">
        <v>0.09</v>
      </c>
      <c r="G26" s="34">
        <f>(1-Tableau17[[#This Row],[DRIED water content]])*1/(1-Tableau17[[#This Row],[FRESH water content]])</f>
        <v>5.7594936708860747</v>
      </c>
    </row>
    <row r="27" spans="1:7" x14ac:dyDescent="0.3">
      <c r="A27" s="16" t="s">
        <v>1725</v>
      </c>
      <c r="B27" s="16" t="s">
        <v>1741</v>
      </c>
      <c r="C27" s="37"/>
      <c r="D27" s="38"/>
      <c r="E27" s="37"/>
      <c r="F27" s="38"/>
      <c r="G27" s="34"/>
    </row>
    <row r="28" spans="1:7" x14ac:dyDescent="0.3">
      <c r="A28" s="16" t="s">
        <v>1725</v>
      </c>
      <c r="B28" s="16" t="s">
        <v>1742</v>
      </c>
      <c r="C28" s="37">
        <v>11070</v>
      </c>
      <c r="D28" s="38">
        <v>0.65100000000000002</v>
      </c>
      <c r="E28" s="37">
        <v>11038</v>
      </c>
      <c r="F28" s="38">
        <v>7.7899999999999997E-2</v>
      </c>
      <c r="G28" s="34">
        <f>(1-Tableau17[[#This Row],[DRIED water content]])*1/(1-Tableau17[[#This Row],[FRESH water content]])</f>
        <v>2.642120343839542</v>
      </c>
    </row>
    <row r="29" spans="1:7" x14ac:dyDescent="0.3">
      <c r="A29" s="16" t="s">
        <v>1721</v>
      </c>
      <c r="B29" s="16" t="s">
        <v>1743</v>
      </c>
      <c r="C29" s="37">
        <v>20047</v>
      </c>
      <c r="D29" s="38">
        <v>0.94099999999999995</v>
      </c>
      <c r="E29" s="37">
        <v>20189</v>
      </c>
      <c r="F29" s="38">
        <v>0.14599999999999999</v>
      </c>
      <c r="G29" s="34">
        <f>(1-Tableau17[[#This Row],[DRIED water content]])*1/(1-Tableau17[[#This Row],[FRESH water content]])</f>
        <v>14.474576271186427</v>
      </c>
    </row>
    <row r="30" spans="1:7" ht="15" thickBot="1" x14ac:dyDescent="0.35">
      <c r="A30" s="16" t="s">
        <v>1725</v>
      </c>
      <c r="B30" s="16" t="s">
        <v>1744</v>
      </c>
      <c r="C30" s="39"/>
      <c r="D30" s="40">
        <v>0.82099999999999995</v>
      </c>
      <c r="E30" s="39"/>
      <c r="F30" s="40">
        <v>0.113</v>
      </c>
      <c r="G30" s="34">
        <f>(1-Tableau17[[#This Row],[DRIED water content]])*1/(1-Tableau17[[#This Row],[FRESH water content]])</f>
        <v>4.9553072625698311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8A8E-2D0D-4C32-9431-5D2138FDFECA}">
  <dimension ref="A1:E121"/>
  <sheetViews>
    <sheetView workbookViewId="0"/>
  </sheetViews>
  <sheetFormatPr baseColWidth="10" defaultColWidth="11.44140625" defaultRowHeight="14.4" x14ac:dyDescent="0.3"/>
  <cols>
    <col min="1" max="1" width="50.6640625" style="16" customWidth="1"/>
    <col min="2" max="2" width="11.44140625" style="16"/>
    <col min="3" max="3" width="11.5546875" style="16" customWidth="1"/>
    <col min="4" max="4" width="12.5546875" style="16" customWidth="1"/>
    <col min="5" max="5" width="55.6640625" style="16" customWidth="1"/>
    <col min="6" max="16384" width="11.44140625" style="16"/>
  </cols>
  <sheetData>
    <row r="1" spans="1:5" s="31" customFormat="1" ht="23.4" x14ac:dyDescent="0.3">
      <c r="A1" s="31" t="s">
        <v>19</v>
      </c>
    </row>
    <row r="3" spans="1:5" x14ac:dyDescent="0.3">
      <c r="A3" s="17" t="s">
        <v>1745</v>
      </c>
      <c r="B3" s="17" t="s">
        <v>1746</v>
      </c>
      <c r="C3" s="17" t="s">
        <v>1747</v>
      </c>
      <c r="D3" s="17" t="s">
        <v>1748</v>
      </c>
      <c r="E3" s="17" t="s">
        <v>1749</v>
      </c>
    </row>
    <row r="4" spans="1:5" x14ac:dyDescent="0.3">
      <c r="A4" s="15" t="s">
        <v>1750</v>
      </c>
      <c r="B4" s="15">
        <v>12112</v>
      </c>
      <c r="C4" s="15" t="s">
        <v>1751</v>
      </c>
      <c r="D4" s="15">
        <v>8.9</v>
      </c>
      <c r="E4" s="15" t="s">
        <v>1752</v>
      </c>
    </row>
    <row r="5" spans="1:5" ht="28.8" x14ac:dyDescent="0.3">
      <c r="A5" s="15" t="s">
        <v>1753</v>
      </c>
      <c r="B5" s="15">
        <v>12761</v>
      </c>
      <c r="C5" s="15" t="s">
        <v>1751</v>
      </c>
      <c r="D5" s="15" t="s">
        <v>1754</v>
      </c>
      <c r="E5" s="15" t="s">
        <v>1752</v>
      </c>
    </row>
    <row r="6" spans="1:5" x14ac:dyDescent="0.3">
      <c r="A6" s="15" t="s">
        <v>1755</v>
      </c>
      <c r="B6" s="15">
        <v>12105</v>
      </c>
      <c r="C6" s="15" t="s">
        <v>1751</v>
      </c>
      <c r="D6" s="15">
        <v>9.4</v>
      </c>
      <c r="E6" s="15" t="s">
        <v>1752</v>
      </c>
    </row>
    <row r="7" spans="1:5" x14ac:dyDescent="0.3">
      <c r="A7" s="15" t="s">
        <v>1756</v>
      </c>
      <c r="B7" s="15">
        <v>12722</v>
      </c>
      <c r="C7" s="15" t="s">
        <v>1751</v>
      </c>
      <c r="D7" s="15">
        <v>8.3000000000000007</v>
      </c>
      <c r="E7" s="15" t="s">
        <v>1752</v>
      </c>
    </row>
    <row r="8" spans="1:5" x14ac:dyDescent="0.3">
      <c r="A8" s="15" t="s">
        <v>1757</v>
      </c>
      <c r="B8" s="15">
        <v>12723</v>
      </c>
      <c r="C8" s="15" t="s">
        <v>1751</v>
      </c>
      <c r="D8" s="15">
        <v>8.5</v>
      </c>
      <c r="E8" s="15" t="s">
        <v>1752</v>
      </c>
    </row>
    <row r="9" spans="1:5" x14ac:dyDescent="0.3">
      <c r="A9" s="15" t="s">
        <v>1758</v>
      </c>
      <c r="B9" s="15">
        <v>12726</v>
      </c>
      <c r="C9" s="15" t="s">
        <v>1751</v>
      </c>
      <c r="D9" s="15">
        <v>9.8000000000000007</v>
      </c>
      <c r="E9" s="15" t="s">
        <v>1752</v>
      </c>
    </row>
    <row r="10" spans="1:5" x14ac:dyDescent="0.3">
      <c r="A10" s="15" t="s">
        <v>1759</v>
      </c>
      <c r="B10" s="15">
        <v>12110</v>
      </c>
      <c r="C10" s="15" t="s">
        <v>1751</v>
      </c>
      <c r="D10" s="15">
        <v>10</v>
      </c>
      <c r="E10" s="15" t="s">
        <v>1752</v>
      </c>
    </row>
    <row r="11" spans="1:5" x14ac:dyDescent="0.3">
      <c r="A11" s="15" t="s">
        <v>1760</v>
      </c>
      <c r="B11" s="15">
        <v>12729</v>
      </c>
      <c r="C11" s="15" t="s">
        <v>1751</v>
      </c>
      <c r="D11" s="15">
        <v>8.5</v>
      </c>
      <c r="E11" s="15" t="s">
        <v>1752</v>
      </c>
    </row>
    <row r="12" spans="1:5" x14ac:dyDescent="0.3">
      <c r="A12" s="15" t="s">
        <v>1761</v>
      </c>
      <c r="B12" s="15">
        <v>12115</v>
      </c>
      <c r="C12" s="15" t="s">
        <v>1751</v>
      </c>
      <c r="D12" s="15">
        <v>9.5</v>
      </c>
      <c r="E12" s="15" t="s">
        <v>1752</v>
      </c>
    </row>
    <row r="13" spans="1:5" x14ac:dyDescent="0.3">
      <c r="A13" s="15" t="s">
        <v>1762</v>
      </c>
      <c r="B13" s="15">
        <v>12118</v>
      </c>
      <c r="C13" s="15" t="s">
        <v>1751</v>
      </c>
      <c r="D13" s="15">
        <v>9.6999999999999993</v>
      </c>
      <c r="E13" s="15" t="s">
        <v>1752</v>
      </c>
    </row>
    <row r="14" spans="1:5" x14ac:dyDescent="0.3">
      <c r="A14" s="15" t="s">
        <v>1763</v>
      </c>
      <c r="B14" s="15">
        <v>12736</v>
      </c>
      <c r="C14" s="15" t="s">
        <v>1751</v>
      </c>
      <c r="D14" s="15">
        <v>8.5</v>
      </c>
      <c r="E14" s="15" t="s">
        <v>1752</v>
      </c>
    </row>
    <row r="15" spans="1:5" x14ac:dyDescent="0.3">
      <c r="A15" s="15" t="s">
        <v>1764</v>
      </c>
      <c r="B15" s="15">
        <v>12123</v>
      </c>
      <c r="C15" s="15" t="s">
        <v>1751</v>
      </c>
      <c r="D15" s="15">
        <v>9.3000000000000007</v>
      </c>
      <c r="E15" s="15" t="s">
        <v>1752</v>
      </c>
    </row>
    <row r="16" spans="1:5" ht="28.8" x14ac:dyDescent="0.3">
      <c r="A16" s="15" t="s">
        <v>1765</v>
      </c>
      <c r="B16" s="15">
        <v>12113</v>
      </c>
      <c r="C16" s="15" t="s">
        <v>1751</v>
      </c>
      <c r="D16" s="15">
        <v>9.5</v>
      </c>
      <c r="E16" s="15" t="s">
        <v>1752</v>
      </c>
    </row>
    <row r="17" spans="1:5" x14ac:dyDescent="0.3">
      <c r="A17" s="15" t="s">
        <v>1766</v>
      </c>
      <c r="B17" s="15">
        <v>12114</v>
      </c>
      <c r="C17" s="15" t="s">
        <v>1751</v>
      </c>
      <c r="D17" s="15">
        <v>9.8000000000000007</v>
      </c>
      <c r="E17" s="15" t="s">
        <v>1752</v>
      </c>
    </row>
    <row r="18" spans="1:5" x14ac:dyDescent="0.3">
      <c r="A18" s="15" t="s">
        <v>1767</v>
      </c>
      <c r="B18" s="15">
        <v>12742</v>
      </c>
      <c r="C18" s="15" t="s">
        <v>1751</v>
      </c>
      <c r="D18" s="15">
        <v>9.9</v>
      </c>
      <c r="E18" s="15" t="s">
        <v>1752</v>
      </c>
    </row>
    <row r="19" spans="1:5" x14ac:dyDescent="0.3">
      <c r="A19" s="15" t="s">
        <v>1768</v>
      </c>
      <c r="B19" s="15">
        <v>12740</v>
      </c>
      <c r="C19" s="15" t="s">
        <v>1751</v>
      </c>
      <c r="D19" s="15">
        <v>7.8</v>
      </c>
      <c r="E19" s="15" t="s">
        <v>1752</v>
      </c>
    </row>
    <row r="20" spans="1:5" x14ac:dyDescent="0.3">
      <c r="A20" s="15" t="s">
        <v>1769</v>
      </c>
      <c r="B20" s="15">
        <v>12737</v>
      </c>
      <c r="C20" s="15" t="s">
        <v>1751</v>
      </c>
      <c r="D20" s="15">
        <v>9.4</v>
      </c>
      <c r="E20" s="15" t="s">
        <v>1752</v>
      </c>
    </row>
    <row r="21" spans="1:5" x14ac:dyDescent="0.3">
      <c r="A21" s="15" t="s">
        <v>1770</v>
      </c>
      <c r="B21" s="15">
        <v>12738</v>
      </c>
      <c r="C21" s="15" t="s">
        <v>1751</v>
      </c>
      <c r="D21" s="15">
        <v>10.3</v>
      </c>
      <c r="E21" s="15" t="s">
        <v>1752</v>
      </c>
    </row>
    <row r="22" spans="1:5" x14ac:dyDescent="0.3">
      <c r="A22" s="15" t="s">
        <v>1771</v>
      </c>
      <c r="B22" s="15">
        <v>12735</v>
      </c>
      <c r="C22" s="15" t="s">
        <v>1751</v>
      </c>
      <c r="D22" s="15">
        <v>8.9</v>
      </c>
      <c r="E22" s="15" t="s">
        <v>1752</v>
      </c>
    </row>
    <row r="23" spans="1:5" x14ac:dyDescent="0.3">
      <c r="A23" s="15" t="s">
        <v>1772</v>
      </c>
      <c r="B23" s="15">
        <v>12743</v>
      </c>
      <c r="C23" s="15" t="s">
        <v>1751</v>
      </c>
      <c r="D23" s="15">
        <v>8.5</v>
      </c>
      <c r="E23" s="15" t="s">
        <v>1752</v>
      </c>
    </row>
    <row r="24" spans="1:5" x14ac:dyDescent="0.3">
      <c r="A24" s="15" t="s">
        <v>1773</v>
      </c>
      <c r="B24" s="15">
        <v>12120</v>
      </c>
      <c r="C24" s="15" t="s">
        <v>1751</v>
      </c>
      <c r="D24" s="15">
        <v>9.5</v>
      </c>
      <c r="E24" s="15" t="s">
        <v>1752</v>
      </c>
    </row>
    <row r="25" spans="1:5" x14ac:dyDescent="0.3">
      <c r="A25" s="15" t="s">
        <v>1774</v>
      </c>
      <c r="B25" s="15">
        <v>12716</v>
      </c>
      <c r="C25" s="15" t="s">
        <v>1751</v>
      </c>
      <c r="D25" s="15">
        <v>8.3000000000000007</v>
      </c>
      <c r="E25" s="15" t="s">
        <v>1752</v>
      </c>
    </row>
    <row r="26" spans="1:5" x14ac:dyDescent="0.3">
      <c r="A26" s="15" t="s">
        <v>1775</v>
      </c>
      <c r="B26" s="15">
        <v>12749</v>
      </c>
      <c r="C26" s="15" t="s">
        <v>1751</v>
      </c>
      <c r="D26" s="15">
        <v>8.4</v>
      </c>
      <c r="E26" s="15" t="s">
        <v>1752</v>
      </c>
    </row>
    <row r="27" spans="1:5" ht="28.8" x14ac:dyDescent="0.3">
      <c r="A27" s="15" t="s">
        <v>1776</v>
      </c>
      <c r="B27" s="15">
        <v>12751</v>
      </c>
      <c r="C27" s="15" t="s">
        <v>1751</v>
      </c>
      <c r="D27" s="15">
        <v>6.7</v>
      </c>
      <c r="E27" s="15" t="s">
        <v>1752</v>
      </c>
    </row>
    <row r="28" spans="1:5" ht="28.8" x14ac:dyDescent="0.3">
      <c r="A28" s="15" t="s">
        <v>1777</v>
      </c>
      <c r="B28" s="15">
        <v>12748</v>
      </c>
      <c r="C28" s="15" t="s">
        <v>1751</v>
      </c>
      <c r="D28" s="15">
        <v>6.7</v>
      </c>
      <c r="E28" s="15" t="s">
        <v>1752</v>
      </c>
    </row>
    <row r="29" spans="1:5" x14ac:dyDescent="0.3">
      <c r="A29" s="15" t="s">
        <v>1778</v>
      </c>
      <c r="B29" s="15">
        <v>12752</v>
      </c>
      <c r="C29" s="15" t="s">
        <v>1751</v>
      </c>
      <c r="D29" s="15">
        <v>6.7</v>
      </c>
      <c r="E29" s="15" t="s">
        <v>1752</v>
      </c>
    </row>
    <row r="30" spans="1:5" x14ac:dyDescent="0.3">
      <c r="A30" s="15" t="s">
        <v>1779</v>
      </c>
      <c r="B30" s="15">
        <v>12755</v>
      </c>
      <c r="C30" s="15" t="s">
        <v>1751</v>
      </c>
      <c r="D30" s="15">
        <v>7.6</v>
      </c>
      <c r="E30" s="15" t="s">
        <v>1752</v>
      </c>
    </row>
    <row r="31" spans="1:5" x14ac:dyDescent="0.3">
      <c r="A31" s="15" t="s">
        <v>1780</v>
      </c>
      <c r="B31" s="15">
        <v>12725</v>
      </c>
      <c r="C31" s="15" t="s">
        <v>1751</v>
      </c>
      <c r="D31" s="15">
        <v>8.6</v>
      </c>
      <c r="E31" s="15" t="s">
        <v>1752</v>
      </c>
    </row>
    <row r="32" spans="1:5" ht="28.8" x14ac:dyDescent="0.3">
      <c r="A32" s="15" t="s">
        <v>1781</v>
      </c>
      <c r="B32" s="15">
        <v>12705</v>
      </c>
      <c r="C32" s="15" t="s">
        <v>1782</v>
      </c>
      <c r="D32" s="15">
        <v>6.8</v>
      </c>
      <c r="E32" s="15" t="s">
        <v>1752</v>
      </c>
    </row>
    <row r="33" spans="1:5" x14ac:dyDescent="0.3">
      <c r="A33" s="15" t="s">
        <v>1783</v>
      </c>
      <c r="B33" s="15">
        <v>12741</v>
      </c>
      <c r="C33" s="15" t="s">
        <v>1782</v>
      </c>
      <c r="D33" s="15">
        <v>8</v>
      </c>
      <c r="E33" s="15" t="s">
        <v>1752</v>
      </c>
    </row>
    <row r="34" spans="1:5" x14ac:dyDescent="0.3">
      <c r="A34" s="15" t="s">
        <v>1784</v>
      </c>
      <c r="B34" s="15">
        <v>12116</v>
      </c>
      <c r="C34" s="15" t="s">
        <v>1785</v>
      </c>
      <c r="D34" s="15">
        <v>9.6999999999999993</v>
      </c>
      <c r="E34" s="15" t="s">
        <v>1752</v>
      </c>
    </row>
    <row r="35" spans="1:5" x14ac:dyDescent="0.3">
      <c r="A35" s="15" t="s">
        <v>1786</v>
      </c>
      <c r="B35" s="15">
        <v>12119</v>
      </c>
      <c r="C35" s="15" t="s">
        <v>1782</v>
      </c>
      <c r="D35" s="15">
        <v>6.6</v>
      </c>
      <c r="E35" s="15" t="s">
        <v>1787</v>
      </c>
    </row>
    <row r="36" spans="1:5" x14ac:dyDescent="0.3">
      <c r="A36" s="15" t="s">
        <v>1788</v>
      </c>
      <c r="B36" s="15">
        <v>12747</v>
      </c>
      <c r="C36" s="15" t="s">
        <v>1782</v>
      </c>
      <c r="D36" s="15">
        <v>6.6</v>
      </c>
      <c r="E36" s="15" t="s">
        <v>1787</v>
      </c>
    </row>
    <row r="37" spans="1:5" x14ac:dyDescent="0.3">
      <c r="A37" s="15" t="s">
        <v>1789</v>
      </c>
      <c r="B37" s="15">
        <v>12827</v>
      </c>
      <c r="C37" s="15" t="s">
        <v>1782</v>
      </c>
      <c r="D37" s="15">
        <v>4.7</v>
      </c>
      <c r="E37" s="15" t="s">
        <v>1787</v>
      </c>
    </row>
    <row r="38" spans="1:5" x14ac:dyDescent="0.3">
      <c r="A38" s="15" t="s">
        <v>1790</v>
      </c>
      <c r="B38" s="15">
        <v>12815</v>
      </c>
      <c r="C38" s="15" t="s">
        <v>1785</v>
      </c>
      <c r="D38" s="15">
        <v>11.6</v>
      </c>
      <c r="E38" s="15" t="s">
        <v>1791</v>
      </c>
    </row>
    <row r="39" spans="1:5" x14ac:dyDescent="0.3">
      <c r="A39" s="15" t="s">
        <v>1792</v>
      </c>
      <c r="B39" s="15">
        <v>12810</v>
      </c>
      <c r="C39" s="15" t="s">
        <v>1785</v>
      </c>
      <c r="D39" s="15">
        <v>8.8000000000000007</v>
      </c>
      <c r="E39" s="15" t="s">
        <v>1791</v>
      </c>
    </row>
    <row r="40" spans="1:5" x14ac:dyDescent="0.3">
      <c r="A40" s="15" t="s">
        <v>1793</v>
      </c>
      <c r="B40" s="15">
        <v>12521</v>
      </c>
      <c r="C40" s="15" t="s">
        <v>1751</v>
      </c>
      <c r="D40" s="15">
        <v>7.6</v>
      </c>
      <c r="E40" s="15" t="s">
        <v>1794</v>
      </c>
    </row>
    <row r="41" spans="1:5" x14ac:dyDescent="0.3">
      <c r="A41" s="15" t="s">
        <v>1795</v>
      </c>
      <c r="B41" s="15">
        <v>12520</v>
      </c>
      <c r="C41" s="15" t="s">
        <v>1751</v>
      </c>
      <c r="D41" s="15">
        <v>7.2</v>
      </c>
      <c r="E41" s="15" t="s">
        <v>1794</v>
      </c>
    </row>
    <row r="42" spans="1:5" x14ac:dyDescent="0.3">
      <c r="A42" s="15" t="s">
        <v>1796</v>
      </c>
      <c r="B42" s="15">
        <v>12527</v>
      </c>
      <c r="C42" s="15" t="s">
        <v>1751</v>
      </c>
      <c r="D42" s="15">
        <v>7.2</v>
      </c>
      <c r="E42" s="15" t="s">
        <v>1794</v>
      </c>
    </row>
    <row r="43" spans="1:5" ht="28.8" x14ac:dyDescent="0.3">
      <c r="A43" s="15" t="s">
        <v>1797</v>
      </c>
      <c r="B43" s="15">
        <v>12528</v>
      </c>
      <c r="C43" s="15" t="s">
        <v>1751</v>
      </c>
      <c r="D43" s="15">
        <v>6.3</v>
      </c>
      <c r="E43" s="15" t="s">
        <v>1794</v>
      </c>
    </row>
    <row r="44" spans="1:5" x14ac:dyDescent="0.3">
      <c r="A44" s="15" t="s">
        <v>1798</v>
      </c>
      <c r="B44" s="15">
        <v>12020</v>
      </c>
      <c r="C44" s="15" t="s">
        <v>1751</v>
      </c>
      <c r="D44" s="15">
        <v>6.9</v>
      </c>
      <c r="E44" s="15" t="s">
        <v>1794</v>
      </c>
    </row>
    <row r="45" spans="1:5" x14ac:dyDescent="0.3">
      <c r="A45" s="15" t="s">
        <v>1799</v>
      </c>
      <c r="B45" s="15">
        <v>12021</v>
      </c>
      <c r="C45" s="15" t="s">
        <v>1751</v>
      </c>
      <c r="D45" s="15">
        <v>6.4</v>
      </c>
      <c r="E45" s="15" t="s">
        <v>1794</v>
      </c>
    </row>
    <row r="46" spans="1:5" x14ac:dyDescent="0.3">
      <c r="A46" s="15" t="s">
        <v>1800</v>
      </c>
      <c r="B46" s="15">
        <v>12022</v>
      </c>
      <c r="C46" s="15" t="s">
        <v>1751</v>
      </c>
      <c r="D46" s="15">
        <v>6.5</v>
      </c>
      <c r="E46" s="15" t="s">
        <v>1794</v>
      </c>
    </row>
    <row r="47" spans="1:5" x14ac:dyDescent="0.3">
      <c r="A47" s="15" t="s">
        <v>1801</v>
      </c>
      <c r="B47" s="15">
        <v>12006</v>
      </c>
      <c r="C47" s="15" t="s">
        <v>1751</v>
      </c>
      <c r="D47" s="15">
        <v>6.8</v>
      </c>
      <c r="E47" s="15" t="s">
        <v>1794</v>
      </c>
    </row>
    <row r="48" spans="1:5" x14ac:dyDescent="0.3">
      <c r="A48" s="15" t="s">
        <v>1802</v>
      </c>
      <c r="B48" s="15">
        <v>12001</v>
      </c>
      <c r="C48" s="15" t="s">
        <v>1751</v>
      </c>
      <c r="D48" s="15">
        <v>6.8</v>
      </c>
      <c r="E48" s="15" t="s">
        <v>1794</v>
      </c>
    </row>
    <row r="49" spans="1:5" x14ac:dyDescent="0.3">
      <c r="A49" s="15" t="s">
        <v>1803</v>
      </c>
      <c r="B49" s="15">
        <v>12025</v>
      </c>
      <c r="C49" s="15" t="s">
        <v>1751</v>
      </c>
      <c r="D49" s="15">
        <v>6.2</v>
      </c>
      <c r="E49" s="15" t="s">
        <v>1794</v>
      </c>
    </row>
    <row r="50" spans="1:5" x14ac:dyDescent="0.3">
      <c r="A50" s="15" t="s">
        <v>1804</v>
      </c>
      <c r="B50" s="15">
        <v>12523</v>
      </c>
      <c r="C50" s="15" t="s">
        <v>1751</v>
      </c>
      <c r="D50" s="15">
        <v>7.7</v>
      </c>
      <c r="E50" s="15" t="s">
        <v>1794</v>
      </c>
    </row>
    <row r="51" spans="1:5" x14ac:dyDescent="0.3">
      <c r="A51" s="15" t="s">
        <v>1805</v>
      </c>
      <c r="B51" s="15">
        <v>12028</v>
      </c>
      <c r="C51" s="15" t="s">
        <v>1751</v>
      </c>
      <c r="D51" s="15">
        <v>5.7</v>
      </c>
      <c r="E51" s="15" t="s">
        <v>1794</v>
      </c>
    </row>
    <row r="52" spans="1:5" x14ac:dyDescent="0.3">
      <c r="A52" s="15" t="s">
        <v>1806</v>
      </c>
      <c r="B52" s="15">
        <v>12010</v>
      </c>
      <c r="C52" s="15" t="s">
        <v>1751</v>
      </c>
      <c r="D52" s="15">
        <v>7.6</v>
      </c>
      <c r="E52" s="15" t="s">
        <v>1794</v>
      </c>
    </row>
    <row r="53" spans="1:5" ht="28.8" x14ac:dyDescent="0.3">
      <c r="A53" s="15" t="s">
        <v>1807</v>
      </c>
      <c r="B53" s="15">
        <v>19641</v>
      </c>
      <c r="C53" s="15" t="s">
        <v>1751</v>
      </c>
      <c r="D53" s="15" t="s">
        <v>1808</v>
      </c>
      <c r="E53" s="15" t="s">
        <v>1794</v>
      </c>
    </row>
    <row r="54" spans="1:5" x14ac:dyDescent="0.3">
      <c r="A54" s="15" t="s">
        <v>1809</v>
      </c>
      <c r="B54" s="15">
        <v>12038</v>
      </c>
      <c r="C54" s="15" t="s">
        <v>1751</v>
      </c>
      <c r="D54" s="15">
        <v>6.2</v>
      </c>
      <c r="E54" s="15" t="s">
        <v>1794</v>
      </c>
    </row>
    <row r="55" spans="1:5" x14ac:dyDescent="0.3">
      <c r="A55" s="15" t="s">
        <v>1810</v>
      </c>
      <c r="B55" s="15">
        <v>12063</v>
      </c>
      <c r="C55" s="15" t="s">
        <v>1751</v>
      </c>
      <c r="D55" s="15">
        <v>6.5</v>
      </c>
      <c r="E55" s="15" t="s">
        <v>1794</v>
      </c>
    </row>
    <row r="56" spans="1:5" x14ac:dyDescent="0.3">
      <c r="A56" s="15" t="s">
        <v>1811</v>
      </c>
      <c r="B56" s="15">
        <v>12060</v>
      </c>
      <c r="C56" s="15" t="s">
        <v>1751</v>
      </c>
      <c r="D56" s="15">
        <v>6.5</v>
      </c>
      <c r="E56" s="15" t="s">
        <v>1794</v>
      </c>
    </row>
    <row r="57" spans="1:5" ht="28.8" x14ac:dyDescent="0.3">
      <c r="A57" s="15" t="s">
        <v>1812</v>
      </c>
      <c r="B57" s="15">
        <v>12121</v>
      </c>
      <c r="C57" s="15" t="s">
        <v>1751</v>
      </c>
      <c r="D57" s="15" t="s">
        <v>1808</v>
      </c>
      <c r="E57" s="15" t="s">
        <v>1794</v>
      </c>
    </row>
    <row r="58" spans="1:5" x14ac:dyDescent="0.3">
      <c r="A58" s="15" t="s">
        <v>1813</v>
      </c>
      <c r="B58" s="15">
        <v>12522</v>
      </c>
      <c r="C58" s="15" t="s">
        <v>1751</v>
      </c>
      <c r="D58" s="15">
        <v>7.6</v>
      </c>
      <c r="E58" s="15" t="s">
        <v>1794</v>
      </c>
    </row>
    <row r="59" spans="1:5" ht="28.8" x14ac:dyDescent="0.3">
      <c r="A59" s="15" t="s">
        <v>1814</v>
      </c>
      <c r="B59" s="15">
        <v>12526</v>
      </c>
      <c r="C59" s="15" t="s">
        <v>1751</v>
      </c>
      <c r="D59" s="15">
        <v>7.9</v>
      </c>
      <c r="E59" s="15" t="s">
        <v>1794</v>
      </c>
    </row>
    <row r="60" spans="1:5" x14ac:dyDescent="0.3">
      <c r="A60" s="15" t="s">
        <v>1815</v>
      </c>
      <c r="B60" s="15">
        <v>12524</v>
      </c>
      <c r="C60" s="15" t="s">
        <v>1751</v>
      </c>
      <c r="D60" s="15">
        <v>6.8</v>
      </c>
      <c r="E60" s="15" t="s">
        <v>1794</v>
      </c>
    </row>
    <row r="61" spans="1:5" x14ac:dyDescent="0.3">
      <c r="A61" s="15" t="s">
        <v>1816</v>
      </c>
      <c r="B61" s="15">
        <v>12040</v>
      </c>
      <c r="C61" s="15" t="s">
        <v>1751</v>
      </c>
      <c r="D61" s="15">
        <v>6.1</v>
      </c>
      <c r="E61" s="15" t="s">
        <v>1794</v>
      </c>
    </row>
    <row r="62" spans="1:5" x14ac:dyDescent="0.3">
      <c r="A62" s="15" t="s">
        <v>1817</v>
      </c>
      <c r="B62" s="15">
        <v>12037</v>
      </c>
      <c r="C62" s="15" t="s">
        <v>1751</v>
      </c>
      <c r="D62" s="15">
        <v>7.1</v>
      </c>
      <c r="E62" s="15" t="s">
        <v>1794</v>
      </c>
    </row>
    <row r="63" spans="1:5" x14ac:dyDescent="0.3">
      <c r="A63" s="15" t="s">
        <v>1818</v>
      </c>
      <c r="B63" s="15">
        <v>12030</v>
      </c>
      <c r="C63" s="15" t="s">
        <v>1751</v>
      </c>
      <c r="D63" s="15">
        <v>7.6</v>
      </c>
      <c r="E63" s="15" t="s">
        <v>1794</v>
      </c>
    </row>
    <row r="64" spans="1:5" x14ac:dyDescent="0.3">
      <c r="A64" s="15" t="s">
        <v>1819</v>
      </c>
      <c r="B64" s="15">
        <v>12029</v>
      </c>
      <c r="C64" s="15" t="s">
        <v>1751</v>
      </c>
      <c r="D64" s="15">
        <v>7.2</v>
      </c>
      <c r="E64" s="15" t="s">
        <v>1794</v>
      </c>
    </row>
    <row r="65" spans="1:5" x14ac:dyDescent="0.3">
      <c r="A65" s="15" t="s">
        <v>1820</v>
      </c>
      <c r="B65" s="15">
        <v>12036</v>
      </c>
      <c r="C65" s="15" t="s">
        <v>1751</v>
      </c>
      <c r="D65" s="15">
        <v>7.6</v>
      </c>
      <c r="E65" s="15" t="s">
        <v>1794</v>
      </c>
    </row>
    <row r="66" spans="1:5" x14ac:dyDescent="0.3">
      <c r="A66" s="15" t="s">
        <v>1821</v>
      </c>
      <c r="B66" s="15">
        <v>19590</v>
      </c>
      <c r="C66" s="15" t="s">
        <v>1751</v>
      </c>
      <c r="D66" s="15">
        <v>5.2</v>
      </c>
      <c r="E66" s="15" t="s">
        <v>1794</v>
      </c>
    </row>
    <row r="67" spans="1:5" x14ac:dyDescent="0.3">
      <c r="A67" s="15" t="s">
        <v>1822</v>
      </c>
      <c r="B67" s="15">
        <v>12039</v>
      </c>
      <c r="C67" s="15" t="s">
        <v>1751</v>
      </c>
      <c r="D67" s="15">
        <v>7.1</v>
      </c>
      <c r="E67" s="15" t="s">
        <v>1794</v>
      </c>
    </row>
    <row r="68" spans="1:5" x14ac:dyDescent="0.3">
      <c r="A68" s="15" t="s">
        <v>1823</v>
      </c>
      <c r="B68" s="15">
        <v>12031</v>
      </c>
      <c r="C68" s="15" t="s">
        <v>1751</v>
      </c>
      <c r="D68" s="15">
        <v>5.8</v>
      </c>
      <c r="E68" s="15" t="s">
        <v>1794</v>
      </c>
    </row>
    <row r="69" spans="1:5" x14ac:dyDescent="0.3">
      <c r="A69" s="15" t="s">
        <v>1824</v>
      </c>
      <c r="B69" s="15">
        <v>12042</v>
      </c>
      <c r="C69" s="15" t="s">
        <v>1751</v>
      </c>
      <c r="D69" s="15">
        <v>7.3</v>
      </c>
      <c r="E69" s="15" t="s">
        <v>1794</v>
      </c>
    </row>
    <row r="70" spans="1:5" ht="28.8" x14ac:dyDescent="0.3">
      <c r="A70" s="15" t="s">
        <v>1825</v>
      </c>
      <c r="B70" s="15">
        <v>12310</v>
      </c>
      <c r="C70" s="15" t="s">
        <v>1751</v>
      </c>
      <c r="D70" s="15" t="s">
        <v>1808</v>
      </c>
      <c r="E70" s="15" t="s">
        <v>1794</v>
      </c>
    </row>
    <row r="71" spans="1:5" ht="28.8" x14ac:dyDescent="0.3">
      <c r="A71" s="15" t="s">
        <v>1826</v>
      </c>
      <c r="B71" s="15">
        <v>12320</v>
      </c>
      <c r="C71" s="15" t="s">
        <v>1751</v>
      </c>
      <c r="D71" s="15" t="s">
        <v>1808</v>
      </c>
      <c r="E71" s="15" t="s">
        <v>1794</v>
      </c>
    </row>
    <row r="72" spans="1:5" ht="28.8" x14ac:dyDescent="0.3">
      <c r="A72" s="15" t="s">
        <v>1827</v>
      </c>
      <c r="B72" s="15">
        <v>12300</v>
      </c>
      <c r="C72" s="15" t="s">
        <v>1751</v>
      </c>
      <c r="D72" s="15" t="s">
        <v>1808</v>
      </c>
      <c r="E72" s="15" t="s">
        <v>1794</v>
      </c>
    </row>
    <row r="73" spans="1:5" x14ac:dyDescent="0.3">
      <c r="A73" s="15" t="s">
        <v>1828</v>
      </c>
      <c r="B73" s="15">
        <v>12045</v>
      </c>
      <c r="C73" s="15" t="s">
        <v>1751</v>
      </c>
      <c r="D73" s="15">
        <v>7.2</v>
      </c>
      <c r="E73" s="15" t="s">
        <v>1794</v>
      </c>
    </row>
    <row r="74" spans="1:5" x14ac:dyDescent="0.3">
      <c r="A74" s="15" t="s">
        <v>1829</v>
      </c>
      <c r="B74" s="15">
        <v>12052</v>
      </c>
      <c r="C74" s="15" t="s">
        <v>1751</v>
      </c>
      <c r="D74" s="15">
        <v>5.7</v>
      </c>
      <c r="E74" s="15" t="s">
        <v>1794</v>
      </c>
    </row>
    <row r="75" spans="1:5" x14ac:dyDescent="0.3">
      <c r="A75" s="15" t="s">
        <v>1830</v>
      </c>
      <c r="B75" s="15">
        <v>12049</v>
      </c>
      <c r="C75" s="15" t="s">
        <v>1751</v>
      </c>
      <c r="D75" s="15">
        <v>5.4</v>
      </c>
      <c r="E75" s="15" t="s">
        <v>1794</v>
      </c>
    </row>
    <row r="76" spans="1:5" ht="28.8" x14ac:dyDescent="0.3">
      <c r="A76" s="15" t="s">
        <v>1831</v>
      </c>
      <c r="B76" s="15">
        <v>12050</v>
      </c>
      <c r="C76" s="15" t="s">
        <v>1751</v>
      </c>
      <c r="D76" s="15" t="s">
        <v>1808</v>
      </c>
      <c r="E76" s="15" t="s">
        <v>1794</v>
      </c>
    </row>
    <row r="77" spans="1:5" ht="28.8" x14ac:dyDescent="0.3">
      <c r="A77" s="15" t="s">
        <v>1832</v>
      </c>
      <c r="B77" s="15">
        <v>12003</v>
      </c>
      <c r="C77" s="15" t="s">
        <v>1751</v>
      </c>
      <c r="D77" s="15">
        <v>7.4</v>
      </c>
      <c r="E77" s="15" t="s">
        <v>1794</v>
      </c>
    </row>
    <row r="78" spans="1:5" x14ac:dyDescent="0.3">
      <c r="A78" s="15" t="s">
        <v>1833</v>
      </c>
      <c r="B78" s="15">
        <v>12008</v>
      </c>
      <c r="C78" s="15" t="s">
        <v>1751</v>
      </c>
      <c r="D78" s="15">
        <v>7</v>
      </c>
      <c r="E78" s="15" t="s">
        <v>1794</v>
      </c>
    </row>
    <row r="79" spans="1:5" ht="28.8" x14ac:dyDescent="0.3">
      <c r="A79" s="15" t="s">
        <v>1834</v>
      </c>
      <c r="B79" s="15">
        <v>12033</v>
      </c>
      <c r="C79" s="15" t="s">
        <v>1751</v>
      </c>
      <c r="D79" s="15" t="s">
        <v>1808</v>
      </c>
      <c r="E79" s="15" t="s">
        <v>1794</v>
      </c>
    </row>
    <row r="80" spans="1:5" ht="28.8" x14ac:dyDescent="0.3">
      <c r="A80" s="15" t="s">
        <v>1835</v>
      </c>
      <c r="B80" s="15">
        <v>12009</v>
      </c>
      <c r="C80" s="15" t="s">
        <v>1751</v>
      </c>
      <c r="D80" s="15">
        <v>6</v>
      </c>
      <c r="E80" s="15" t="s">
        <v>1794</v>
      </c>
    </row>
    <row r="81" spans="1:5" ht="28.8" x14ac:dyDescent="0.3">
      <c r="A81" s="15" t="s">
        <v>1836</v>
      </c>
      <c r="B81" s="15">
        <v>12012</v>
      </c>
      <c r="C81" s="15" t="s">
        <v>1751</v>
      </c>
      <c r="D81" s="15">
        <v>6.1</v>
      </c>
      <c r="E81" s="15" t="s">
        <v>1794</v>
      </c>
    </row>
    <row r="82" spans="1:5" ht="28.8" x14ac:dyDescent="0.3">
      <c r="A82" s="15" t="s">
        <v>1837</v>
      </c>
      <c r="B82" s="15">
        <v>12013</v>
      </c>
      <c r="C82" s="15" t="s">
        <v>1751</v>
      </c>
      <c r="D82" s="15">
        <v>6.2</v>
      </c>
      <c r="E82" s="15" t="s">
        <v>1794</v>
      </c>
    </row>
    <row r="83" spans="1:5" ht="28.8" x14ac:dyDescent="0.3">
      <c r="A83" s="15" t="s">
        <v>1838</v>
      </c>
      <c r="B83" s="15">
        <v>12047</v>
      </c>
      <c r="C83" s="15" t="s">
        <v>1751</v>
      </c>
      <c r="D83" s="15">
        <v>7.4</v>
      </c>
      <c r="E83" s="15" t="s">
        <v>1794</v>
      </c>
    </row>
    <row r="84" spans="1:5" ht="28.8" x14ac:dyDescent="0.3">
      <c r="A84" s="15" t="s">
        <v>1839</v>
      </c>
      <c r="B84" s="15">
        <v>12035</v>
      </c>
      <c r="C84" s="15" t="s">
        <v>1751</v>
      </c>
      <c r="D84" s="15" t="s">
        <v>1808</v>
      </c>
      <c r="E84" s="15" t="s">
        <v>1794</v>
      </c>
    </row>
    <row r="85" spans="1:5" x14ac:dyDescent="0.3">
      <c r="A85" s="15" t="s">
        <v>1840</v>
      </c>
      <c r="B85" s="15">
        <v>12763</v>
      </c>
      <c r="C85" s="15" t="s">
        <v>1751</v>
      </c>
      <c r="D85" s="15">
        <v>8.6</v>
      </c>
      <c r="E85" s="15" t="s">
        <v>1794</v>
      </c>
    </row>
    <row r="86" spans="1:5" x14ac:dyDescent="0.3">
      <c r="A86" s="15" t="s">
        <v>1841</v>
      </c>
      <c r="B86" s="15">
        <v>12758</v>
      </c>
      <c r="C86" s="15" t="s">
        <v>1751</v>
      </c>
      <c r="D86" s="15">
        <v>8.5</v>
      </c>
      <c r="E86" s="15" t="s">
        <v>1794</v>
      </c>
    </row>
    <row r="87" spans="1:5" x14ac:dyDescent="0.3">
      <c r="A87" s="15" t="s">
        <v>1842</v>
      </c>
      <c r="B87" s="15">
        <v>12759</v>
      </c>
      <c r="C87" s="15" t="s">
        <v>1751</v>
      </c>
      <c r="D87" s="15">
        <v>8.3000000000000007</v>
      </c>
      <c r="E87" s="15" t="s">
        <v>1794</v>
      </c>
    </row>
    <row r="88" spans="1:5" x14ac:dyDescent="0.3">
      <c r="A88" s="15" t="s">
        <v>1843</v>
      </c>
      <c r="B88" s="15">
        <v>12760</v>
      </c>
      <c r="C88" s="15" t="s">
        <v>1751</v>
      </c>
      <c r="D88" s="15">
        <v>8.3000000000000007</v>
      </c>
      <c r="E88" s="15" t="s">
        <v>1794</v>
      </c>
    </row>
    <row r="89" spans="1:5" x14ac:dyDescent="0.3">
      <c r="A89" s="15" t="s">
        <v>1844</v>
      </c>
      <c r="B89" s="15">
        <v>12340</v>
      </c>
      <c r="C89" s="15" t="s">
        <v>1751</v>
      </c>
      <c r="D89" s="15">
        <v>5</v>
      </c>
      <c r="E89" s="15" t="s">
        <v>1794</v>
      </c>
    </row>
    <row r="90" spans="1:5" x14ac:dyDescent="0.3">
      <c r="A90" s="15" t="s">
        <v>1845</v>
      </c>
      <c r="B90" s="15">
        <v>12315</v>
      </c>
      <c r="C90" s="15" t="s">
        <v>1751</v>
      </c>
      <c r="D90" s="15">
        <v>6</v>
      </c>
      <c r="E90" s="15" t="s">
        <v>1794</v>
      </c>
    </row>
    <row r="91" spans="1:5" ht="28.8" x14ac:dyDescent="0.3">
      <c r="A91" s="15" t="s">
        <v>1846</v>
      </c>
      <c r="B91" s="15">
        <v>9530</v>
      </c>
      <c r="C91" s="15" t="s">
        <v>1751</v>
      </c>
      <c r="D91" s="15">
        <v>6</v>
      </c>
      <c r="E91" s="15" t="s">
        <v>1794</v>
      </c>
    </row>
    <row r="92" spans="1:5" x14ac:dyDescent="0.3">
      <c r="A92" s="15" t="s">
        <v>1847</v>
      </c>
      <c r="B92" s="15">
        <v>12051</v>
      </c>
      <c r="C92" s="15" t="s">
        <v>1751</v>
      </c>
      <c r="D92" s="15">
        <v>6.6</v>
      </c>
      <c r="E92" s="15" t="s">
        <v>1794</v>
      </c>
    </row>
    <row r="93" spans="1:5" x14ac:dyDescent="0.3">
      <c r="A93" s="15" t="s">
        <v>1848</v>
      </c>
      <c r="B93" s="15">
        <v>12519</v>
      </c>
      <c r="C93" s="15" t="s">
        <v>1785</v>
      </c>
      <c r="D93" s="15">
        <v>8</v>
      </c>
      <c r="E93" s="15" t="s">
        <v>1794</v>
      </c>
    </row>
    <row r="94" spans="1:5" x14ac:dyDescent="0.3">
      <c r="A94" s="15" t="s">
        <v>1849</v>
      </c>
      <c r="B94" s="15">
        <v>12762</v>
      </c>
      <c r="C94" s="15" t="s">
        <v>1782</v>
      </c>
      <c r="D94" s="15">
        <v>6.7</v>
      </c>
      <c r="E94" s="15" t="s">
        <v>1850</v>
      </c>
    </row>
    <row r="95" spans="1:5" x14ac:dyDescent="0.3">
      <c r="A95" s="15" t="s">
        <v>1851</v>
      </c>
      <c r="B95" s="15">
        <v>12061</v>
      </c>
      <c r="C95" s="15" t="s">
        <v>1782</v>
      </c>
      <c r="D95" s="15">
        <v>4.2</v>
      </c>
      <c r="E95" s="15" t="s">
        <v>1850</v>
      </c>
    </row>
    <row r="96" spans="1:5" x14ac:dyDescent="0.3">
      <c r="A96" s="15" t="s">
        <v>1852</v>
      </c>
      <c r="B96" s="15">
        <v>12500</v>
      </c>
      <c r="C96" s="15" t="s">
        <v>1782</v>
      </c>
      <c r="D96" s="15">
        <v>4.3</v>
      </c>
      <c r="E96" s="15" t="s">
        <v>1850</v>
      </c>
    </row>
    <row r="97" spans="1:5" ht="28.8" x14ac:dyDescent="0.3">
      <c r="A97" s="15" t="s">
        <v>1853</v>
      </c>
      <c r="B97" s="15">
        <v>12824</v>
      </c>
      <c r="C97" s="15" t="s">
        <v>1782</v>
      </c>
      <c r="D97" s="15">
        <v>4.2</v>
      </c>
      <c r="E97" s="15" t="s">
        <v>1850</v>
      </c>
    </row>
    <row r="98" spans="1:5" x14ac:dyDescent="0.3">
      <c r="A98" s="15" t="s">
        <v>1854</v>
      </c>
      <c r="B98" s="15">
        <v>12830</v>
      </c>
      <c r="C98" s="15" t="s">
        <v>1785</v>
      </c>
      <c r="D98" s="15">
        <v>8.1999999999999993</v>
      </c>
      <c r="E98" s="15" t="s">
        <v>1855</v>
      </c>
    </row>
    <row r="99" spans="1:5" x14ac:dyDescent="0.3">
      <c r="A99" s="15" t="s">
        <v>1856</v>
      </c>
      <c r="B99" s="15">
        <v>12813</v>
      </c>
      <c r="C99" s="15" t="s">
        <v>1785</v>
      </c>
      <c r="D99" s="15">
        <v>7.3</v>
      </c>
      <c r="E99" s="15" t="s">
        <v>1855</v>
      </c>
    </row>
    <row r="100" spans="1:5" x14ac:dyDescent="0.3">
      <c r="A100" s="15" t="s">
        <v>1857</v>
      </c>
      <c r="B100" s="15">
        <v>12812</v>
      </c>
      <c r="C100" s="15" t="s">
        <v>1785</v>
      </c>
      <c r="D100" s="15">
        <v>6.6</v>
      </c>
      <c r="E100" s="15" t="s">
        <v>1855</v>
      </c>
    </row>
    <row r="101" spans="1:5" x14ac:dyDescent="0.3">
      <c r="A101" s="15" t="s">
        <v>1858</v>
      </c>
      <c r="B101" s="15">
        <v>12800</v>
      </c>
      <c r="C101" s="15" t="s">
        <v>1785</v>
      </c>
      <c r="D101" s="15">
        <v>7.3</v>
      </c>
      <c r="E101" s="15" t="s">
        <v>1855</v>
      </c>
    </row>
    <row r="102" spans="1:5" x14ac:dyDescent="0.3">
      <c r="A102" s="15" t="s">
        <v>1859</v>
      </c>
      <c r="B102" s="15">
        <v>12804</v>
      </c>
      <c r="C102" s="15" t="s">
        <v>1785</v>
      </c>
      <c r="D102" s="15">
        <v>5.9</v>
      </c>
      <c r="E102" s="15" t="s">
        <v>1855</v>
      </c>
    </row>
    <row r="103" spans="1:5" x14ac:dyDescent="0.3">
      <c r="A103" s="15" t="s">
        <v>1860</v>
      </c>
      <c r="B103" s="15">
        <v>12805</v>
      </c>
      <c r="C103" s="15" t="s">
        <v>1785</v>
      </c>
      <c r="D103" s="15">
        <v>6.7</v>
      </c>
      <c r="E103" s="15" t="s">
        <v>1855</v>
      </c>
    </row>
    <row r="104" spans="1:5" x14ac:dyDescent="0.3">
      <c r="A104" s="15" t="s">
        <v>1861</v>
      </c>
      <c r="B104" s="15">
        <v>12802</v>
      </c>
      <c r="C104" s="15" t="s">
        <v>1785</v>
      </c>
      <c r="D104" s="15">
        <v>7.3</v>
      </c>
      <c r="E104" s="15" t="s">
        <v>1855</v>
      </c>
    </row>
    <row r="105" spans="1:5" x14ac:dyDescent="0.3">
      <c r="A105" s="15" t="s">
        <v>1862</v>
      </c>
      <c r="B105" s="15">
        <v>12801</v>
      </c>
      <c r="C105" s="15" t="s">
        <v>1785</v>
      </c>
      <c r="D105" s="15">
        <v>7.6</v>
      </c>
      <c r="E105" s="15" t="s">
        <v>1855</v>
      </c>
    </row>
    <row r="106" spans="1:5" x14ac:dyDescent="0.3">
      <c r="A106" s="15" t="s">
        <v>1863</v>
      </c>
      <c r="B106" s="15">
        <v>12803</v>
      </c>
      <c r="C106" s="15" t="s">
        <v>1785</v>
      </c>
      <c r="D106" s="15">
        <v>7.3</v>
      </c>
      <c r="E106" s="15" t="s">
        <v>1855</v>
      </c>
    </row>
    <row r="107" spans="1:5" x14ac:dyDescent="0.3">
      <c r="A107" s="15" t="s">
        <v>1864</v>
      </c>
      <c r="B107" s="15">
        <v>12819</v>
      </c>
      <c r="C107" s="15" t="s">
        <v>1785</v>
      </c>
      <c r="D107" s="15">
        <v>5</v>
      </c>
      <c r="E107" s="15" t="s">
        <v>1855</v>
      </c>
    </row>
    <row r="108" spans="1:5" x14ac:dyDescent="0.3">
      <c r="A108" s="15" t="s">
        <v>1865</v>
      </c>
      <c r="B108" s="15">
        <v>12846</v>
      </c>
      <c r="C108" s="15" t="s">
        <v>1785</v>
      </c>
      <c r="D108" s="15">
        <v>7.4</v>
      </c>
      <c r="E108" s="15" t="s">
        <v>1855</v>
      </c>
    </row>
    <row r="109" spans="1:5" x14ac:dyDescent="0.3">
      <c r="A109" s="15" t="s">
        <v>1866</v>
      </c>
      <c r="B109" s="15">
        <v>12832</v>
      </c>
      <c r="C109" s="15" t="s">
        <v>1785</v>
      </c>
      <c r="D109" s="15">
        <v>9.6</v>
      </c>
      <c r="E109" s="15" t="s">
        <v>1855</v>
      </c>
    </row>
    <row r="110" spans="1:5" x14ac:dyDescent="0.3">
      <c r="A110" s="15" t="s">
        <v>1867</v>
      </c>
      <c r="B110" s="15">
        <v>12833</v>
      </c>
      <c r="C110" s="15" t="s">
        <v>1785</v>
      </c>
      <c r="D110" s="15">
        <v>9.6</v>
      </c>
      <c r="E110" s="15" t="s">
        <v>1855</v>
      </c>
    </row>
    <row r="111" spans="1:5" x14ac:dyDescent="0.3">
      <c r="A111" s="15" t="s">
        <v>1868</v>
      </c>
      <c r="B111" s="15">
        <v>12834</v>
      </c>
      <c r="C111" s="15" t="s">
        <v>1785</v>
      </c>
      <c r="D111" s="15">
        <v>8.1999999999999993</v>
      </c>
      <c r="E111" s="15" t="s">
        <v>1855</v>
      </c>
    </row>
    <row r="112" spans="1:5" x14ac:dyDescent="0.3">
      <c r="A112" s="15" t="s">
        <v>1869</v>
      </c>
      <c r="B112" s="15">
        <v>12807</v>
      </c>
      <c r="C112" s="15" t="s">
        <v>1785</v>
      </c>
      <c r="D112" s="15">
        <v>7.6</v>
      </c>
      <c r="E112" s="15" t="s">
        <v>1855</v>
      </c>
    </row>
    <row r="113" spans="1:5" x14ac:dyDescent="0.3">
      <c r="A113" s="15" t="s">
        <v>1870</v>
      </c>
      <c r="B113" s="15">
        <v>12831</v>
      </c>
      <c r="C113" s="15" t="s">
        <v>1785</v>
      </c>
      <c r="D113" s="15">
        <v>9</v>
      </c>
      <c r="E113" s="15" t="s">
        <v>1855</v>
      </c>
    </row>
    <row r="114" spans="1:5" x14ac:dyDescent="0.3">
      <c r="A114" s="15" t="s">
        <v>1871</v>
      </c>
      <c r="B114" s="15">
        <v>12836</v>
      </c>
      <c r="C114" s="15" t="s">
        <v>1785</v>
      </c>
      <c r="D114" s="15">
        <v>8.1999999999999993</v>
      </c>
      <c r="E114" s="15" t="s">
        <v>1855</v>
      </c>
    </row>
    <row r="115" spans="1:5" x14ac:dyDescent="0.3">
      <c r="A115" s="15" t="s">
        <v>1872</v>
      </c>
      <c r="B115" s="15">
        <v>12839</v>
      </c>
      <c r="C115" s="15" t="s">
        <v>1785</v>
      </c>
      <c r="D115" s="15">
        <v>7.7</v>
      </c>
      <c r="E115" s="15" t="s">
        <v>1855</v>
      </c>
    </row>
    <row r="116" spans="1:5" x14ac:dyDescent="0.3">
      <c r="A116" s="15" t="s">
        <v>1873</v>
      </c>
      <c r="B116" s="15">
        <v>12847</v>
      </c>
      <c r="C116" s="15" t="s">
        <v>1785</v>
      </c>
      <c r="D116" s="15">
        <v>7.1</v>
      </c>
      <c r="E116" s="15" t="s">
        <v>1855</v>
      </c>
    </row>
    <row r="117" spans="1:5" x14ac:dyDescent="0.3">
      <c r="A117" s="15" t="s">
        <v>1874</v>
      </c>
      <c r="B117" s="15">
        <v>12842</v>
      </c>
      <c r="C117" s="15" t="s">
        <v>1785</v>
      </c>
      <c r="D117" s="15">
        <v>7.3</v>
      </c>
      <c r="E117" s="15" t="s">
        <v>1855</v>
      </c>
    </row>
    <row r="118" spans="1:5" x14ac:dyDescent="0.3">
      <c r="A118" s="15" t="s">
        <v>1875</v>
      </c>
      <c r="B118" s="15">
        <v>12845</v>
      </c>
      <c r="C118" s="15" t="s">
        <v>1785</v>
      </c>
      <c r="D118" s="15">
        <v>7.7</v>
      </c>
      <c r="E118" s="15" t="s">
        <v>1855</v>
      </c>
    </row>
    <row r="119" spans="1:5" ht="28.8" x14ac:dyDescent="0.3">
      <c r="A119" s="15" t="s">
        <v>1876</v>
      </c>
      <c r="B119" s="15">
        <v>12820</v>
      </c>
      <c r="C119" s="15" t="s">
        <v>1785</v>
      </c>
      <c r="D119" s="15">
        <v>9.1999999999999993</v>
      </c>
      <c r="E119" s="15" t="s">
        <v>1855</v>
      </c>
    </row>
    <row r="120" spans="1:5" x14ac:dyDescent="0.3">
      <c r="A120" s="15" t="s">
        <v>1877</v>
      </c>
      <c r="B120" s="15">
        <v>12814</v>
      </c>
      <c r="C120" s="15" t="s">
        <v>1785</v>
      </c>
      <c r="D120" s="15">
        <v>9.1999999999999993</v>
      </c>
      <c r="E120" s="15" t="s">
        <v>1855</v>
      </c>
    </row>
    <row r="121" spans="1:5" x14ac:dyDescent="0.3">
      <c r="A121" s="15" t="s">
        <v>1878</v>
      </c>
      <c r="B121" s="15">
        <v>12848</v>
      </c>
      <c r="C121" s="15" t="s">
        <v>1785</v>
      </c>
      <c r="D121" s="15">
        <v>7.9</v>
      </c>
      <c r="E121" s="15" t="s">
        <v>1855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6571C89568F64EA9998027CE758037" ma:contentTypeVersion="16" ma:contentTypeDescription="Crée un document." ma:contentTypeScope="" ma:versionID="ff4bc68b5312d1f326cc9b111f0f9d81">
  <xsd:schema xmlns:xsd="http://www.w3.org/2001/XMLSchema" xmlns:xs="http://www.w3.org/2001/XMLSchema" xmlns:p="http://schemas.microsoft.com/office/2006/metadata/properties" xmlns:ns2="f80bdb51-a143-4743-aff0-7a8fe1028b5b" xmlns:ns3="5bf3953b-78ae-48e3-a9fc-ea6fcee60027" targetNamespace="http://schemas.microsoft.com/office/2006/metadata/properties" ma:root="true" ma:fieldsID="b7bde39852ab4f3cb3f5c90d1113f2c2" ns2:_="" ns3:_="">
    <xsd:import namespace="f80bdb51-a143-4743-aff0-7a8fe1028b5b"/>
    <xsd:import namespace="5bf3953b-78ae-48e3-a9fc-ea6fcee6002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Location" minOccurs="0"/>
                <xsd:element ref="ns3:MediaServiceOCR" minOccurs="0"/>
                <xsd:element ref="ns3:MediaLengthInSeconds" minOccurs="0"/>
                <xsd:element ref="ns3:MediaServiceObjectDetectorVersions" minOccurs="0"/>
                <xsd:element ref="ns3:MediaServiceSearchProperties" minOccurs="0"/>
                <xsd:element ref="ns3:Heu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0bdb51-a143-4743-aff0-7a8fe1028b5b"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b18a761-4004-466f-b7e9-2699bfa5de39}" ma:internalName="TaxCatchAll" ma:showField="CatchAllData" ma:web="f80bdb51-a143-4743-aff0-7a8fe1028b5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bf3953b-78ae-48e3-a9fc-ea6fcee6002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c69a344-eaf4-4ed5-a75c-c42856a32e9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Heure" ma:index="23" nillable="true" ma:displayName="Heure" ma:format="DateTime" ma:internalName="Heur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80bdb51-a143-4743-aff0-7a8fe1028b5b" xsi:nil="true"/>
    <lcf76f155ced4ddcb4097134ff3c332f xmlns="5bf3953b-78ae-48e3-a9fc-ea6fcee60027">
      <Terms xmlns="http://schemas.microsoft.com/office/infopath/2007/PartnerControls"/>
    </lcf76f155ced4ddcb4097134ff3c332f>
    <Heure xmlns="5bf3953b-78ae-48e3-a9fc-ea6fcee6002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8F6035-5EE8-4E57-9D06-2C3837CB91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0bdb51-a143-4743-aff0-7a8fe1028b5b"/>
    <ds:schemaRef ds:uri="5bf3953b-78ae-48e3-a9fc-ea6fcee600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3DBF64-C643-4B9F-ABB7-C92B6061BEEE}">
  <ds:schemaRefs>
    <ds:schemaRef ds:uri="http://schemas.microsoft.com/office/2006/metadata/properties"/>
    <ds:schemaRef ds:uri="http://schemas.microsoft.com/office/infopath/2007/PartnerControls"/>
    <ds:schemaRef ds:uri="f80bdb51-a143-4743-aff0-7a8fe1028b5b"/>
    <ds:schemaRef ds:uri="5bf3953b-78ae-48e3-a9fc-ea6fcee60027"/>
  </ds:schemaRefs>
</ds:datastoreItem>
</file>

<file path=customXml/itemProps3.xml><?xml version="1.0" encoding="utf-8"?>
<ds:datastoreItem xmlns:ds="http://schemas.openxmlformats.org/officeDocument/2006/customXml" ds:itemID="{3E8CF446-C290-47AE-8B94-F12382D01D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4</vt:i4>
      </vt:variant>
    </vt:vector>
  </HeadingPairs>
  <TitlesOfParts>
    <vt:vector size="17" baseType="lpstr">
      <vt:lpstr>Notice</vt:lpstr>
      <vt:lpstr>1. Consumption mix</vt:lpstr>
      <vt:lpstr>2. Specific consumption mix</vt:lpstr>
      <vt:lpstr>3. Inedible part</vt:lpstr>
      <vt:lpstr>4.Fish&amp;seafood inedible &amp; proxy</vt:lpstr>
      <vt:lpstr>5.Fish&amp;seafood added&amp;exclusion</vt:lpstr>
      <vt:lpstr>6. Density</vt:lpstr>
      <vt:lpstr>7. Water evaporated drying</vt:lpstr>
      <vt:lpstr>8. Milk yield for cheeses</vt:lpstr>
      <vt:lpstr>9. Recipes sources</vt:lpstr>
      <vt:lpstr>10. CIQUAL proxy</vt:lpstr>
      <vt:lpstr>11. CIQUAL not in AGB</vt:lpstr>
      <vt:lpstr>12. Dummies</vt:lpstr>
      <vt:lpstr>'3. Inedible part'!_ftn1</vt:lpstr>
      <vt:lpstr>'3. Inedible part'!_ftn2</vt:lpstr>
      <vt:lpstr>'3. Inedible part'!_ftnref1</vt:lpstr>
      <vt:lpstr>'3. Inedible part'!_ftnref2</vt:lpstr>
    </vt:vector>
  </TitlesOfParts>
  <Manager/>
  <Company>Plateforme MEANS INRAE-CIRAD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des impacts produits agricoles AGB V3.0</dc:title>
  <dc:subject/>
  <dc:creator>openpyxl</dc:creator>
  <cp:keywords>AGB 3.0 ; ACVBIO ; MAFOR</cp:keywords>
  <dc:description>Extraction des données issues du clacul des impacts depuis fichier AGB_306052020.CSV</dc:description>
  <cp:lastModifiedBy>Emilia Kardache</cp:lastModifiedBy>
  <cp:revision/>
  <dcterms:created xsi:type="dcterms:W3CDTF">2019-11-21T15:00:12Z</dcterms:created>
  <dcterms:modified xsi:type="dcterms:W3CDTF">2025-10-07T12:18:43Z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0x010100206571C89568F64EA9998027CE758037</vt:lpwstr>
  </property>
</Properties>
</file>