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2D24CE-B2A5-4AA7-B215-15EAEC68A638}" xr6:coauthVersionLast="47" xr6:coauthVersionMax="47" xr10:uidLastSave="{00000000-0000-0000-0000-000000000000}"/>
  <bookViews>
    <workbookView xWindow="-120" yWindow="-120" windowWidth="29040" windowHeight="1572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B11" i="134" l="1"/>
  <c r="E11" i="134"/>
  <c r="D11" i="134"/>
  <c r="C11" i="134"/>
  <c r="D11" i="133"/>
  <c r="C11" i="133"/>
  <c r="B11" i="133"/>
  <c r="D10" i="133"/>
  <c r="D9" i="133"/>
  <c r="F17" i="134"/>
  <c r="F16" i="134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<sst xmlns="http://schemas.openxmlformats.org/spreadsheetml/2006/main" count="228" uniqueCount="148">
  <si>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</si>
  <si>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</si>
  <si>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</si>
  <si>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</si>
  <si>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</si>
  <si>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</si>
  <si>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</si>
  <si>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</si>
  <si>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</si>
  <si>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</si>
  <si>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</si>
  <si>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</si>
  <si>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</si>
  <si>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</si>
  <si>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</si>
  <si>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</si>
  <si>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</si>
  <si>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</si>
  <si>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</si>
  <si>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</si>
  <si>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</si>
  <si>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</si>
  <si>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</si>
  <si>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</si>
  <si>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</si>
  <si>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</si>
  <si>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</si>
  <si>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</si>
  <si>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</si>
  <si>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</si>
  <si>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</si>
  <si>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</si>
  <si>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</si>
  <si>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</si>
  <si>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</si>
  <si>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</si>
  <si>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</si>
  <si>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</si>
  <si>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</si>
  <si>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</si>
  <si>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</si>
  <si>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</si>
  <si>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</si>
  <si>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</si>
  <si>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</si>
  <si>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</si>
  <si>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</si>
  <si>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</si>
  <si>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</si>
  <si>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</si>
  <si>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</si>
  <si>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</si>
  <si>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</si>
  <si>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</si>
  <si>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</si>
  <si>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</si>
  <si>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</si>
  <si>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</si>
  <si>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</si>
  <si>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</si>
  <si>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</si>
  <si>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</si>
  <si>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</si>
  <si>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</si>
  <si>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</si>
  <si>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</si>
  <si>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</si>
  <si>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</si>
  <si>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</si>
  <si>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</si>
  <si>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</si>
  <si>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</si>
  <si>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</si>
  <si>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</si>
  <si>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</si>
  <si>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</si>
  <si>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</si>
  <si>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</si>
  <si>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</si>
  <si>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</si>
  <si>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</si>
  <si>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</si>
  <si>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</si>
  <si>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</si>
  <si>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</si>
  <si>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</si>
  <si>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</si>
  <si>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</si>
  <si>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</si>
  <si>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</si>
  <si>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</si>
  <si>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</si>
  <si>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</si>
  <si>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</si>
  <si>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</si>
  <si>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</si>
  <si>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</si>
  <si>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</si>
  <si>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</si>
  <si>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</si>
  <si>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</si>
  <si>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</si>
  <si>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</si>
  <si>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</si>
  <si>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</si>
  <si>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</si>
  <si>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</si>
  <si>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</si>
  <si>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</si>
  <si>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</si>
  <si>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</si>
  <si>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</si>
  <si>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</si>
  <si>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</si>
  <si>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</si>
  <si>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</si>
  <si>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</si>
  <si>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</si>
  <si>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</si>
  <si>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</si>
  <si>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</si>
  <si>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</si>
  <si>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</si>
  <si>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</si>
  <si>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</si>
  <si>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</si>
  <si>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</si>
  <si>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</si>
  <si>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</si>
  <si>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</si>
  <si>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</si>
  <si>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</si>
  <si>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</si>
  <si>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Natural Gas Mine</t>
  </si>
  <si>
    <t>Wind mine</t>
  </si>
  <si>
    <t>ELE_EX_WIND_TURBINE</t>
  </si>
  <si>
    <t>Wind Turbine Onshore</t>
  </si>
  <si>
    <t>Max output</t>
  </si>
  <si>
    <t>limited output</t>
  </si>
  <si>
    <t>SOLAR_PV</t>
  </si>
  <si>
    <t>Solar Pv</t>
  </si>
  <si>
    <t>ELE_EX_SOLAR_PV</t>
  </si>
  <si>
    <t>Solar PV</t>
  </si>
  <si>
    <t>Solar PV Mine</t>
  </si>
  <si>
    <t>MIN_EX_GAS_NAT</t>
  </si>
  <si>
    <t>MIN_EX_SOLAR_PV</t>
  </si>
  <si>
    <t>MIN_EX_WIND_ON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</si>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</sst>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9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1" fillId="27" borderId="0" xfId="278" applyNumberFormat="1" applyFill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07" zoomScaleNormal="190" workbookViewId="0">
      <selection activeCell="E8" sqref="E8:E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7"/>
      <c r="B3" s="98"/>
      <c r="C3" s="98"/>
      <c r="D3" s="99"/>
      <c r="E3" s="99"/>
      <c r="F3" s="99"/>
      <c r="G3" s="99"/>
      <c r="H3" s="99"/>
      <c r="I3" s="99"/>
      <c r="J3" s="100"/>
      <c r="K3" s="126" t="s">
        <v>102</v>
      </c>
    </row>
    <row r="4" spans="1:11" ht="17.45" customHeight="1">
      <c r="A4" s="101"/>
      <c r="B4" s="32" t="s">
        <v>0</v>
      </c>
      <c r="C4" s="102"/>
      <c r="D4" s="102"/>
      <c r="E4" s="102"/>
      <c r="F4" s="102"/>
      <c r="G4" s="102"/>
      <c r="H4" s="102"/>
      <c r="I4" s="102"/>
      <c r="J4" s="103"/>
      <c r="K4" s="126"/>
    </row>
    <row r="5" spans="1:11" ht="15.75" customHeight="1">
      <c r="A5" s="101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3"/>
      <c r="K5" s="126"/>
    </row>
    <row r="6" spans="1:11" ht="31.7" customHeight="1" thickBot="1">
      <c r="A6" s="101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3"/>
      <c r="K6" s="126"/>
    </row>
    <row r="7" spans="1:11" ht="15.75" customHeight="1">
      <c r="A7" s="101"/>
      <c r="B7" s="35" t="s">
        <v>9</v>
      </c>
      <c r="C7" s="36" t="s">
        <v>106</v>
      </c>
      <c r="D7" s="35" t="s">
        <v>120</v>
      </c>
      <c r="E7" s="107" t="s">
        <v>103</v>
      </c>
      <c r="F7" s="37"/>
      <c r="G7" s="35" t="s">
        <v>104</v>
      </c>
      <c r="H7" s="37"/>
      <c r="I7" s="37"/>
      <c r="J7" s="103"/>
      <c r="K7" s="126"/>
    </row>
    <row r="8" spans="1:11" ht="15.75" customHeight="1">
      <c r="A8" s="101"/>
      <c r="B8" s="38" t="s">
        <v>28</v>
      </c>
      <c r="C8" s="39" t="s">
        <v>119</v>
      </c>
      <c r="D8" s="38" t="s">
        <v>121</v>
      </c>
      <c r="E8" s="108" t="s">
        <v>103</v>
      </c>
      <c r="F8" s="40"/>
      <c r="G8" s="38" t="s">
        <v>105</v>
      </c>
      <c r="H8" s="40"/>
      <c r="I8" s="40"/>
      <c r="J8" s="103"/>
      <c r="K8" s="126"/>
    </row>
    <row r="9" spans="1:11" ht="15.75" customHeight="1">
      <c r="A9" s="101"/>
      <c r="B9" s="113" t="s">
        <v>9</v>
      </c>
      <c r="C9" s="114" t="s">
        <v>127</v>
      </c>
      <c r="D9" s="113" t="s">
        <v>128</v>
      </c>
      <c r="E9" s="108" t="s">
        <v>103</v>
      </c>
      <c r="F9" s="116"/>
      <c r="G9" s="113" t="s">
        <v>104</v>
      </c>
      <c r="H9" s="37"/>
      <c r="I9" s="37"/>
      <c r="J9" s="103"/>
      <c r="K9" s="126"/>
    </row>
    <row r="10" spans="1:11" ht="15.75" customHeight="1">
      <c r="A10" s="101"/>
      <c r="B10" s="117" t="s">
        <v>9</v>
      </c>
      <c r="C10" s="118" t="s">
        <v>129</v>
      </c>
      <c r="D10" s="117" t="s">
        <v>130</v>
      </c>
      <c r="E10" s="108" t="s">
        <v>103</v>
      </c>
      <c r="F10" s="120"/>
      <c r="G10" s="117" t="s">
        <v>104</v>
      </c>
      <c r="H10" s="40"/>
      <c r="I10" s="40"/>
      <c r="J10" s="103"/>
      <c r="K10" s="126"/>
    </row>
    <row r="11" spans="1:11" ht="15.75" customHeight="1" thickBot="1">
      <c r="A11" s="101"/>
      <c r="B11" s="41" t="s">
        <v>9</v>
      </c>
      <c r="C11" s="42" t="s">
        <v>139</v>
      </c>
      <c r="D11" s="41" t="s">
        <v>140</v>
      </c>
      <c r="E11" s="108" t="s">
        <v>103</v>
      </c>
      <c r="F11" s="43"/>
      <c r="G11" s="117" t="s">
        <v>104</v>
      </c>
      <c r="H11" s="43"/>
      <c r="I11" s="43"/>
      <c r="J11" s="103"/>
      <c r="K11" s="126"/>
    </row>
    <row r="12" spans="1:11" ht="13.5" thickBot="1">
      <c r="A12" s="104"/>
      <c r="B12" s="105"/>
      <c r="C12" s="105"/>
      <c r="D12" s="105"/>
      <c r="E12" s="105"/>
      <c r="F12" s="105"/>
      <c r="G12" s="105"/>
      <c r="H12" s="105"/>
      <c r="I12" s="105"/>
      <c r="J12" s="106"/>
      <c r="K12" s="126"/>
    </row>
    <row r="14" spans="1:11" ht="15.75" customHeight="1"/>
    <row r="15" spans="1:11" ht="15.75" customHeight="1" thickBot="1">
      <c r="B15" s="125" t="s">
        <v>101</v>
      </c>
      <c r="C15" s="125"/>
    </row>
    <row r="16" spans="1:11" ht="15.75" customHeight="1">
      <c r="B16" s="93" t="s">
        <v>9</v>
      </c>
      <c r="C16" s="93" t="s">
        <v>31</v>
      </c>
    </row>
    <row r="17" spans="2:3" ht="15.75" customHeight="1">
      <c r="B17" s="94" t="s">
        <v>27</v>
      </c>
      <c r="C17" s="94" t="s">
        <v>32</v>
      </c>
    </row>
    <row r="18" spans="2:3" ht="15.75" customHeight="1">
      <c r="B18" s="95" t="s">
        <v>28</v>
      </c>
      <c r="C18" s="95" t="s">
        <v>33</v>
      </c>
    </row>
    <row r="19" spans="2:3">
      <c r="B19" s="94" t="s">
        <v>29</v>
      </c>
      <c r="C19" s="94" t="s">
        <v>34</v>
      </c>
    </row>
    <row r="20" spans="2:3" ht="13.5" thickBot="1">
      <c r="B20" s="96" t="s">
        <v>30</v>
      </c>
      <c r="C20" s="9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3"/>
  <sheetViews>
    <sheetView tabSelected="1" zoomScale="165" zoomScaleNormal="175" workbookViewId="0">
      <selection activeCell="G4" sqref="G4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4"/>
      <c r="E4" s="44"/>
      <c r="F4" s="44"/>
      <c r="G4" s="44"/>
      <c r="H4" s="44"/>
      <c r="I4" s="44"/>
      <c r="J4" s="44"/>
    </row>
    <row r="5" spans="1:10" ht="15.75" customHeight="1">
      <c r="B5" s="45" t="s">
        <v>11</v>
      </c>
      <c r="C5" s="45" t="s">
        <v>12</v>
      </c>
      <c r="D5" s="45" t="s">
        <v>13</v>
      </c>
      <c r="E5" s="45" t="s">
        <v>14</v>
      </c>
      <c r="F5" s="45" t="s">
        <v>15</v>
      </c>
      <c r="G5" s="45" t="s">
        <v>16</v>
      </c>
      <c r="H5" s="45" t="s">
        <v>17</v>
      </c>
      <c r="I5" s="45" t="s">
        <v>18</v>
      </c>
      <c r="J5" s="45" t="s">
        <v>19</v>
      </c>
    </row>
    <row r="6" spans="1:10" ht="47.25" customHeight="1" thickBot="1">
      <c r="B6" s="46" t="s">
        <v>52</v>
      </c>
      <c r="C6" s="46" t="s">
        <v>53</v>
      </c>
      <c r="D6" s="46" t="s">
        <v>54</v>
      </c>
      <c r="E6" s="46" t="s">
        <v>55</v>
      </c>
      <c r="F6" s="46" t="s">
        <v>56</v>
      </c>
      <c r="G6" s="46" t="s">
        <v>57</v>
      </c>
      <c r="H6" s="46" t="s">
        <v>40</v>
      </c>
      <c r="I6" s="46" t="s">
        <v>58</v>
      </c>
      <c r="J6" s="46" t="s">
        <v>59</v>
      </c>
    </row>
    <row r="7" spans="1:10" ht="15.75" customHeight="1">
      <c r="B7" s="35" t="s">
        <v>45</v>
      </c>
      <c r="C7" s="36"/>
      <c r="D7" s="35" t="s">
        <v>115</v>
      </c>
      <c r="E7" s="107" t="s">
        <v>116</v>
      </c>
      <c r="F7" s="35" t="s">
        <v>103</v>
      </c>
      <c r="G7" s="35" t="s">
        <v>107</v>
      </c>
      <c r="H7" s="35" t="s">
        <v>147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8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3" t="s">
        <v>45</v>
      </c>
      <c r="C9" s="114"/>
      <c r="D9" s="113" t="s">
        <v>131</v>
      </c>
      <c r="E9" s="115" t="s">
        <v>132</v>
      </c>
      <c r="F9" s="113" t="s">
        <v>103</v>
      </c>
      <c r="G9" s="113" t="s">
        <v>107</v>
      </c>
      <c r="H9" s="113" t="s">
        <v>105</v>
      </c>
      <c r="I9" s="37"/>
      <c r="J9" s="37"/>
    </row>
    <row r="10" spans="1:10" ht="15.75" customHeight="1">
      <c r="B10" s="117" t="s">
        <v>20</v>
      </c>
      <c r="C10" s="118"/>
      <c r="D10" s="117" t="s">
        <v>144</v>
      </c>
      <c r="E10" s="119" t="s">
        <v>133</v>
      </c>
      <c r="F10" s="117" t="s">
        <v>103</v>
      </c>
      <c r="G10" s="117" t="s">
        <v>109</v>
      </c>
      <c r="H10" s="117" t="s">
        <v>104</v>
      </c>
      <c r="I10" s="40"/>
      <c r="J10" s="40"/>
    </row>
    <row r="11" spans="1:10" ht="15.75" customHeight="1">
      <c r="B11" s="113" t="s">
        <v>20</v>
      </c>
      <c r="C11" s="114"/>
      <c r="D11" s="113" t="s">
        <v>146</v>
      </c>
      <c r="E11" s="115" t="s">
        <v>134</v>
      </c>
      <c r="F11" s="117" t="s">
        <v>103</v>
      </c>
      <c r="G11" s="117" t="s">
        <v>109</v>
      </c>
      <c r="H11" s="117" t="s">
        <v>104</v>
      </c>
      <c r="I11" s="37"/>
      <c r="J11" s="37"/>
    </row>
    <row r="12" spans="1:10" ht="15.75" customHeight="1" thickBot="1">
      <c r="B12" s="47" t="s">
        <v>45</v>
      </c>
      <c r="C12" s="48"/>
      <c r="D12" s="49" t="s">
        <v>135</v>
      </c>
      <c r="E12" s="49" t="s">
        <v>136</v>
      </c>
      <c r="F12" s="117" t="s">
        <v>103</v>
      </c>
      <c r="G12" s="113" t="s">
        <v>107</v>
      </c>
      <c r="H12" s="113" t="s">
        <v>105</v>
      </c>
      <c r="I12" s="50"/>
      <c r="J12" s="50"/>
    </row>
    <row r="13" spans="1:10" ht="15.75" customHeight="1" thickBot="1">
      <c r="B13" s="39" t="s">
        <v>45</v>
      </c>
      <c r="C13" s="124"/>
      <c r="D13" s="49" t="s">
        <v>141</v>
      </c>
      <c r="E13" s="38" t="s">
        <v>142</v>
      </c>
      <c r="F13" s="117" t="s">
        <v>103</v>
      </c>
      <c r="G13" s="113" t="s">
        <v>107</v>
      </c>
      <c r="H13" s="113" t="s">
        <v>105</v>
      </c>
      <c r="I13" s="40"/>
      <c r="J13" s="40"/>
    </row>
    <row r="14" spans="1:10" ht="13.5" thickBot="1">
      <c r="B14" s="51" t="s">
        <v>20</v>
      </c>
      <c r="D14" s="49" t="s">
        <v>145</v>
      </c>
      <c r="E14" s="51" t="s">
        <v>143</v>
      </c>
      <c r="F14" s="117" t="s">
        <v>103</v>
      </c>
      <c r="G14" s="51" t="s">
        <v>109</v>
      </c>
      <c r="H14" s="117" t="s">
        <v>104</v>
      </c>
    </row>
    <row r="35" spans="2:5">
      <c r="B35" s="51" t="s">
        <v>45</v>
      </c>
      <c r="C35" s="51" t="s">
        <v>60</v>
      </c>
    </row>
    <row r="36" spans="2:5">
      <c r="B36" s="51" t="s">
        <v>46</v>
      </c>
      <c r="C36" s="51" t="s">
        <v>61</v>
      </c>
    </row>
    <row r="37" spans="2:5">
      <c r="B37" s="51" t="s">
        <v>47</v>
      </c>
      <c r="C37" s="51" t="s">
        <v>62</v>
      </c>
    </row>
    <row r="38" spans="2:5">
      <c r="B38" s="51" t="s">
        <v>48</v>
      </c>
      <c r="C38" s="51" t="s">
        <v>63</v>
      </c>
    </row>
    <row r="39" spans="2:5">
      <c r="B39" s="51" t="s">
        <v>49</v>
      </c>
      <c r="C39" s="51" t="s">
        <v>64</v>
      </c>
      <c r="E39" s="51" t="s">
        <v>110</v>
      </c>
    </row>
    <row r="40" spans="2:5">
      <c r="B40" s="51" t="s">
        <v>21</v>
      </c>
      <c r="C40" s="51" t="s">
        <v>65</v>
      </c>
      <c r="E40" s="51" t="s">
        <v>69</v>
      </c>
    </row>
    <row r="41" spans="2:5">
      <c r="B41" s="51" t="s">
        <v>50</v>
      </c>
      <c r="C41" s="51" t="s">
        <v>66</v>
      </c>
      <c r="E41" s="51" t="s">
        <v>70</v>
      </c>
    </row>
    <row r="42" spans="2:5">
      <c r="B42" s="51" t="s">
        <v>20</v>
      </c>
      <c r="C42" s="51" t="s">
        <v>67</v>
      </c>
      <c r="E42" s="51" t="s">
        <v>69</v>
      </c>
    </row>
    <row r="43" spans="2:5">
      <c r="B43" s="51" t="s">
        <v>51</v>
      </c>
      <c r="C43" s="51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C4" zoomScale="220" zoomScaleNormal="220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09" t="s">
        <v>111</v>
      </c>
      <c r="C7" s="109"/>
      <c r="D7" s="109"/>
      <c r="E7" s="109" t="s">
        <v>112</v>
      </c>
      <c r="F7" s="109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7" t="str">
        <f>SEC_Processes!D10</f>
        <v>MIN_EX_GAS_NAT</v>
      </c>
      <c r="C9" s="119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MIN_EX_WIND_ON</v>
      </c>
      <c r="C10" s="15" t="str">
        <f>SEC_Processes!E11</f>
        <v>Wind mine</v>
      </c>
      <c r="D10" s="19" t="str">
        <f>SEC_Comm!C10</f>
        <v>WIND_ON</v>
      </c>
      <c r="E10" s="83">
        <v>1E-3</v>
      </c>
      <c r="F10" s="16"/>
    </row>
    <row r="11" spans="1:20" ht="15.75" customHeight="1">
      <c r="B11" s="20" t="str">
        <f>SEC_Processes!D14</f>
        <v>MIN_EX_SOLAR_PV</v>
      </c>
      <c r="C11" s="20" t="str">
        <f>SEC_Processes!E14</f>
        <v>Solar PV Mine</v>
      </c>
      <c r="D11" s="21" t="str">
        <f>SEC_Comm!C11</f>
        <v>SOLAR_PV</v>
      </c>
      <c r="E11" s="23">
        <v>1E-3</v>
      </c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topLeftCell="C4" zoomScale="145" zoomScaleNormal="190" workbookViewId="0">
      <selection activeCell="E16" sqref="E16:F17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0" t="s">
        <v>96</v>
      </c>
      <c r="C2" s="52"/>
      <c r="D2" s="52"/>
      <c r="E2" s="52"/>
      <c r="F2" s="52"/>
      <c r="I2" s="70"/>
      <c r="J2" s="71"/>
      <c r="K2" s="72"/>
      <c r="L2" s="73"/>
    </row>
    <row r="3" spans="2:12">
      <c r="B3" s="74"/>
      <c r="C3" s="75"/>
      <c r="E3" s="69"/>
      <c r="F3" s="69"/>
      <c r="I3" s="70"/>
      <c r="J3" s="71"/>
      <c r="K3" s="72"/>
      <c r="L3" s="73"/>
    </row>
    <row r="4" spans="2:12">
      <c r="E4" s="57" t="s">
        <v>22</v>
      </c>
      <c r="F4" s="57"/>
      <c r="G4" s="76"/>
      <c r="H4" s="76"/>
      <c r="I4" s="76"/>
      <c r="J4" s="77"/>
      <c r="K4" s="77"/>
      <c r="L4" s="77"/>
    </row>
    <row r="5" spans="2:12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1" t="s">
        <v>90</v>
      </c>
      <c r="G6" s="111" t="s">
        <v>91</v>
      </c>
      <c r="H6" s="111" t="s">
        <v>92</v>
      </c>
      <c r="I6" s="111" t="s">
        <v>93</v>
      </c>
      <c r="J6" s="111" t="s">
        <v>94</v>
      </c>
      <c r="K6" s="111" t="s">
        <v>95</v>
      </c>
    </row>
    <row r="7" spans="2:12" ht="26.25" thickBot="1">
      <c r="B7" s="109" t="s">
        <v>111</v>
      </c>
      <c r="C7" s="109"/>
      <c r="D7" s="109"/>
      <c r="E7" s="109"/>
      <c r="F7" s="112" t="s">
        <v>107</v>
      </c>
      <c r="G7" s="112" t="s">
        <v>122</v>
      </c>
      <c r="H7" s="112" t="s">
        <v>123</v>
      </c>
      <c r="I7" s="112" t="s">
        <v>124</v>
      </c>
      <c r="J7" s="112" t="s">
        <v>125</v>
      </c>
      <c r="K7" s="112" t="s">
        <v>126</v>
      </c>
    </row>
    <row r="8" spans="2:12">
      <c r="B8" s="59" t="str">
        <f>SEC_Processes!D7</f>
        <v>ELE_EX_BELCHATOW</v>
      </c>
      <c r="C8" s="59" t="str">
        <f>SEC_Processes!E7</f>
        <v>Belchatow Power Plant</v>
      </c>
      <c r="D8" s="82" t="str">
        <f>SEC_Comm!C7</f>
        <v>BROWN_COAL</v>
      </c>
      <c r="E8" s="82" t="str">
        <f>SEC_Comm!C8</f>
        <v>ELEC_HV</v>
      </c>
      <c r="F8" s="83">
        <v>6.5</v>
      </c>
      <c r="G8" s="83">
        <v>0.3</v>
      </c>
      <c r="H8" s="84">
        <v>31.536000000000001</v>
      </c>
      <c r="I8" s="84">
        <v>1</v>
      </c>
      <c r="J8" s="17">
        <v>1</v>
      </c>
      <c r="K8" s="84">
        <v>1</v>
      </c>
    </row>
    <row r="9" spans="2:12" ht="13.5" thickBot="1">
      <c r="B9" s="85" t="str">
        <f>SEC_Processes!D9</f>
        <v>ELE_EX_DOLNA_ODRA</v>
      </c>
      <c r="C9" s="85" t="str">
        <f>SEC_Processes!E9</f>
        <v>Dolna Odra Power Plant</v>
      </c>
      <c r="D9" s="86" t="str">
        <f>SEC_Comm!C9</f>
        <v>GAS_NAT</v>
      </c>
      <c r="E9" s="86" t="str">
        <f>SEC_Comm!C8</f>
        <v>ELEC_HV</v>
      </c>
      <c r="F9" s="87">
        <v>1.7</v>
      </c>
      <c r="G9" s="87">
        <v>0.35</v>
      </c>
      <c r="H9" s="84">
        <v>31.536000000000001</v>
      </c>
      <c r="I9" s="88">
        <v>1</v>
      </c>
      <c r="J9" s="89">
        <v>1</v>
      </c>
      <c r="K9" s="89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2">
        <v>1</v>
      </c>
      <c r="H10" s="84">
        <v>31.536000000000001</v>
      </c>
      <c r="I10">
        <v>0.33</v>
      </c>
      <c r="J10" s="89">
        <v>1</v>
      </c>
      <c r="K10" s="121">
        <v>0</v>
      </c>
    </row>
    <row r="11" spans="2:12">
      <c r="B11" t="str">
        <f>SEC_Processes!D13</f>
        <v>ELE_EX_SOLAR_PV</v>
      </c>
      <c r="C11" t="str">
        <f>SEC_Processes!E13</f>
        <v>Solar PV</v>
      </c>
      <c r="D11" t="str">
        <f>SEC_Comm!C11</f>
        <v>SOLAR_PV</v>
      </c>
      <c r="E11" t="str">
        <f>SEC_Comm!C8</f>
        <v>ELEC_HV</v>
      </c>
      <c r="F11">
        <v>1.1000000000000001</v>
      </c>
      <c r="G11">
        <v>1</v>
      </c>
      <c r="H11" s="84">
        <v>31.536000000000001</v>
      </c>
      <c r="I11">
        <v>0.27</v>
      </c>
      <c r="J11">
        <v>1</v>
      </c>
      <c r="K11">
        <v>0</v>
      </c>
    </row>
    <row r="15" spans="2:12">
      <c r="E15" s="110"/>
    </row>
    <row r="16" spans="2:12">
      <c r="E16" s="51" t="s">
        <v>137</v>
      </c>
      <c r="F16">
        <f>F10*H10</f>
        <v>42.41592</v>
      </c>
    </row>
    <row r="17" spans="5:6">
      <c r="E17" s="123" t="s">
        <v>138</v>
      </c>
      <c r="F17">
        <f>F16*I10</f>
        <v>13.997253600000001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0" t="s">
        <v>100</v>
      </c>
      <c r="C2" s="52"/>
      <c r="D2" s="52"/>
      <c r="E2" s="52"/>
      <c r="F2" s="52"/>
      <c r="G2" s="52"/>
      <c r="H2" s="52"/>
      <c r="I2" s="70"/>
      <c r="J2" s="71"/>
      <c r="K2" s="72"/>
    </row>
    <row r="3" spans="2:11">
      <c r="B3" s="74"/>
      <c r="C3" s="75"/>
      <c r="E3" s="69"/>
      <c r="F3" s="69"/>
      <c r="I3" s="70"/>
      <c r="J3" s="71"/>
      <c r="K3" s="72"/>
    </row>
    <row r="4" spans="2:11">
      <c r="E4" s="57" t="s">
        <v>22</v>
      </c>
      <c r="F4" s="57"/>
      <c r="G4" s="76"/>
      <c r="H4" s="76"/>
      <c r="I4" s="76"/>
      <c r="J4" s="77"/>
      <c r="K4" s="77"/>
    </row>
    <row r="5" spans="2:11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1" t="s">
        <v>90</v>
      </c>
      <c r="G6" s="81" t="s">
        <v>91</v>
      </c>
      <c r="H6" s="81" t="s">
        <v>92</v>
      </c>
      <c r="I6" s="81" t="s">
        <v>93</v>
      </c>
      <c r="J6" s="81" t="s">
        <v>94</v>
      </c>
      <c r="K6" s="81" t="s">
        <v>95</v>
      </c>
    </row>
    <row r="7" spans="2:11">
      <c r="B7" s="59"/>
      <c r="C7" s="59"/>
      <c r="D7" s="82"/>
      <c r="E7" s="82"/>
      <c r="F7" s="83"/>
      <c r="G7" s="83"/>
      <c r="H7" s="84"/>
      <c r="I7" s="84"/>
      <c r="J7" s="17"/>
      <c r="K7" s="84"/>
    </row>
    <row r="8" spans="2:11" ht="13.5" thickBot="1">
      <c r="B8" s="85"/>
      <c r="C8" s="85"/>
      <c r="D8" s="86"/>
      <c r="E8" s="86"/>
      <c r="F8" s="87"/>
      <c r="G8" s="87"/>
      <c r="H8" s="88"/>
      <c r="I8" s="88"/>
      <c r="J8" s="89"/>
      <c r="K8" s="89"/>
    </row>
    <row r="10" spans="2:11" ht="18">
      <c r="B10" s="90" t="s">
        <v>99</v>
      </c>
      <c r="C10" s="52"/>
      <c r="D10" s="52"/>
      <c r="E10" s="52"/>
      <c r="F10" s="52"/>
      <c r="G10" s="52"/>
      <c r="H10" s="52"/>
    </row>
    <row r="15" spans="2:11">
      <c r="B15" s="57" t="s">
        <v>97</v>
      </c>
    </row>
    <row r="16" spans="2:11">
      <c r="B16" s="78" t="s">
        <v>2</v>
      </c>
      <c r="C16" s="91">
        <v>2020</v>
      </c>
      <c r="D16" s="91">
        <v>2021</v>
      </c>
      <c r="E16" s="92">
        <v>2025</v>
      </c>
    </row>
    <row r="17" spans="2:5" ht="26.25" thickBot="1">
      <c r="B17" s="29" t="s">
        <v>98</v>
      </c>
      <c r="C17" s="127" t="s">
        <v>108</v>
      </c>
      <c r="D17" s="127"/>
      <c r="E17" s="127"/>
    </row>
    <row r="18" spans="2:5">
      <c r="B18" s="59" t="str">
        <f>SEC_Comm!C8</f>
        <v>ELEC_HV</v>
      </c>
      <c r="C18" s="82">
        <v>200</v>
      </c>
      <c r="D18" s="82"/>
      <c r="E18" s="83"/>
    </row>
    <row r="19" spans="2:5" ht="13.5" thickBot="1">
      <c r="B19" s="85"/>
      <c r="C19" s="86"/>
      <c r="D19" s="86"/>
      <c r="E19" s="8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2" t="s">
        <v>79</v>
      </c>
      <c r="C2" s="53"/>
      <c r="D2" s="53"/>
      <c r="E2" s="53"/>
      <c r="F2" s="53"/>
    </row>
    <row r="3" spans="2:10">
      <c r="B3" s="54"/>
      <c r="C3" s="54"/>
      <c r="D3" s="54"/>
      <c r="E3" s="54"/>
      <c r="F3" s="55"/>
    </row>
    <row r="4" spans="2:10">
      <c r="B4" s="56"/>
      <c r="C4" s="57" t="s">
        <v>74</v>
      </c>
      <c r="D4" s="55"/>
      <c r="E4" s="55"/>
    </row>
    <row r="5" spans="2:10">
      <c r="B5" s="58" t="s">
        <v>13</v>
      </c>
      <c r="C5" s="58" t="s">
        <v>2</v>
      </c>
      <c r="D5" s="58"/>
      <c r="E5" s="58"/>
      <c r="F5" s="58"/>
      <c r="H5" s="51" t="s">
        <v>76</v>
      </c>
      <c r="I5" s="51" t="s">
        <v>77</v>
      </c>
      <c r="J5" s="51" t="s">
        <v>78</v>
      </c>
    </row>
    <row r="6" spans="2:10" ht="39" thickBot="1">
      <c r="B6" s="29" t="s">
        <v>71</v>
      </c>
      <c r="C6" s="29" t="s">
        <v>75</v>
      </c>
      <c r="D6" s="128" t="s">
        <v>80</v>
      </c>
      <c r="E6" s="128"/>
      <c r="F6" s="128"/>
    </row>
    <row r="7" spans="2:10">
      <c r="B7" s="59"/>
      <c r="C7" s="60"/>
      <c r="D7" s="61"/>
      <c r="E7" s="61"/>
      <c r="F7" s="61"/>
    </row>
    <row r="8" spans="2:10">
      <c r="B8" s="62"/>
      <c r="C8" s="63"/>
      <c r="D8" s="64"/>
      <c r="E8" s="64"/>
      <c r="F8" s="64"/>
    </row>
    <row r="9" spans="2:10">
      <c r="B9" s="59"/>
      <c r="C9" s="60"/>
      <c r="D9" s="61"/>
      <c r="E9" s="61"/>
      <c r="F9" s="61"/>
    </row>
    <row r="10" spans="2:10">
      <c r="B10" s="62"/>
      <c r="C10" s="63"/>
      <c r="D10" s="64"/>
      <c r="E10" s="64"/>
      <c r="F10" s="64"/>
    </row>
    <row r="11" spans="2:10" ht="13.5" thickBot="1">
      <c r="B11" s="65"/>
      <c r="C11" s="66"/>
      <c r="D11" s="67"/>
      <c r="E11" s="68"/>
      <c r="F11" s="6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