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dokumente\Masterarbeit\Implementation\PerformanceResults\"/>
    </mc:Choice>
  </mc:AlternateContent>
  <xr:revisionPtr revIDLastSave="0" documentId="13_ncr:1_{9E8F2B05-506C-459C-B38D-F4E0BFA8CB66}" xr6:coauthVersionLast="47" xr6:coauthVersionMax="47" xr10:uidLastSave="{00000000-0000-0000-0000-000000000000}"/>
  <bookViews>
    <workbookView xWindow="-28920" yWindow="2580" windowWidth="29040" windowHeight="15720" xr2:uid="{AF79346E-9E42-4EA5-82B8-E928579AD01F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C67" i="1"/>
  <c r="D66" i="1"/>
  <c r="C66" i="1"/>
  <c r="D65" i="1"/>
  <c r="C65" i="1"/>
  <c r="D64" i="1"/>
  <c r="C64" i="1"/>
  <c r="D63" i="1"/>
  <c r="C63" i="1"/>
  <c r="C61" i="1"/>
  <c r="C60" i="1"/>
  <c r="C59" i="1"/>
  <c r="C58" i="1"/>
  <c r="C57" i="1"/>
  <c r="C56" i="1"/>
</calcChain>
</file>

<file path=xl/sharedStrings.xml><?xml version="1.0" encoding="utf-8"?>
<sst xmlns="http://schemas.openxmlformats.org/spreadsheetml/2006/main" count="142" uniqueCount="16">
  <si>
    <t>Total</t>
  </si>
  <si>
    <t>Mapping</t>
  </si>
  <si>
    <t>Summarization</t>
  </si>
  <si>
    <t>Average</t>
  </si>
  <si>
    <t>Median</t>
  </si>
  <si>
    <t>Maximum</t>
  </si>
  <si>
    <t>Minimum</t>
  </si>
  <si>
    <t>N2</t>
  </si>
  <si>
    <t>N4</t>
  </si>
  <si>
    <t>N8</t>
  </si>
  <si>
    <t>N16</t>
  </si>
  <si>
    <t>NN2</t>
  </si>
  <si>
    <t>NN4</t>
  </si>
  <si>
    <t>NN8</t>
  </si>
  <si>
    <t>NN16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</si>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</sst>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1">
                <a:latin typeface="Arial" panose="020B0604020202020204" pitchFamily="34" charset="0"/>
                <a:cs typeface="Arial" panose="020B0604020202020204" pitchFamily="34" charset="0"/>
              </a:rPr>
              <a:t>Average Total Time of an Inter-Variant Summarization</a:t>
            </a:r>
          </a:p>
          <a:p>
            <a:pPr>
              <a:defRPr/>
            </a:pPr>
            <a:r>
              <a:rPr lang="de-DE" sz="1100" b="0" baseline="0">
                <a:latin typeface="Arial" panose="020B0604020202020204" pitchFamily="34" charset="0"/>
                <a:cs typeface="Arial" panose="020B0604020202020204" pitchFamily="34" charset="0"/>
              </a:rPr>
              <a:t>subject to the Number of Variants described by the Input </a:t>
            </a:r>
            <a:endParaRPr lang="de-DE" sz="1100" b="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4438056780100914"/>
          <c:y val="4.629645576828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25083333333333335"/>
          <c:w val="0.8145203368197983"/>
          <c:h val="0.54359580052493439"/>
        </c:manualLayout>
      </c:layout>
      <c:lineChart>
        <c:grouping val="standard"/>
        <c:varyColors val="0"/>
        <c:ser>
          <c:idx val="0"/>
          <c:order val="0"/>
          <c:tx>
            <c:v>Nested Operators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Tabelle1!$B$26:$B$29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Tabelle1!$C$26:$C$29</c:f>
              <c:numCache>
                <c:formatCode>General</c:formatCode>
                <c:ptCount val="4"/>
                <c:pt idx="0">
                  <c:v>2.6942839678947337</c:v>
                </c:pt>
                <c:pt idx="1">
                  <c:v>10.463921702105266</c:v>
                </c:pt>
                <c:pt idx="2">
                  <c:v>43.193343870526299</c:v>
                </c:pt>
                <c:pt idx="3">
                  <c:v>184.0097937036841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2D-40A9-A4C2-F1ADE8F9BE58}"/>
            </c:ext>
          </c:extLst>
        </c:ser>
        <c:ser>
          <c:idx val="1"/>
          <c:order val="1"/>
          <c:tx>
            <c:v>No Nested Operators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Tabelle1!$B$26:$B$29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Tabelle1!$D$26:$D$29</c:f>
              <c:numCache>
                <c:formatCode>General</c:formatCode>
                <c:ptCount val="4"/>
                <c:pt idx="0">
                  <c:v>1.8958196299999976</c:v>
                </c:pt>
                <c:pt idx="1">
                  <c:v>2.23246337894737</c:v>
                </c:pt>
                <c:pt idx="2">
                  <c:v>14.711120142631597</c:v>
                </c:pt>
                <c:pt idx="3">
                  <c:v>55.171613807368395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2D-40A9-A4C2-F1ADE8F9BE5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50096"/>
        <c:axId val="107452976"/>
      </c:lineChart>
      <c:catAx>
        <c:axId val="1074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Variant</a:t>
                </a:r>
                <a:r>
                  <a:rPr lang="de-DE" baseline="0"/>
                  <a:t>s contained in the Input Super Variants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19472974254867162"/>
              <c:y val="0.87912146704566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52976"/>
        <c:crosses val="autoZero"/>
        <c:auto val="1"/>
        <c:lblAlgn val="ctr"/>
        <c:lblOffset val="100"/>
        <c:noMultiLvlLbl val="0"/>
      </c:catAx>
      <c:valAx>
        <c:axId val="1074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Computation Time in seconds</a:t>
                </a:r>
              </a:p>
            </c:rich>
          </c:tx>
          <c:layout>
            <c:manualLayout>
              <c:xMode val="edge"/>
              <c:yMode val="edge"/>
              <c:x val="2.3362675230397582E-2"/>
              <c:y val="0.23221773651267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5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350597339125713"/>
          <c:y val="0.27182815689705453"/>
          <c:w val="0.28893417429845758"/>
          <c:h val="0.15706913338754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1">
                <a:latin typeface="Arial" panose="020B0604020202020204" pitchFamily="34" charset="0"/>
                <a:cs typeface="Arial" panose="020B0604020202020204" pitchFamily="34" charset="0"/>
              </a:rPr>
              <a:t>Average Matching Time of an Inter-Variant Summarization</a:t>
            </a:r>
          </a:p>
          <a:p>
            <a:pPr>
              <a:defRPr/>
            </a:pPr>
            <a:r>
              <a:rPr lang="de-DE" sz="1100" b="0" baseline="0">
                <a:latin typeface="Arial" panose="020B0604020202020204" pitchFamily="34" charset="0"/>
                <a:cs typeface="Arial" panose="020B0604020202020204" pitchFamily="34" charset="0"/>
              </a:rPr>
              <a:t>subject to the Number of Variants described by the Input </a:t>
            </a:r>
            <a:endParaRPr lang="de-DE" sz="1100" b="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4438056780100914"/>
          <c:y val="4.629645576828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25083333333333335"/>
          <c:w val="0.8145203368197983"/>
          <c:h val="0.54359580052493439"/>
        </c:manualLayout>
      </c:layout>
      <c:lineChart>
        <c:grouping val="standard"/>
        <c:varyColors val="0"/>
        <c:ser>
          <c:idx val="0"/>
          <c:order val="0"/>
          <c:tx>
            <c:v>Nested Operators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Tabelle1!$B$26:$B$29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Tabelle1!$F$26:$F$29</c:f>
              <c:numCache>
                <c:formatCode>General</c:formatCode>
                <c:ptCount val="4"/>
                <c:pt idx="0">
                  <c:v>1.8268621926315773</c:v>
                </c:pt>
                <c:pt idx="1">
                  <c:v>10.33481048736842</c:v>
                </c:pt>
                <c:pt idx="2">
                  <c:v>42.747774254736832</c:v>
                </c:pt>
                <c:pt idx="3">
                  <c:v>182.12748439526297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8-4A26-B2DE-A8F5DC800CE3}"/>
            </c:ext>
          </c:extLst>
        </c:ser>
        <c:ser>
          <c:idx val="1"/>
          <c:order val="1"/>
          <c:tx>
            <c:v>No Nested Operators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Tabelle1!$B$26:$B$29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Tabelle1!$G$26:$G$29</c:f>
              <c:numCache>
                <c:formatCode>General</c:formatCode>
                <c:ptCount val="4"/>
                <c:pt idx="0">
                  <c:v>1.4471311194736824</c:v>
                </c:pt>
                <c:pt idx="1">
                  <c:v>2.1450574763157904</c:v>
                </c:pt>
                <c:pt idx="2">
                  <c:v>14.447961224210529</c:v>
                </c:pt>
                <c:pt idx="3">
                  <c:v>54.170589882631518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8-4A26-B2DE-A8F5DC80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50096"/>
        <c:axId val="107452976"/>
      </c:lineChart>
      <c:catAx>
        <c:axId val="1074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Variant</a:t>
                </a:r>
                <a:r>
                  <a:rPr lang="de-DE" baseline="0"/>
                  <a:t>s contained in the Input Super Variants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19472974254867162"/>
              <c:y val="0.87912146704566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52976"/>
        <c:crosses val="autoZero"/>
        <c:auto val="1"/>
        <c:lblAlgn val="ctr"/>
        <c:lblOffset val="100"/>
        <c:noMultiLvlLbl val="0"/>
      </c:catAx>
      <c:valAx>
        <c:axId val="1074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Computation Time in seconds</a:t>
                </a:r>
              </a:p>
            </c:rich>
          </c:tx>
          <c:layout>
            <c:manualLayout>
              <c:xMode val="edge"/>
              <c:yMode val="edge"/>
              <c:x val="2.3362675230397582E-2"/>
              <c:y val="0.23221773651267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5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350597339125713"/>
          <c:y val="0.27182815689705453"/>
          <c:w val="0.28893417429845758"/>
          <c:h val="0.15706913338754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1">
                <a:latin typeface="Arial" panose="020B0604020202020204" pitchFamily="34" charset="0"/>
                <a:cs typeface="Arial" panose="020B0604020202020204" pitchFamily="34" charset="0"/>
              </a:rPr>
              <a:t>Average Summarization Time of an Inter-Variant Summarization</a:t>
            </a:r>
          </a:p>
          <a:p>
            <a:pPr>
              <a:defRPr/>
            </a:pPr>
            <a:r>
              <a:rPr lang="de-DE" sz="1100" b="0" baseline="0">
                <a:latin typeface="Arial" panose="020B0604020202020204" pitchFamily="34" charset="0"/>
                <a:cs typeface="Arial" panose="020B0604020202020204" pitchFamily="34" charset="0"/>
              </a:rPr>
              <a:t>subject to the Number of Variants described by the Input </a:t>
            </a:r>
            <a:endParaRPr lang="de-DE" sz="1100" b="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4438056780100914"/>
          <c:y val="4.629645576828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25083333333333335"/>
          <c:w val="0.8145203368197983"/>
          <c:h val="0.54359580052493439"/>
        </c:manualLayout>
      </c:layout>
      <c:lineChart>
        <c:grouping val="standard"/>
        <c:varyColors val="0"/>
        <c:ser>
          <c:idx val="0"/>
          <c:order val="0"/>
          <c:tx>
            <c:v>Nested Operators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Tabelle1!$B$26:$B$29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Tabelle1!$I$26:$I$29</c:f>
              <c:numCache>
                <c:formatCode>General</c:formatCode>
                <c:ptCount val="4"/>
                <c:pt idx="0">
                  <c:v>0.86742177526315822</c:v>
                </c:pt>
                <c:pt idx="1">
                  <c:v>0.12911121473684747</c:v>
                </c:pt>
                <c:pt idx="2">
                  <c:v>0.47560801685394188</c:v>
                </c:pt>
                <c:pt idx="3">
                  <c:v>2.0792951662791399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4-4522-8A5C-EF81CA268688}"/>
            </c:ext>
          </c:extLst>
        </c:ser>
        <c:ser>
          <c:idx val="1"/>
          <c:order val="1"/>
          <c:tx>
            <c:v>No Nested Operators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Tabelle1!$B$26:$B$29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Tabelle1!$J$26:$J$29</c:f>
              <c:numCache>
                <c:formatCode>General</c:formatCode>
                <c:ptCount val="4"/>
                <c:pt idx="0">
                  <c:v>0.44868851052631453</c:v>
                </c:pt>
                <c:pt idx="1">
                  <c:v>8.7405902631575327E-2</c:v>
                </c:pt>
                <c:pt idx="2">
                  <c:v>0.28409201420456398</c:v>
                </c:pt>
                <c:pt idx="3">
                  <c:v>1.1813325819876248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4-4522-8A5C-EF81CA26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50096"/>
        <c:axId val="107452976"/>
      </c:lineChart>
      <c:catAx>
        <c:axId val="1074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Variant</a:t>
                </a:r>
                <a:r>
                  <a:rPr lang="de-DE" baseline="0"/>
                  <a:t>s contained in the Input Super Variants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19472974254867162"/>
              <c:y val="0.87912146704566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52976"/>
        <c:crosses val="autoZero"/>
        <c:auto val="1"/>
        <c:lblAlgn val="ctr"/>
        <c:lblOffset val="100"/>
        <c:noMultiLvlLbl val="0"/>
      </c:catAx>
      <c:valAx>
        <c:axId val="1074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Computation Time in seconds</a:t>
                </a:r>
              </a:p>
            </c:rich>
          </c:tx>
          <c:layout>
            <c:manualLayout>
              <c:xMode val="edge"/>
              <c:yMode val="edge"/>
              <c:x val="2.3362675230397582E-2"/>
              <c:y val="0.23221773651267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5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350597339125713"/>
          <c:y val="0.27182815689705453"/>
          <c:w val="0.28893417429845758"/>
          <c:h val="0.15706913338754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1">
                <a:latin typeface="Arial" panose="020B0604020202020204" pitchFamily="34" charset="0"/>
                <a:cs typeface="Arial" panose="020B0604020202020204" pitchFamily="34" charset="0"/>
              </a:rPr>
              <a:t>Average Number of Offer Objects Per</a:t>
            </a:r>
            <a:r>
              <a:rPr lang="de-DE" sz="1100" b="1" baseline="0">
                <a:latin typeface="Arial" panose="020B0604020202020204" pitchFamily="34" charset="0"/>
                <a:cs typeface="Arial" panose="020B0604020202020204" pitchFamily="34" charset="0"/>
              </a:rPr>
              <a:t> Super Variant Pair </a:t>
            </a:r>
            <a:endParaRPr lang="de-DE" sz="11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272549645420588"/>
          <c:y val="0.15650481189851267"/>
          <c:w val="0.84688316970384303"/>
          <c:h val="0.63976197593904771"/>
        </c:manualLayout>
      </c:layout>
      <c:lineChart>
        <c:grouping val="standard"/>
        <c:varyColors val="0"/>
        <c:ser>
          <c:idx val="0"/>
          <c:order val="0"/>
          <c:tx>
            <c:v>Nested Operators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Tabelle1!$B$50:$B$53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Tabelle1!$C$50:$C$53</c:f>
              <c:numCache>
                <c:formatCode>General</c:formatCode>
                <c:ptCount val="4"/>
                <c:pt idx="0">
                  <c:v>1.6</c:v>
                </c:pt>
                <c:pt idx="1">
                  <c:v>2.25</c:v>
                </c:pt>
                <c:pt idx="2">
                  <c:v>2.75</c:v>
                </c:pt>
                <c:pt idx="3">
                  <c:v>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F-4DC6-8CF9-CB83BA0229A0}"/>
            </c:ext>
          </c:extLst>
        </c:ser>
        <c:ser>
          <c:idx val="1"/>
          <c:order val="1"/>
          <c:tx>
            <c:v>No Nested Operators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Tabelle1!$B$50:$B$53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Tabelle1!$D$50:$D$53</c:f>
              <c:numCache>
                <c:formatCode>General</c:formatCode>
                <c:ptCount val="4"/>
                <c:pt idx="0">
                  <c:v>1.4</c:v>
                </c:pt>
                <c:pt idx="1">
                  <c:v>1.5</c:v>
                </c:pt>
                <c:pt idx="2">
                  <c:v>2.1</c:v>
                </c:pt>
                <c:pt idx="3">
                  <c:v>2.5499999999999998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F-4DC6-8CF9-CB83BA022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120399"/>
        <c:axId val="2019119439"/>
      </c:lineChart>
      <c:catAx>
        <c:axId val="201912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</a:t>
                </a:r>
                <a:r>
                  <a:rPr lang="de-DE" baseline="0"/>
                  <a:t> of Variants contained in the Input Super Variants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24377923651845662"/>
              <c:y val="0.89476403622878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9119439"/>
        <c:crosses val="autoZero"/>
        <c:auto val="1"/>
        <c:lblAlgn val="ctr"/>
        <c:lblOffset val="100"/>
        <c:noMultiLvlLbl val="0"/>
      </c:catAx>
      <c:valAx>
        <c:axId val="2019119439"/>
        <c:scaling>
          <c:orientation val="minMax"/>
          <c:max val="3.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Avg.</a:t>
                </a:r>
                <a:r>
                  <a:rPr lang="de-DE" baseline="0"/>
                  <a:t> Number of Offer Objects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1.4151938258230365E-2"/>
              <c:y val="0.18312029200370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912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09905320458634E-2"/>
          <c:y val="0.17650408282298047"/>
          <c:w val="0.28509413739136608"/>
          <c:h val="0.263310731991834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100" b="1">
                <a:latin typeface="Arial" panose="020B0604020202020204" pitchFamily="34" charset="0"/>
                <a:cs typeface="Arial" panose="020B0604020202020204" pitchFamily="34" charset="0"/>
              </a:rPr>
              <a:t>Average Inter-Variant Summarization</a:t>
            </a:r>
            <a:r>
              <a:rPr lang="de-DE" sz="1100" b="1" baseline="0">
                <a:latin typeface="Arial" panose="020B0604020202020204" pitchFamily="34" charset="0"/>
                <a:cs typeface="Arial" panose="020B0604020202020204" pitchFamily="34" charset="0"/>
              </a:rPr>
              <a:t> Time </a:t>
            </a:r>
          </a:p>
          <a:p>
            <a:pPr>
              <a:defRPr/>
            </a:pPr>
            <a:r>
              <a:rPr lang="de-DE" sz="1100" b="0" baseline="0">
                <a:latin typeface="Arial" panose="020B0604020202020204" pitchFamily="34" charset="0"/>
                <a:cs typeface="Arial" panose="020B0604020202020204" pitchFamily="34" charset="0"/>
              </a:rPr>
              <a:t>per</a:t>
            </a:r>
            <a:r>
              <a:rPr lang="de-DE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DE" sz="1100" b="0" baseline="0">
                <a:latin typeface="Arial" panose="020B0604020202020204" pitchFamily="34" charset="0"/>
                <a:cs typeface="Arial" panose="020B0604020202020204" pitchFamily="34" charset="0"/>
              </a:rPr>
              <a:t>Average Number of Offer Objects in the Input</a:t>
            </a:r>
            <a:endParaRPr lang="de-DE" sz="1100" b="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Tabelle1!$B$56:$B$61</c:f>
              <c:numCache>
                <c:formatCode>General</c:formatCode>
                <c:ptCount val="6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</c:numCache>
            </c:numRef>
          </c:cat>
          <c:val>
            <c:numRef>
              <c:f>Tabelle1!$C$56:$C$61</c:f>
              <c:numCache>
                <c:formatCode>General</c:formatCode>
                <c:ptCount val="6"/>
                <c:pt idx="0">
                  <c:v>0.94761702200035591</c:v>
                </c:pt>
                <c:pt idx="1">
                  <c:v>4.6031155224657851</c:v>
                </c:pt>
                <c:pt idx="2">
                  <c:v>12.334191616831264</c:v>
                </c:pt>
                <c:pt idx="3">
                  <c:v>20.262092701666685</c:v>
                </c:pt>
                <c:pt idx="4">
                  <c:v>71.789282475125177</c:v>
                </c:pt>
                <c:pt idx="5">
                  <c:v>42.438520177777789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5-496B-9FCF-E5314581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69296"/>
        <c:axId val="107456336"/>
      </c:lineChart>
      <c:catAx>
        <c:axId val="10746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Variants contained in the Input Super Variants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56336"/>
        <c:crosses val="autoZero"/>
        <c:auto val="1"/>
        <c:lblAlgn val="ctr"/>
        <c:lblOffset val="100"/>
        <c:noMultiLvlLbl val="0"/>
      </c:catAx>
      <c:valAx>
        <c:axId val="1074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Computation TIme in seconds</a:t>
                </a:r>
              </a:p>
            </c:rich>
          </c:tx>
          <c:layout>
            <c:manualLayout>
              <c:xMode val="edge"/>
              <c:yMode val="edge"/>
              <c:x val="1.5943727430053171E-2"/>
              <c:y val="0.21136284230137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46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Tabelle1!$B$63:$B$67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Tabelle1!$C$63:$C$67</c:f>
              <c:numCache>
                <c:formatCode>General</c:formatCode>
                <c:ptCount val="5"/>
                <c:pt idx="0">
                  <c:v>0.75172508214285627</c:v>
                </c:pt>
                <c:pt idx="1">
                  <c:v>4.7610197488380948</c:v>
                </c:pt>
                <c:pt idx="2">
                  <c:v>5.8170782188673043</c:v>
                </c:pt>
                <c:pt idx="3">
                  <c:v>36.918882971837952</c:v>
                </c:pt>
                <c:pt idx="4">
                  <c:v>91.980981157092671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4-4906-9590-08F1567211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Tabelle1!$B$63:$B$67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Tabelle1!$D$63:$D$67</c:f>
              <c:numCache>
                <c:formatCode>General</c:formatCode>
                <c:ptCount val="5"/>
                <c:pt idx="0">
                  <c:v>1.0129143352861891</c:v>
                </c:pt>
                <c:pt idx="1">
                  <c:v>4.4978460382175793</c:v>
                </c:pt>
                <c:pt idx="2">
                  <c:v>17.222026665304234</c:v>
                </c:pt>
                <c:pt idx="3">
                  <c:v>39.228963945833321</c:v>
                </c:pt>
                <c:pt idx="4">
                  <c:v>41.501734452173935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4-4906-9590-08F156721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717344"/>
        <c:axId val="423718304"/>
      </c:lineChart>
      <c:catAx>
        <c:axId val="42371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718304"/>
        <c:crosses val="autoZero"/>
        <c:auto val="1"/>
        <c:lblAlgn val="ctr"/>
        <c:lblOffset val="100"/>
        <c:noMultiLvlLbl val="0"/>
      </c:catAx>
      <c:valAx>
        <c:axId val="4237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371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30</xdr:row>
      <xdr:rowOff>166687</xdr:rowOff>
    </xdr:from>
    <xdr:to>
      <xdr:col>7</xdr:col>
      <xdr:colOff>190500</xdr:colOff>
      <xdr:row>45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72A9C5F-BD7E-D68C-26FE-83660D996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504824</xdr:colOff>
      <xdr:row>30</xdr:row>
      <xdr:rowOff>171450</xdr:rowOff>
    </xdr:from>
    <xdr:to>
      <xdr:col>14</xdr:col>
      <xdr:colOff>628649</xdr:colOff>
      <xdr:row>45</xdr:row>
      <xdr:rowOff>42863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5FB5D86C-6337-44E1-B3DA-379696EF1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95250</xdr:colOff>
      <xdr:row>30</xdr:row>
      <xdr:rowOff>142875</xdr:rowOff>
    </xdr:from>
    <xdr:to>
      <xdr:col>22</xdr:col>
      <xdr:colOff>219075</xdr:colOff>
      <xdr:row>45</xdr:row>
      <xdr:rowOff>14288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D56C233-FFA9-407A-83C6-39100B47E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459441</xdr:colOff>
      <xdr:row>46</xdr:row>
      <xdr:rowOff>79561</xdr:rowOff>
    </xdr:from>
    <xdr:to>
      <xdr:col>14</xdr:col>
      <xdr:colOff>336176</xdr:colOff>
      <xdr:row>60</xdr:row>
      <xdr:rowOff>145677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189D50CC-305B-CF2E-230C-B1B2CDD92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179294</xdr:colOff>
      <xdr:row>46</xdr:row>
      <xdr:rowOff>89647</xdr:rowOff>
    </xdr:from>
    <xdr:to>
      <xdr:col>7</xdr:col>
      <xdr:colOff>386603</xdr:colOff>
      <xdr:row>60</xdr:row>
      <xdr:rowOff>144554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9FDA8EB6-8EDF-16C7-9DF0-1CBE72889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554690</xdr:colOff>
      <xdr:row>68</xdr:row>
      <xdr:rowOff>169208</xdr:rowOff>
    </xdr:from>
    <xdr:to>
      <xdr:col>6</xdr:col>
      <xdr:colOff>554690</xdr:colOff>
      <xdr:row>83</xdr:row>
      <xdr:rowOff>54908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F643F301-7F2D-5EE2-D0EE-E2F7AA402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\Unidokumente\Masterarbeit\Implementation\PerformanceResults\BPI2017_80_Random_20_Inter_Statistics_NotNested_8.csv" TargetMode="External"/><Relationship Id="rId1" Type="http://schemas.openxmlformats.org/officeDocument/2006/relationships/externalLinkPath" Target="BPI2017_80_Random_20_Inter_Statistics_NotNested_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PI2017_80_Random_20_Inter_Stat"/>
    </sheetNames>
    <sheetDataSet>
      <sheetData sheetId="0">
        <row r="11">
          <cell r="N11">
            <v>20.262092701666685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F1BD-1244-40A9-BADE-352C740AE4A2}">
  <dimension ref="A2:Y68"/>
  <sheetViews>
    <sheetView tabSelected="1" topLeftCell="A28" zoomScale="85" zoomScaleNormal="85" workbookViewId="0">
      <selection activeCell="O64" sqref="O64"/>
    </sheetView>
  </sheetViews>
  <sheetFormatPr baseColWidth="10" defaultRowHeight="15" x14ac:dyDescent="0.25"/>
  <sheetData>
    <row r="2" spans="1:19" x14ac:dyDescent="0.25">
      <c r="A2" t="s">
        <v>7</v>
      </c>
      <c r="B2" t="s">
        <v>0</v>
      </c>
      <c r="E2" t="s">
        <v>1</v>
      </c>
      <c r="H2" t="s">
        <v>2</v>
      </c>
      <c r="K2" t="s">
        <v>11</v>
      </c>
      <c r="L2" t="s">
        <v>0</v>
      </c>
      <c r="O2" t="s">
        <v>1</v>
      </c>
      <c r="R2" t="s">
        <v>2</v>
      </c>
    </row>
    <row r="3" spans="1:19" x14ac:dyDescent="0.25">
      <c r="B3" t="s">
        <v>3</v>
      </c>
      <c r="C3">
        <v>2.6942839678947337</v>
      </c>
      <c r="E3" t="s">
        <v>3</v>
      </c>
      <c r="F3">
        <v>1.8268621926315773</v>
      </c>
      <c r="H3" t="s">
        <v>3</v>
      </c>
      <c r="I3">
        <v>0.86742177526315822</v>
      </c>
      <c r="L3" t="s">
        <v>3</v>
      </c>
      <c r="M3">
        <v>1.8958196299999976</v>
      </c>
      <c r="O3" t="s">
        <v>3</v>
      </c>
      <c r="P3">
        <v>1.4471311194736824</v>
      </c>
      <c r="R3" t="s">
        <v>3</v>
      </c>
      <c r="S3">
        <v>0.44868851052631453</v>
      </c>
    </row>
    <row r="4" spans="1:19" x14ac:dyDescent="0.25">
      <c r="B4" t="s">
        <v>4</v>
      </c>
      <c r="C4">
        <v>0.85291690000001052</v>
      </c>
      <c r="E4" t="s">
        <v>4</v>
      </c>
      <c r="F4">
        <v>0.36684579999999245</v>
      </c>
      <c r="H4" t="s">
        <v>4</v>
      </c>
      <c r="I4">
        <v>0.35338360000000052</v>
      </c>
      <c r="L4" t="s">
        <v>4</v>
      </c>
      <c r="M4">
        <v>0.36946014999999399</v>
      </c>
      <c r="O4" t="s">
        <v>4</v>
      </c>
      <c r="P4">
        <v>0.11302114999999399</v>
      </c>
      <c r="R4" t="s">
        <v>4</v>
      </c>
      <c r="S4">
        <v>0.1440518000000135</v>
      </c>
    </row>
    <row r="5" spans="1:19" x14ac:dyDescent="0.25">
      <c r="B5" t="s">
        <v>5</v>
      </c>
      <c r="C5">
        <v>32.313379699999899</v>
      </c>
      <c r="E5" t="s">
        <v>5</v>
      </c>
      <c r="F5">
        <v>25.667292199999999</v>
      </c>
      <c r="H5" t="s">
        <v>5</v>
      </c>
      <c r="I5">
        <v>18.4938267</v>
      </c>
      <c r="L5" t="s">
        <v>5</v>
      </c>
      <c r="M5">
        <v>78.199197599999906</v>
      </c>
      <c r="O5" t="s">
        <v>5</v>
      </c>
      <c r="P5">
        <v>73.333084699999901</v>
      </c>
      <c r="R5" t="s">
        <v>5</v>
      </c>
      <c r="S5">
        <v>7.8661214000000097</v>
      </c>
    </row>
    <row r="6" spans="1:19" x14ac:dyDescent="0.25">
      <c r="B6" t="s">
        <v>6</v>
      </c>
      <c r="C6">
        <v>2.9173800000023599E-2</v>
      </c>
      <c r="E6" t="s">
        <v>6</v>
      </c>
      <c r="F6">
        <v>6.6780000000221601E-3</v>
      </c>
      <c r="H6" t="s">
        <v>6</v>
      </c>
      <c r="I6">
        <v>1.2465799999972599E-2</v>
      </c>
      <c r="L6" t="s">
        <v>6</v>
      </c>
      <c r="M6">
        <v>2.1387500000003001E-2</v>
      </c>
      <c r="O6" t="s">
        <v>6</v>
      </c>
      <c r="P6">
        <v>5.5454999999824299E-3</v>
      </c>
      <c r="R6" t="s">
        <v>6</v>
      </c>
      <c r="S6">
        <v>1.4141199999997399E-2</v>
      </c>
    </row>
    <row r="8" spans="1:19" x14ac:dyDescent="0.25">
      <c r="A8" t="s">
        <v>8</v>
      </c>
      <c r="B8" t="s">
        <v>0</v>
      </c>
      <c r="E8" t="s">
        <v>1</v>
      </c>
      <c r="H8" t="s">
        <v>2</v>
      </c>
      <c r="K8" t="s">
        <v>12</v>
      </c>
      <c r="L8" t="s">
        <v>0</v>
      </c>
      <c r="O8" t="s">
        <v>1</v>
      </c>
      <c r="R8" t="s">
        <v>2</v>
      </c>
    </row>
    <row r="9" spans="1:19" x14ac:dyDescent="0.25">
      <c r="B9" t="s">
        <v>3</v>
      </c>
      <c r="C9">
        <v>10.463921702105266</v>
      </c>
      <c r="E9" t="s">
        <v>3</v>
      </c>
      <c r="F9">
        <v>10.33481048736842</v>
      </c>
      <c r="H9" t="s">
        <v>3</v>
      </c>
      <c r="I9">
        <v>0.12911121473684747</v>
      </c>
      <c r="L9" t="s">
        <v>3</v>
      </c>
      <c r="M9">
        <v>2.23246337894737</v>
      </c>
      <c r="O9" t="s">
        <v>3</v>
      </c>
      <c r="P9">
        <v>2.1450574763157904</v>
      </c>
      <c r="R9" t="s">
        <v>3</v>
      </c>
      <c r="S9">
        <v>8.7405902631575327E-2</v>
      </c>
    </row>
    <row r="10" spans="1:19" x14ac:dyDescent="0.25">
      <c r="B10" t="s">
        <v>4</v>
      </c>
      <c r="C10">
        <v>3.7234793499998702</v>
      </c>
      <c r="E10" t="s">
        <v>4</v>
      </c>
      <c r="F10">
        <v>3.620963349999895</v>
      </c>
      <c r="H10" t="s">
        <v>4</v>
      </c>
      <c r="I10">
        <v>0.12125650000001451</v>
      </c>
      <c r="L10" t="s">
        <v>4</v>
      </c>
      <c r="M10">
        <v>0.79207305000002703</v>
      </c>
      <c r="O10" t="s">
        <v>4</v>
      </c>
      <c r="P10">
        <v>0.6789187000000535</v>
      </c>
      <c r="R10" t="s">
        <v>4</v>
      </c>
      <c r="S10">
        <v>8.0166549999944409E-2</v>
      </c>
    </row>
    <row r="11" spans="1:19" x14ac:dyDescent="0.25">
      <c r="B11" t="s">
        <v>5</v>
      </c>
      <c r="C11">
        <v>67.249704400000098</v>
      </c>
      <c r="E11" t="s">
        <v>5</v>
      </c>
      <c r="F11">
        <v>67.095174400000104</v>
      </c>
      <c r="H11" t="s">
        <v>5</v>
      </c>
      <c r="I11">
        <v>0.32108440000001698</v>
      </c>
      <c r="L11" t="s">
        <v>5</v>
      </c>
      <c r="M11">
        <v>22.920079399999899</v>
      </c>
      <c r="O11" t="s">
        <v>5</v>
      </c>
      <c r="P11">
        <v>22.872864799999999</v>
      </c>
      <c r="R11" t="s">
        <v>5</v>
      </c>
      <c r="S11">
        <v>0.935745199999928</v>
      </c>
    </row>
    <row r="12" spans="1:19" x14ac:dyDescent="0.25">
      <c r="B12" t="s">
        <v>6</v>
      </c>
      <c r="C12">
        <v>0.155893300000116</v>
      </c>
      <c r="E12" t="s">
        <v>6</v>
      </c>
      <c r="F12">
        <v>3.7438800000018001E-2</v>
      </c>
      <c r="H12" t="s">
        <v>6</v>
      </c>
      <c r="I12">
        <v>6.3473599999952002E-2</v>
      </c>
      <c r="L12" t="s">
        <v>6</v>
      </c>
      <c r="M12">
        <v>9.9442299999964207E-2</v>
      </c>
      <c r="O12" t="s">
        <v>6</v>
      </c>
      <c r="P12">
        <v>3.2142300000032202E-2</v>
      </c>
      <c r="R12" t="s">
        <v>6</v>
      </c>
      <c r="S12">
        <v>3.7930599999981399E-2</v>
      </c>
    </row>
    <row r="14" spans="1:19" x14ac:dyDescent="0.25">
      <c r="A14" t="s">
        <v>9</v>
      </c>
      <c r="B14" t="s">
        <v>0</v>
      </c>
      <c r="E14" t="s">
        <v>1</v>
      </c>
      <c r="H14" t="s">
        <v>2</v>
      </c>
      <c r="K14" t="s">
        <v>13</v>
      </c>
      <c r="L14" t="s">
        <v>0</v>
      </c>
      <c r="O14" t="s">
        <v>1</v>
      </c>
      <c r="R14" t="s">
        <v>2</v>
      </c>
    </row>
    <row r="15" spans="1:19" x14ac:dyDescent="0.25">
      <c r="B15" t="s">
        <v>3</v>
      </c>
      <c r="C15">
        <v>43.193343870526299</v>
      </c>
      <c r="E15" t="s">
        <v>3</v>
      </c>
      <c r="F15">
        <v>42.747774254736832</v>
      </c>
      <c r="H15" t="s">
        <v>3</v>
      </c>
      <c r="I15">
        <v>0.47560801685394188</v>
      </c>
      <c r="L15" t="s">
        <v>3</v>
      </c>
      <c r="M15">
        <v>14.711120142631597</v>
      </c>
      <c r="O15" t="s">
        <v>3</v>
      </c>
      <c r="P15">
        <v>14.447961224210529</v>
      </c>
      <c r="R15" t="s">
        <v>3</v>
      </c>
      <c r="S15">
        <v>0.28409201420456398</v>
      </c>
    </row>
    <row r="16" spans="1:19" x14ac:dyDescent="0.25">
      <c r="B16" t="s">
        <v>4</v>
      </c>
      <c r="C16">
        <v>31.454312600000051</v>
      </c>
      <c r="E16" t="s">
        <v>4</v>
      </c>
      <c r="F16">
        <v>31.147890549999751</v>
      </c>
      <c r="H16" t="s">
        <v>4</v>
      </c>
      <c r="I16">
        <v>0.42907910000008048</v>
      </c>
      <c r="L16" t="s">
        <v>4</v>
      </c>
      <c r="M16">
        <v>7.2885212999999549</v>
      </c>
      <c r="O16" t="s">
        <v>4</v>
      </c>
      <c r="P16">
        <v>6.9949973999999848</v>
      </c>
      <c r="R16" t="s">
        <v>4</v>
      </c>
      <c r="S16">
        <v>0.26150219999988145</v>
      </c>
    </row>
    <row r="17" spans="1:19" x14ac:dyDescent="0.25">
      <c r="B17" t="s">
        <v>5</v>
      </c>
      <c r="C17">
        <v>151.05552739999999</v>
      </c>
      <c r="E17" t="s">
        <v>5</v>
      </c>
      <c r="F17">
        <v>150.53564080000001</v>
      </c>
      <c r="H17" t="s">
        <v>5</v>
      </c>
      <c r="I17">
        <v>1.4550872999998301</v>
      </c>
      <c r="L17" t="s">
        <v>5</v>
      </c>
      <c r="M17">
        <v>99.272629500000207</v>
      </c>
      <c r="O17" t="s">
        <v>5</v>
      </c>
      <c r="P17">
        <v>98.971196800000101</v>
      </c>
      <c r="R17" t="s">
        <v>5</v>
      </c>
      <c r="S17">
        <v>1.2283434999999301</v>
      </c>
    </row>
    <row r="18" spans="1:19" x14ac:dyDescent="0.25">
      <c r="B18" t="s">
        <v>6</v>
      </c>
      <c r="C18">
        <v>1.0848246999998901</v>
      </c>
      <c r="E18" t="s">
        <v>6</v>
      </c>
      <c r="F18">
        <v>0.76368599999977904</v>
      </c>
      <c r="H18" t="s">
        <v>6</v>
      </c>
      <c r="I18">
        <v>0.175769599999512</v>
      </c>
      <c r="L18" t="s">
        <v>6</v>
      </c>
      <c r="M18">
        <v>0.61115700000004802</v>
      </c>
      <c r="O18" t="s">
        <v>6</v>
      </c>
      <c r="P18">
        <v>0.61115700000004802</v>
      </c>
      <c r="R18" t="s">
        <v>6</v>
      </c>
      <c r="S18">
        <v>0.106499700000085</v>
      </c>
    </row>
    <row r="20" spans="1:19" x14ac:dyDescent="0.25">
      <c r="A20" t="s">
        <v>10</v>
      </c>
      <c r="B20" t="s">
        <v>0</v>
      </c>
      <c r="E20" t="s">
        <v>1</v>
      </c>
      <c r="H20" t="s">
        <v>2</v>
      </c>
      <c r="K20" t="s">
        <v>14</v>
      </c>
      <c r="L20" t="s">
        <v>0</v>
      </c>
      <c r="O20" t="s">
        <v>1</v>
      </c>
      <c r="R20" t="s">
        <v>2</v>
      </c>
    </row>
    <row r="21" spans="1:19" x14ac:dyDescent="0.25">
      <c r="B21" t="s">
        <v>3</v>
      </c>
      <c r="C21">
        <v>184.0097937036841</v>
      </c>
      <c r="E21" t="s">
        <v>3</v>
      </c>
      <c r="F21">
        <v>182.12748439526297</v>
      </c>
      <c r="H21" t="s">
        <v>3</v>
      </c>
      <c r="I21">
        <v>2.0792951662791399</v>
      </c>
      <c r="L21" t="s">
        <v>3</v>
      </c>
      <c r="M21">
        <v>55.171613807368395</v>
      </c>
      <c r="O21" t="s">
        <v>3</v>
      </c>
      <c r="P21">
        <v>54.170589882631518</v>
      </c>
      <c r="R21" t="s">
        <v>3</v>
      </c>
      <c r="S21">
        <v>1.1813325819876248</v>
      </c>
    </row>
    <row r="22" spans="1:19" x14ac:dyDescent="0.25">
      <c r="B22" t="s">
        <v>4</v>
      </c>
      <c r="C22">
        <v>179.9457414999975</v>
      </c>
      <c r="E22" t="s">
        <v>4</v>
      </c>
      <c r="F22">
        <v>178.324916699997</v>
      </c>
      <c r="H22" t="s">
        <v>4</v>
      </c>
      <c r="I22">
        <v>1.8584687000002251</v>
      </c>
      <c r="L22" t="s">
        <v>4</v>
      </c>
      <c r="M22">
        <v>46.855833999999902</v>
      </c>
      <c r="O22" t="s">
        <v>4</v>
      </c>
      <c r="P22">
        <v>46.188909300000802</v>
      </c>
      <c r="R22" t="s">
        <v>4</v>
      </c>
      <c r="S22">
        <v>1.0655077000001201</v>
      </c>
    </row>
    <row r="23" spans="1:19" x14ac:dyDescent="0.25">
      <c r="B23" t="s">
        <v>5</v>
      </c>
      <c r="C23">
        <v>528.05541210000194</v>
      </c>
      <c r="E23" t="s">
        <v>5</v>
      </c>
      <c r="F23">
        <v>525.24125009999898</v>
      </c>
      <c r="H23" t="s">
        <v>5</v>
      </c>
      <c r="I23">
        <v>3.2772198999991802</v>
      </c>
      <c r="L23" t="s">
        <v>5</v>
      </c>
      <c r="M23">
        <v>163.70206879999901</v>
      </c>
      <c r="O23" t="s">
        <v>5</v>
      </c>
      <c r="P23">
        <v>162.80220279999901</v>
      </c>
      <c r="R23" t="s">
        <v>5</v>
      </c>
      <c r="S23">
        <v>2.1993873999999698</v>
      </c>
    </row>
    <row r="24" spans="1:19" x14ac:dyDescent="0.25">
      <c r="B24" t="s">
        <v>6</v>
      </c>
      <c r="C24">
        <v>25.6193499</v>
      </c>
      <c r="E24" t="s">
        <v>6</v>
      </c>
      <c r="F24">
        <v>23.6093995999999</v>
      </c>
      <c r="H24" t="s">
        <v>6</v>
      </c>
      <c r="I24">
        <v>1.3281814999991099</v>
      </c>
      <c r="L24" t="s">
        <v>6</v>
      </c>
      <c r="M24">
        <v>11.002520699999801</v>
      </c>
      <c r="O24" t="s">
        <v>6</v>
      </c>
      <c r="P24">
        <v>11.002520699999801</v>
      </c>
      <c r="R24" t="s">
        <v>6</v>
      </c>
      <c r="S24">
        <v>0.42981499999950701</v>
      </c>
    </row>
    <row r="26" spans="1:19" x14ac:dyDescent="0.25">
      <c r="B26">
        <v>2</v>
      </c>
      <c r="C26">
        <v>2.6942839678947337</v>
      </c>
      <c r="D26">
        <v>1.8958196299999976</v>
      </c>
      <c r="F26">
        <v>1.8268621926315773</v>
      </c>
      <c r="G26">
        <v>1.4471311194736824</v>
      </c>
      <c r="I26">
        <v>0.86742177526315822</v>
      </c>
      <c r="J26">
        <v>0.44868851052631453</v>
      </c>
    </row>
    <row r="27" spans="1:19" x14ac:dyDescent="0.25">
      <c r="B27">
        <v>4</v>
      </c>
      <c r="C27">
        <v>10.463921702105266</v>
      </c>
      <c r="D27">
        <v>2.23246337894737</v>
      </c>
      <c r="F27">
        <v>10.33481048736842</v>
      </c>
      <c r="G27">
        <v>2.1450574763157904</v>
      </c>
      <c r="I27">
        <v>0.12911121473684747</v>
      </c>
      <c r="J27">
        <v>8.7405902631575327E-2</v>
      </c>
    </row>
    <row r="28" spans="1:19" x14ac:dyDescent="0.25">
      <c r="B28">
        <v>8</v>
      </c>
      <c r="C28">
        <v>43.193343870526299</v>
      </c>
      <c r="D28">
        <v>14.711120142631597</v>
      </c>
      <c r="F28">
        <v>42.747774254736832</v>
      </c>
      <c r="G28">
        <v>14.447961224210529</v>
      </c>
      <c r="I28">
        <v>0.47560801685394188</v>
      </c>
      <c r="J28">
        <v>0.28409201420456398</v>
      </c>
    </row>
    <row r="29" spans="1:19" x14ac:dyDescent="0.25">
      <c r="B29">
        <v>16</v>
      </c>
      <c r="C29">
        <v>184.0097937036841</v>
      </c>
      <c r="D29">
        <v>55.171613807368395</v>
      </c>
      <c r="F29">
        <v>182.12748439526297</v>
      </c>
      <c r="G29">
        <v>54.170589882631518</v>
      </c>
      <c r="I29">
        <v>2.0792951662791399</v>
      </c>
      <c r="J29">
        <v>1.1813325819876248</v>
      </c>
    </row>
    <row r="49" spans="2:25" x14ac:dyDescent="0.25">
      <c r="O49">
        <v>1</v>
      </c>
      <c r="P49">
        <v>0.75172508214285627</v>
      </c>
      <c r="R49">
        <v>1</v>
      </c>
      <c r="S49" t="s">
        <v>15</v>
      </c>
      <c r="U49">
        <v>1</v>
      </c>
      <c r="V49" t="s">
        <v>15</v>
      </c>
      <c r="X49">
        <v>1</v>
      </c>
      <c r="Y49" t="s">
        <v>15</v>
      </c>
    </row>
    <row r="50" spans="2:25" x14ac:dyDescent="0.25">
      <c r="B50">
        <v>2</v>
      </c>
      <c r="C50">
        <v>1.6</v>
      </c>
      <c r="D50">
        <v>1.4</v>
      </c>
      <c r="O50">
        <v>1.5</v>
      </c>
      <c r="P50">
        <v>2.8416670822916625</v>
      </c>
      <c r="R50">
        <v>1.5</v>
      </c>
      <c r="S50">
        <v>6.6803724153845261</v>
      </c>
      <c r="U50">
        <v>1.5</v>
      </c>
      <c r="V50" t="s">
        <v>15</v>
      </c>
      <c r="X50">
        <v>1.5</v>
      </c>
      <c r="Y50" t="s">
        <v>15</v>
      </c>
    </row>
    <row r="51" spans="2:25" x14ac:dyDescent="0.25">
      <c r="B51">
        <v>4</v>
      </c>
      <c r="C51">
        <v>2.25</v>
      </c>
      <c r="D51">
        <v>1.5</v>
      </c>
      <c r="O51">
        <v>2</v>
      </c>
      <c r="P51">
        <v>3.3040244196969653</v>
      </c>
      <c r="R51">
        <v>2</v>
      </c>
      <c r="S51">
        <v>7.6622496369047584</v>
      </c>
      <c r="U51">
        <v>2</v>
      </c>
      <c r="V51">
        <v>6.4849606000001909</v>
      </c>
      <c r="X51">
        <v>2</v>
      </c>
      <c r="Y51" t="s">
        <v>15</v>
      </c>
    </row>
    <row r="52" spans="2:25" x14ac:dyDescent="0.25">
      <c r="B52">
        <v>8</v>
      </c>
      <c r="C52">
        <v>2.75</v>
      </c>
      <c r="D52">
        <v>2.1</v>
      </c>
      <c r="O52">
        <v>2.5</v>
      </c>
      <c r="P52" t="s">
        <v>15</v>
      </c>
      <c r="R52">
        <v>2.5</v>
      </c>
      <c r="S52">
        <v>12.434706105128209</v>
      </c>
      <c r="U52">
        <v>2.5</v>
      </c>
      <c r="V52">
        <v>23.730730289333362</v>
      </c>
      <c r="X52">
        <v>2.5</v>
      </c>
      <c r="Y52">
        <v>74.591212521052299</v>
      </c>
    </row>
    <row r="53" spans="2:25" x14ac:dyDescent="0.25">
      <c r="B53">
        <v>16</v>
      </c>
      <c r="C53">
        <v>2.95</v>
      </c>
      <c r="D53">
        <v>2.5499999999999998</v>
      </c>
      <c r="O53">
        <v>3</v>
      </c>
      <c r="P53" t="s">
        <v>15</v>
      </c>
      <c r="R53">
        <v>3</v>
      </c>
      <c r="S53">
        <v>19.184282420000006</v>
      </c>
      <c r="U53">
        <v>3</v>
      </c>
      <c r="V53">
        <v>60.591247216190396</v>
      </c>
      <c r="X53">
        <v>3</v>
      </c>
      <c r="Y53">
        <v>196.16741383508761</v>
      </c>
    </row>
    <row r="55" spans="2:25" x14ac:dyDescent="0.25">
      <c r="O55">
        <v>1</v>
      </c>
      <c r="P55">
        <v>0.38036799696969636</v>
      </c>
      <c r="R55">
        <v>1</v>
      </c>
      <c r="S55">
        <v>0.56990197555557121</v>
      </c>
      <c r="U55">
        <v>1</v>
      </c>
      <c r="V55">
        <v>2.0884730333332997</v>
      </c>
      <c r="X55">
        <v>1</v>
      </c>
      <c r="Y55" t="s">
        <v>15</v>
      </c>
    </row>
    <row r="56" spans="2:25" x14ac:dyDescent="0.25">
      <c r="B56">
        <v>1</v>
      </c>
      <c r="C56">
        <f>AVERAGE(P49,P55,S55,V55)</f>
        <v>0.94761702200035591</v>
      </c>
      <c r="O56">
        <v>1.5</v>
      </c>
      <c r="P56">
        <v>2.9835105218749955</v>
      </c>
      <c r="R56">
        <v>1.5</v>
      </c>
      <c r="S56">
        <v>2.7974581899999849</v>
      </c>
      <c r="U56">
        <v>1.5</v>
      </c>
      <c r="V56">
        <v>7.712569402777758</v>
      </c>
      <c r="X56">
        <v>1.5</v>
      </c>
      <c r="Y56" t="s">
        <v>15</v>
      </c>
    </row>
    <row r="57" spans="2:25" x14ac:dyDescent="0.25">
      <c r="B57">
        <v>1.5</v>
      </c>
      <c r="C57">
        <f>AVERAGE(P50,S50,P56,S56,V56)</f>
        <v>4.6031155224657851</v>
      </c>
      <c r="O57">
        <v>2</v>
      </c>
      <c r="P57">
        <v>1.7387297071428525</v>
      </c>
      <c r="R57">
        <v>2</v>
      </c>
      <c r="S57">
        <v>2.6394807577777795</v>
      </c>
      <c r="U57">
        <v>2</v>
      </c>
      <c r="V57">
        <v>12.518586307407405</v>
      </c>
      <c r="X57">
        <v>2</v>
      </c>
      <c r="Y57">
        <v>51.9913098888889</v>
      </c>
    </row>
    <row r="58" spans="2:25" x14ac:dyDescent="0.25">
      <c r="B58">
        <v>2</v>
      </c>
      <c r="C58">
        <f>AVERAGE(P51,S51,V51,P57,S57,V57,Y57)</f>
        <v>12.334191616831264</v>
      </c>
      <c r="O58">
        <v>2.5</v>
      </c>
      <c r="P58" t="s">
        <v>15</v>
      </c>
      <c r="R58">
        <v>2.5</v>
      </c>
      <c r="S58" t="s">
        <v>15</v>
      </c>
      <c r="U58">
        <v>2.5</v>
      </c>
      <c r="V58">
        <v>20.262092701666685</v>
      </c>
      <c r="X58">
        <v>2.5</v>
      </c>
      <c r="Y58">
        <v>58.195835189999961</v>
      </c>
    </row>
    <row r="59" spans="2:25" x14ac:dyDescent="0.25">
      <c r="B59">
        <v>2.5</v>
      </c>
      <c r="C59">
        <f>AVERAGE([1]BPI2017_80_Random_20_Inter_Stat!$N$11)</f>
        <v>20.262092701666685</v>
      </c>
      <c r="O59">
        <v>3</v>
      </c>
      <c r="P59" t="s">
        <v>15</v>
      </c>
      <c r="R59">
        <v>3</v>
      </c>
      <c r="S59" t="s">
        <v>15</v>
      </c>
      <c r="U59">
        <v>3</v>
      </c>
      <c r="V59">
        <v>28.146385650000116</v>
      </c>
      <c r="X59">
        <v>3</v>
      </c>
      <c r="Y59">
        <v>54.857083254347749</v>
      </c>
    </row>
    <row r="60" spans="2:25" x14ac:dyDescent="0.25">
      <c r="B60">
        <v>3</v>
      </c>
      <c r="C60">
        <f>AVERAGE(S53,V53,Y53,V59,Y59)</f>
        <v>71.789282475125177</v>
      </c>
      <c r="X60">
        <v>3.5</v>
      </c>
      <c r="Y60">
        <v>42.438520177777789</v>
      </c>
    </row>
    <row r="61" spans="2:25" x14ac:dyDescent="0.25">
      <c r="B61">
        <v>3.5</v>
      </c>
      <c r="C61">
        <f>AVERAGE(Y60)</f>
        <v>42.438520177777789</v>
      </c>
    </row>
    <row r="63" spans="2:25" x14ac:dyDescent="0.25">
      <c r="B63">
        <v>1</v>
      </c>
      <c r="C63">
        <f>AVERAGE(P49,S49,V49,Y49)</f>
        <v>0.75172508214285627</v>
      </c>
      <c r="D63">
        <f>AVERAGE(P55,S55,V55,Y55)</f>
        <v>1.0129143352861891</v>
      </c>
    </row>
    <row r="64" spans="2:25" x14ac:dyDescent="0.25">
      <c r="B64">
        <v>1.5</v>
      </c>
      <c r="C64">
        <f>AVERAGE(P50,S50,V50,Y50)</f>
        <v>4.7610197488380948</v>
      </c>
      <c r="D64">
        <f>AVERAGE(P56,S56,V56,Y56)</f>
        <v>4.4978460382175793</v>
      </c>
    </row>
    <row r="65" spans="2:4" x14ac:dyDescent="0.25">
      <c r="B65">
        <v>2</v>
      </c>
      <c r="C65">
        <f>AVERAGE(P51,S51,V51,Y51)</f>
        <v>5.8170782188673043</v>
      </c>
      <c r="D65">
        <f>AVERAGE(P57,S57,V57,Y57)</f>
        <v>17.222026665304234</v>
      </c>
    </row>
    <row r="66" spans="2:4" x14ac:dyDescent="0.25">
      <c r="B66">
        <v>2.5</v>
      </c>
      <c r="C66">
        <f>AVERAGE(P52,S52,V52,Y52)</f>
        <v>36.918882971837952</v>
      </c>
      <c r="D66">
        <f>AVERAGE(P58,S58,V58,Y58)</f>
        <v>39.228963945833321</v>
      </c>
    </row>
    <row r="67" spans="2:4" x14ac:dyDescent="0.25">
      <c r="B67">
        <v>3</v>
      </c>
      <c r="C67">
        <f>AVERAGE(P53,S53,V53,Y53)</f>
        <v>91.980981157092671</v>
      </c>
      <c r="D67">
        <f>AVERAGE(P59,S59,V59,Y59)</f>
        <v>41.501734452173935</v>
      </c>
    </row>
    <row r="68" spans="2:4" x14ac:dyDescent="0.25">
      <c r="B68">
        <v>3.5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2023-05-27T12:32:29Z</dcterms:created>
  <dcterms:modified xsi:type="dcterms:W3CDTF">2023-05-28T21:52:39Z</dcterms:modified>
</cp:coreProperties>
</file>