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3.xml" ContentType="application/vnd.openxmlformats-officedocument.themeOverrid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4.xml" ContentType="application/vnd.openxmlformats-officedocument.themeOverrid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cabrera\Desktop\R\"/>
    </mc:Choice>
  </mc:AlternateContent>
  <xr:revisionPtr revIDLastSave="0" documentId="13_ncr:1_{5340B71E-C526-4C31-BE21-966ED2192584}" xr6:coauthVersionLast="46" xr6:coauthVersionMax="46" xr10:uidLastSave="{00000000-0000-0000-0000-000000000000}"/>
  <bookViews>
    <workbookView xWindow="-25320" yWindow="-120" windowWidth="25440" windowHeight="15990" tabRatio="847" activeTab="8" xr2:uid="{00000000-000D-0000-FFFF-FFFF00000000}"/>
  </bookViews>
  <sheets>
    <sheet name="Lipper Fund Flows" sheetId="24" r:id="rId1"/>
    <sheet name="CDX Index" sheetId="25" r:id="rId2"/>
    <sheet name="IG Supply" sheetId="10" r:id="rId3"/>
    <sheet name="Global Yields" sheetId="26" r:id="rId4"/>
    <sheet name="UST" sheetId="27" r:id="rId5"/>
    <sheet name="Economic Data" sheetId="18" r:id="rId6"/>
    <sheet name="STATS" sheetId="28" r:id="rId7"/>
    <sheet name="Monthly Books" sheetId="29" r:id="rId8"/>
    <sheet name="Deal Table" sheetId="30" r:id="rId9"/>
  </sheets>
  <definedNames>
    <definedName name="_xlnm._FilterDatabase" localSheetId="1" hidden="1">'CDX Index'!$E$1:$G$1</definedName>
    <definedName name="_xlnm._FilterDatabase" localSheetId="5" hidden="1">'Economic Data'!$A$2:$E$8</definedName>
    <definedName name="_xlnm._FilterDatabase" localSheetId="3" hidden="1">'Global Yields'!$A$2:$F$2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ST" hidden="1">"c1681"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39126.4333564815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10" l="1"/>
  <c r="J469" i="10" l="1"/>
  <c r="J468" i="10" l="1"/>
  <c r="K469" i="10" l="1"/>
  <c r="K468" i="10" l="1"/>
  <c r="M468" i="10" s="1"/>
  <c r="M469" i="10" l="1"/>
  <c r="J470" i="10"/>
  <c r="M283" i="10" l="1"/>
  <c r="M163" i="10" l="1"/>
  <c r="L163" i="10"/>
  <c r="H225" i="10"/>
  <c r="G225" i="10"/>
  <c r="H220" i="10"/>
  <c r="G220" i="10"/>
  <c r="J57" i="10"/>
  <c r="K57" i="10"/>
  <c r="A58" i="10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B58" i="10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76" i="10" s="1"/>
  <c r="B77" i="10" s="1"/>
  <c r="B78" i="10" s="1"/>
  <c r="B79" i="10" s="1"/>
  <c r="B80" i="10" s="1"/>
  <c r="B81" i="10" s="1"/>
  <c r="B82" i="10" s="1"/>
  <c r="B83" i="10" s="1"/>
  <c r="B84" i="10" s="1"/>
  <c r="B85" i="10" s="1"/>
  <c r="B86" i="10" s="1"/>
  <c r="B87" i="10" s="1"/>
  <c r="B88" i="10" s="1"/>
  <c r="B89" i="10" s="1"/>
  <c r="B90" i="10" s="1"/>
  <c r="B91" i="10" s="1"/>
  <c r="B92" i="10" s="1"/>
  <c r="B93" i="10" s="1"/>
  <c r="B94" i="10" s="1"/>
  <c r="B95" i="10" s="1"/>
  <c r="B96" i="10" s="1"/>
  <c r="B97" i="10" s="1"/>
  <c r="B98" i="10" s="1"/>
  <c r="B99" i="10" s="1"/>
  <c r="B100" i="10" s="1"/>
  <c r="B101" i="10" s="1"/>
  <c r="B103" i="10" s="1"/>
  <c r="B104" i="10" s="1"/>
  <c r="B105" i="10" s="1"/>
  <c r="B106" i="10" s="1"/>
  <c r="B107" i="10" s="1"/>
  <c r="B108" i="10" s="1"/>
  <c r="B109" i="10" s="1"/>
  <c r="B110" i="10" s="1"/>
  <c r="B111" i="10" s="1"/>
  <c r="B112" i="10" s="1"/>
  <c r="B113" i="10" s="1"/>
  <c r="B114" i="10" s="1"/>
  <c r="J58" i="10"/>
  <c r="K58" i="10"/>
  <c r="J59" i="10"/>
  <c r="K59" i="10"/>
  <c r="J60" i="10"/>
  <c r="K60" i="10"/>
  <c r="J61" i="10"/>
  <c r="K61" i="10"/>
  <c r="J62" i="10"/>
  <c r="K62" i="10"/>
  <c r="J63" i="10"/>
  <c r="K63" i="10"/>
  <c r="J64" i="10"/>
  <c r="K64" i="10"/>
  <c r="J65" i="10"/>
  <c r="K65" i="10"/>
  <c r="J66" i="10"/>
  <c r="K66" i="10"/>
  <c r="J67" i="10"/>
  <c r="K67" i="10"/>
  <c r="J68" i="10"/>
  <c r="K68" i="10"/>
  <c r="J69" i="10"/>
  <c r="K69" i="10"/>
  <c r="J70" i="10"/>
  <c r="K70" i="10"/>
  <c r="J71" i="10"/>
  <c r="K71" i="10"/>
  <c r="J72" i="10"/>
  <c r="K72" i="10"/>
  <c r="J73" i="10"/>
  <c r="K73" i="10"/>
  <c r="J74" i="10"/>
  <c r="K74" i="10"/>
  <c r="J75" i="10"/>
  <c r="K75" i="10"/>
  <c r="J76" i="10"/>
  <c r="K76" i="10"/>
  <c r="J77" i="10"/>
  <c r="K77" i="10"/>
  <c r="J78" i="10"/>
  <c r="K78" i="10"/>
  <c r="J79" i="10"/>
  <c r="K79" i="10"/>
  <c r="J80" i="10"/>
  <c r="K80" i="10"/>
  <c r="J81" i="10"/>
  <c r="K81" i="10"/>
  <c r="J82" i="10"/>
  <c r="K82" i="10"/>
  <c r="J83" i="10"/>
  <c r="K83" i="10"/>
  <c r="J84" i="10"/>
  <c r="K84" i="10"/>
  <c r="J85" i="10"/>
  <c r="K85" i="10"/>
  <c r="J86" i="10"/>
  <c r="K86" i="10"/>
  <c r="J87" i="10"/>
  <c r="K87" i="10"/>
  <c r="J88" i="10"/>
  <c r="K88" i="10"/>
  <c r="J89" i="10"/>
  <c r="K89" i="10"/>
  <c r="J90" i="10"/>
  <c r="K90" i="10"/>
  <c r="J91" i="10"/>
  <c r="K91" i="10"/>
  <c r="J92" i="10"/>
  <c r="K92" i="10"/>
  <c r="J93" i="10"/>
  <c r="K93" i="10"/>
  <c r="J94" i="10"/>
  <c r="K94" i="10"/>
  <c r="J95" i="10"/>
  <c r="K95" i="10"/>
  <c r="J96" i="10"/>
  <c r="K96" i="10"/>
  <c r="J97" i="10"/>
  <c r="K97" i="10"/>
  <c r="J98" i="10"/>
  <c r="K98" i="10"/>
  <c r="J99" i="10"/>
  <c r="K99" i="10"/>
  <c r="J100" i="10"/>
  <c r="K100" i="10"/>
  <c r="J101" i="10"/>
  <c r="K101" i="10"/>
  <c r="J102" i="10"/>
  <c r="K102" i="10"/>
  <c r="J103" i="10"/>
  <c r="K103" i="10"/>
  <c r="J104" i="10"/>
  <c r="K104" i="10"/>
  <c r="J105" i="10"/>
  <c r="K105" i="10"/>
  <c r="J106" i="10"/>
  <c r="K106" i="10"/>
  <c r="A110" i="10"/>
  <c r="A111" i="10" s="1"/>
  <c r="A112" i="10" s="1"/>
</calcChain>
</file>

<file path=xl/sharedStrings.xml><?xml version="1.0" encoding="utf-8"?>
<sst xmlns="http://schemas.openxmlformats.org/spreadsheetml/2006/main" count="1309" uniqueCount="993">
  <si>
    <t>Date</t>
  </si>
  <si>
    <t>#</t>
  </si>
  <si>
    <t>Week</t>
  </si>
  <si>
    <t>Total</t>
  </si>
  <si>
    <t>10/4 - 10/10</t>
  </si>
  <si>
    <t>10/17 - 10/23</t>
  </si>
  <si>
    <t>10/24 - 10/30</t>
  </si>
  <si>
    <t>11/14 - 11/20</t>
  </si>
  <si>
    <t>11/21 - 11/27</t>
  </si>
  <si>
    <t>12/12 - 12/18</t>
  </si>
  <si>
    <t>12/19 - 12/25</t>
  </si>
  <si>
    <t>Amt ($bn)</t>
  </si>
  <si>
    <t># Of Deals</t>
  </si>
  <si>
    <t>12/30/12-1/5/13</t>
  </si>
  <si>
    <t>1/6-1/12</t>
  </si>
  <si>
    <t>1/13-1/19</t>
  </si>
  <si>
    <t>1/20-1/24</t>
  </si>
  <si>
    <t>1/27-2/01</t>
  </si>
  <si>
    <t>2/02-2/08</t>
  </si>
  <si>
    <t>2/09-2/15</t>
  </si>
  <si>
    <t>2/16-2/22</t>
  </si>
  <si>
    <t>2/23-3/01</t>
  </si>
  <si>
    <t>3/02-3/08</t>
  </si>
  <si>
    <t>3/09-3/15</t>
  </si>
  <si>
    <t>3/16-3/22</t>
  </si>
  <si>
    <t>3/23-3/29</t>
  </si>
  <si>
    <t>3/31-4/5</t>
  </si>
  <si>
    <t>4/6-4/12</t>
  </si>
  <si>
    <t>4/13-4/19</t>
  </si>
  <si>
    <t>4/19-4/26</t>
  </si>
  <si>
    <t>4/27-5/3</t>
  </si>
  <si>
    <t>5/4-5/10</t>
  </si>
  <si>
    <t>5/11-5/17</t>
  </si>
  <si>
    <t>5/18-5/24</t>
  </si>
  <si>
    <t>5/25-5/31</t>
  </si>
  <si>
    <t>6/1-6/6</t>
  </si>
  <si>
    <t>6/7-6/14</t>
  </si>
  <si>
    <t>6/15-6/21</t>
  </si>
  <si>
    <t>6/22-6/28</t>
  </si>
  <si>
    <t>6/29-7/5</t>
  </si>
  <si>
    <t>7/6-7/12</t>
  </si>
  <si>
    <t>7/13-7/19</t>
  </si>
  <si>
    <t>7/20-7/26</t>
  </si>
  <si>
    <t>7/27-8/2</t>
  </si>
  <si>
    <t>8/3-8/9</t>
  </si>
  <si>
    <t>8/10-8/16</t>
  </si>
  <si>
    <t>8/17-8/23</t>
  </si>
  <si>
    <t>8/24-8/30</t>
  </si>
  <si>
    <t>8/31-9/6</t>
  </si>
  <si>
    <t>9/7-9/13</t>
  </si>
  <si>
    <t>9/14-9-20</t>
  </si>
  <si>
    <t>9/21-9/27</t>
  </si>
  <si>
    <t>9/28-10/04</t>
  </si>
  <si>
    <t>10/5-10/11</t>
  </si>
  <si>
    <t>10/12-10/18</t>
  </si>
  <si>
    <t>10/19-10/25</t>
  </si>
  <si>
    <t>10/26-11/1</t>
  </si>
  <si>
    <t>11/2-11/8</t>
  </si>
  <si>
    <t>11/9-11/15</t>
  </si>
  <si>
    <t>11/16-11/22</t>
  </si>
  <si>
    <t>11/23-11/29</t>
  </si>
  <si>
    <t>11/30-12-6</t>
  </si>
  <si>
    <t>12/07-12/13</t>
  </si>
  <si>
    <t>12/14/-12/20</t>
  </si>
  <si>
    <t>12/21-12/27</t>
  </si>
  <si>
    <t>12/28-1/3</t>
  </si>
  <si>
    <t>1/11 - 1/17</t>
  </si>
  <si>
    <t>1/18 - 1/24</t>
  </si>
  <si>
    <t>1/25 - 1/31</t>
  </si>
  <si>
    <t>2/1 - 2/7</t>
  </si>
  <si>
    <t>2/8 - 2/14</t>
  </si>
  <si>
    <t>2/15 - 2/21</t>
  </si>
  <si>
    <t>2/22 - 2/28</t>
  </si>
  <si>
    <t>3/1 - 3/7</t>
  </si>
  <si>
    <t>3/8 - 3/14</t>
  </si>
  <si>
    <t>3/15 - 3/21</t>
  </si>
  <si>
    <t>3/22 - 3/28</t>
  </si>
  <si>
    <t>3/29 - 4/4</t>
  </si>
  <si>
    <t>4/5 - 4/11</t>
  </si>
  <si>
    <t>4/12 - 4/18</t>
  </si>
  <si>
    <t>4/19 - 4/25</t>
  </si>
  <si>
    <t>4/26 - 5/2</t>
  </si>
  <si>
    <t>5/3 - 5/9</t>
  </si>
  <si>
    <t>5/10 - 5/16</t>
  </si>
  <si>
    <t>5/17 - 5/23</t>
  </si>
  <si>
    <t>5/24 - 5/30</t>
  </si>
  <si>
    <t>5/31 - 6/6</t>
  </si>
  <si>
    <t>6/7 - 6/13</t>
  </si>
  <si>
    <t>6/14 - 6/20</t>
  </si>
  <si>
    <t>6/21 - 6/27</t>
  </si>
  <si>
    <t>6/28 - 7/4</t>
  </si>
  <si>
    <t>7/5 - 7/11</t>
  </si>
  <si>
    <t>7/12 - 7/18</t>
  </si>
  <si>
    <t>7/19 - 7/25</t>
  </si>
  <si>
    <t>7/26 - 8/1</t>
  </si>
  <si>
    <t>8/2 - 8/8</t>
  </si>
  <si>
    <t>As of</t>
  </si>
  <si>
    <t>8/9 - 8/15</t>
  </si>
  <si>
    <t xml:space="preserve"> </t>
  </si>
  <si>
    <t>8/16 - 8/22</t>
  </si>
  <si>
    <t>8/23 - 8/29</t>
  </si>
  <si>
    <t>German 10-Yr</t>
  </si>
  <si>
    <t>Spanish 10-Yr</t>
  </si>
  <si>
    <t>Italian 10-Yr</t>
  </si>
  <si>
    <t>US 10-Yr</t>
  </si>
  <si>
    <t>GDBR10 Index</t>
  </si>
  <si>
    <t>GSPG10YR Index</t>
  </si>
  <si>
    <t>GBTPGR10 Index</t>
  </si>
  <si>
    <t>USGG10YR Index</t>
  </si>
  <si>
    <t>8/30 - 9/5</t>
  </si>
  <si>
    <t>9/6 - 9/12</t>
  </si>
  <si>
    <t>9/13 - 9/19</t>
  </si>
  <si>
    <t>9/20 - 9/26</t>
  </si>
  <si>
    <t>9/27 - 10/3</t>
  </si>
  <si>
    <t>10/11 - 10/17</t>
  </si>
  <si>
    <t>10/18 - 10/24</t>
  </si>
  <si>
    <t>Amt</t>
  </si>
  <si>
    <t>10/18/14-10/24/14</t>
  </si>
  <si>
    <t>10/11/14-10/17/14</t>
  </si>
  <si>
    <t>10/4/14-10/10/14</t>
  </si>
  <si>
    <t>9/27/14-10/3/14</t>
  </si>
  <si>
    <t>9/20/14-9/26/14</t>
  </si>
  <si>
    <t>9/13/14-9/19/14</t>
  </si>
  <si>
    <t>9/6/14-9/12/14</t>
  </si>
  <si>
    <t>8/30/14-9/5/14</t>
  </si>
  <si>
    <t>8/23/14-8/29/14</t>
  </si>
  <si>
    <t>8/16/14-8/22/14</t>
  </si>
  <si>
    <t>8/9/14-8/15/14</t>
  </si>
  <si>
    <t>8/4/14-8/8/14</t>
  </si>
  <si>
    <t>7/25/14-7/31/14</t>
  </si>
  <si>
    <t>7/19/14-7/25/14</t>
  </si>
  <si>
    <t>7/12/14-7/18/14</t>
  </si>
  <si>
    <t>7/4/14-7/11/14</t>
  </si>
  <si>
    <t>6/28/14-7/3/14</t>
  </si>
  <si>
    <t>6/21/14-6/27/14</t>
  </si>
  <si>
    <t>6/14/14-6/20/14</t>
  </si>
  <si>
    <t>6/7/14-6/13/14</t>
  </si>
  <si>
    <t>5/31/14-6/6/14</t>
  </si>
  <si>
    <t>5/24/14-5/30/14</t>
  </si>
  <si>
    <t>5/17/14-5/23/14</t>
  </si>
  <si>
    <t>5/10/14-5/16/14</t>
  </si>
  <si>
    <t>5/3/14-5/9/14</t>
  </si>
  <si>
    <t>4/26/14-5/2/14</t>
  </si>
  <si>
    <t>4/19/14-4/25/14</t>
  </si>
  <si>
    <t>4/12/14-4/17/14</t>
  </si>
  <si>
    <t>4/5/14-4/11/14</t>
  </si>
  <si>
    <t>3/29/14-4/4/14</t>
  </si>
  <si>
    <t>3/22/14-3/28/14</t>
  </si>
  <si>
    <t>3/14/14-3/21/14</t>
  </si>
  <si>
    <t>3/8/14-3/13/14</t>
  </si>
  <si>
    <t>3/1/14-3/7/14</t>
  </si>
  <si>
    <t>2/22/14-2/28/14</t>
  </si>
  <si>
    <t>2/15/14-2/21/14</t>
  </si>
  <si>
    <t>2/8/14-2/14/14</t>
  </si>
  <si>
    <t>2/1/14-2/7/14</t>
  </si>
  <si>
    <t>1/25/14-1/31/14</t>
  </si>
  <si>
    <t>1/18/14-1/24/14</t>
  </si>
  <si>
    <t>1/11/14-1/17/14</t>
  </si>
  <si>
    <t>1/4/14-1/10/14</t>
  </si>
  <si>
    <t>10/25 - 10/31</t>
  </si>
  <si>
    <t>10/25/14-10/31/14</t>
  </si>
  <si>
    <t>11/1/14-11/7/14</t>
  </si>
  <si>
    <t>11/8/14-11/14/14</t>
  </si>
  <si>
    <t>11/8 - 11/14</t>
  </si>
  <si>
    <t>11/15/14-11/21/14</t>
  </si>
  <si>
    <t>11/15 - 11/21</t>
  </si>
  <si>
    <t>11-1 - 11/7</t>
  </si>
  <si>
    <t># of Deals</t>
  </si>
  <si>
    <t>11/22 - 12/5</t>
  </si>
  <si>
    <t>11/29/14-12/5/14</t>
  </si>
  <si>
    <t>11/22/14-11/28/14</t>
  </si>
  <si>
    <t>12/6 - 12/12</t>
  </si>
  <si>
    <t>12/13 - 12/19</t>
  </si>
  <si>
    <t>12/6/14-12/12/14</t>
  </si>
  <si>
    <t>12/13/14-12/19/14</t>
  </si>
  <si>
    <t>12/20 - 12/26</t>
  </si>
  <si>
    <t>12/27 - 1/2</t>
  </si>
  <si>
    <t>1/4/14 - 1/10/14</t>
  </si>
  <si>
    <t>1/10 - 1/16</t>
  </si>
  <si>
    <t>1/3 - 1/9</t>
  </si>
  <si>
    <t>1/17 - 1/23</t>
  </si>
  <si>
    <t>1/24 - 1/30</t>
  </si>
  <si>
    <t>1/24/15-1/30/15</t>
  </si>
  <si>
    <t>1/17/15-1/23/15</t>
  </si>
  <si>
    <t>1/10/15-1/16/15</t>
  </si>
  <si>
    <t>12/29/15-1/9/15</t>
  </si>
  <si>
    <t>12/29/14-1/2/15</t>
  </si>
  <si>
    <t>01/31 - 02/06</t>
  </si>
  <si>
    <t>30-20Yr</t>
  </si>
  <si>
    <t>[30Yr-10Yr]</t>
  </si>
  <si>
    <t>[30Yr-5Yr]</t>
  </si>
  <si>
    <t>[10Yr-5Yr]</t>
  </si>
  <si>
    <t>02/07 - 02/13</t>
  </si>
  <si>
    <t>Friday, February 20, 2015</t>
  </si>
  <si>
    <t>02/14 - 02/20</t>
  </si>
  <si>
    <t>Friday, February 27, 2015</t>
  </si>
  <si>
    <t>02/21 - 02/27</t>
  </si>
  <si>
    <t>Friday, March 6, 2015</t>
  </si>
  <si>
    <t>02/28 - 03/06</t>
  </si>
  <si>
    <t>03/05 - 03/11</t>
  </si>
  <si>
    <t>Friday, March 13, 2015</t>
  </si>
  <si>
    <t>03/07 - 03/13</t>
  </si>
  <si>
    <t>Friday, March 20, 2015</t>
  </si>
  <si>
    <t>03/14 - 03/20</t>
  </si>
  <si>
    <t>03/12 - 03/18</t>
  </si>
  <si>
    <t>03/19 - 03/25</t>
  </si>
  <si>
    <t>Friday, March 27, 2015</t>
  </si>
  <si>
    <t>03/21 - 03/27</t>
  </si>
  <si>
    <t>Friday, April 3, 2015</t>
  </si>
  <si>
    <t>03/28 - 04/03</t>
  </si>
  <si>
    <t>03/26 - 04/01</t>
  </si>
  <si>
    <t>USGG30YR Index</t>
  </si>
  <si>
    <t>USGG7YR Index</t>
  </si>
  <si>
    <t>USGG2YR Index</t>
  </si>
  <si>
    <t>USGG3YR Index</t>
  </si>
  <si>
    <t>USGG5YR Index</t>
  </si>
  <si>
    <t>04/02 - 04/08</t>
  </si>
  <si>
    <t>Friday, April 10, 2015</t>
  </si>
  <si>
    <t>04/04 - 04/10</t>
  </si>
  <si>
    <t>Friday, April 17, 2015</t>
  </si>
  <si>
    <t>04/11 - 04/17</t>
  </si>
  <si>
    <t>04/09 - 04/15</t>
  </si>
  <si>
    <t>Friday, April 24, 2015</t>
  </si>
  <si>
    <t>04/18 - 04/24</t>
  </si>
  <si>
    <t>04/16 - 04/22</t>
  </si>
  <si>
    <t>Friday, May 1, 2015</t>
  </si>
  <si>
    <t>04/25 - 05/1</t>
  </si>
  <si>
    <t>04/23 - 04/29</t>
  </si>
  <si>
    <t>04/30 - 05/06</t>
  </si>
  <si>
    <t>Friday, May 8, 2015</t>
  </si>
  <si>
    <t>05/02 - 05/08</t>
  </si>
  <si>
    <t>05/07 - 05/13</t>
  </si>
  <si>
    <t>05/14 - 05/20</t>
  </si>
  <si>
    <t>05/21 - 05/27</t>
  </si>
  <si>
    <t>05/28 - 06/03</t>
  </si>
  <si>
    <t>06/11 - 06/17</t>
  </si>
  <si>
    <t>Friday, May 15, 2015</t>
  </si>
  <si>
    <t>05/09 - 05/15</t>
  </si>
  <si>
    <t>Friday, May 22, 2015</t>
  </si>
  <si>
    <t>05/16 - 05/22</t>
  </si>
  <si>
    <t>Friday, May 29, 2015</t>
  </si>
  <si>
    <t>05/23 - 05/29</t>
  </si>
  <si>
    <t>Friday, June5, 2015</t>
  </si>
  <si>
    <t>05/30 - 06/05</t>
  </si>
  <si>
    <t>Friday, June 12, 2015</t>
  </si>
  <si>
    <t>06/06 - 06/12</t>
  </si>
  <si>
    <t>Friday, June 19, 2015</t>
  </si>
  <si>
    <t>06/13 - 06/19</t>
  </si>
  <si>
    <t>Friday, June 26, 2015</t>
  </si>
  <si>
    <t>06/20 - 06/26</t>
  </si>
  <si>
    <t>06/18 - 06/24</t>
  </si>
  <si>
    <t>Thursday, July 2, 2015</t>
  </si>
  <si>
    <t>06/27 - 07/02</t>
  </si>
  <si>
    <t>Friday, July 10, 2015</t>
  </si>
  <si>
    <t>07/03 - 07/10</t>
  </si>
  <si>
    <t>07/02 - 07/08</t>
  </si>
  <si>
    <t>Friday, July 17, 2015</t>
  </si>
  <si>
    <t>07/11 - 07/17</t>
  </si>
  <si>
    <t>07/09 - 07/15</t>
  </si>
  <si>
    <t>07/18 - 07/24</t>
  </si>
  <si>
    <t>07/25 - 07/31</t>
  </si>
  <si>
    <t>07/16 - 07/22</t>
  </si>
  <si>
    <t>Friday, July 24, 2015</t>
  </si>
  <si>
    <t>Friday, July 31, 2015</t>
  </si>
  <si>
    <t>07/30 - 08/05</t>
  </si>
  <si>
    <t>Friday, August 7, 2015</t>
  </si>
  <si>
    <t>08/01 - 08/07</t>
  </si>
  <si>
    <t>08/06 - 08/12</t>
  </si>
  <si>
    <t>Friday, August 14, 2015</t>
  </si>
  <si>
    <t>08/08 - 08/14</t>
  </si>
  <si>
    <t>08/13 - 08/19</t>
  </si>
  <si>
    <t>Friday, August 21, 2015</t>
  </si>
  <si>
    <t>08/15 - 08/21</t>
  </si>
  <si>
    <t>8/22 - 8/28</t>
  </si>
  <si>
    <t>8/29 - 9/4</t>
  </si>
  <si>
    <t>Friday, August 28, 2015</t>
  </si>
  <si>
    <t>Friday, September 4, 2015</t>
  </si>
  <si>
    <t>Friday, September 11, 2015</t>
  </si>
  <si>
    <t>08/20 - 08/26</t>
  </si>
  <si>
    <t>08/27 - 09/02</t>
  </si>
  <si>
    <t>09/03 - 09/09</t>
  </si>
  <si>
    <t>9/8 - 9/11</t>
  </si>
  <si>
    <t>Friday, September 18, 2015</t>
  </si>
  <si>
    <t>9/12 - 9/18</t>
  </si>
  <si>
    <t>09/10 - 09/16</t>
  </si>
  <si>
    <t>09/17 - 09/23</t>
  </si>
  <si>
    <t>Friday, September 25, 2015</t>
  </si>
  <si>
    <t>09/19 - 09/25</t>
  </si>
  <si>
    <t>Friday, October 2, 2015</t>
  </si>
  <si>
    <t>09/26 - 10/02</t>
  </si>
  <si>
    <t>09/24 - 09/30</t>
  </si>
  <si>
    <t>10/01 - 10/07</t>
  </si>
  <si>
    <t>Friday, October 9, 2015</t>
  </si>
  <si>
    <t>10/03 - 10/09</t>
  </si>
  <si>
    <t>Friday, October 16, 2015</t>
  </si>
  <si>
    <t>10/10 - 10/16</t>
  </si>
  <si>
    <t>10/08 - 10/14</t>
  </si>
  <si>
    <t>Friday, October 23, 2015</t>
  </si>
  <si>
    <t>10/15 - 10/21</t>
  </si>
  <si>
    <t>10/22 - 10/28</t>
  </si>
  <si>
    <t>Friday, October 30, 2015</t>
  </si>
  <si>
    <t>10/29 - 11/04</t>
  </si>
  <si>
    <t>Friday, November 6, 2015</t>
  </si>
  <si>
    <t>10/31 - 11/06</t>
  </si>
  <si>
    <t>Friday, November 13, 2015</t>
  </si>
  <si>
    <t>11/07 - 11/13</t>
  </si>
  <si>
    <t>11/05 - 11/11</t>
  </si>
  <si>
    <t>Friday, November 20, 2015</t>
  </si>
  <si>
    <t>11/12 - 11/18</t>
  </si>
  <si>
    <t>Friday, November 27, 2015</t>
  </si>
  <si>
    <t>11/19 - 11/25</t>
  </si>
  <si>
    <t>11/26 - 12/02</t>
  </si>
  <si>
    <t>Friday, December 4, 2015</t>
  </si>
  <si>
    <t>11/28 - 12/04</t>
  </si>
  <si>
    <t>Friday, December 11, 2015</t>
  </si>
  <si>
    <t>12/05 - 12/11</t>
  </si>
  <si>
    <t>12/03 - 12/09</t>
  </si>
  <si>
    <t>Friday, December 18, 2015</t>
  </si>
  <si>
    <t>12/17 - 12/23</t>
  </si>
  <si>
    <t>12/24 - 12/30</t>
  </si>
  <si>
    <t>12/31 - 01/06</t>
  </si>
  <si>
    <t>01/07 - 01/13</t>
  </si>
  <si>
    <t>Friday, December 25, 2015</t>
  </si>
  <si>
    <t>Friday, January 1, 2016</t>
  </si>
  <si>
    <t>12/26 - 01/01</t>
  </si>
  <si>
    <t>01/02 - 01/08</t>
  </si>
  <si>
    <t>Friday, January 15, 2016</t>
  </si>
  <si>
    <t>Friday, January 8, 2016</t>
  </si>
  <si>
    <t>01/09 - 01/15</t>
  </si>
  <si>
    <t>01/14 - 01/20</t>
  </si>
  <si>
    <t>01/21 - 01/27</t>
  </si>
  <si>
    <t>01/28 - 02/03</t>
  </si>
  <si>
    <t>02/11 - 02/17</t>
  </si>
  <si>
    <t>02/18 - 02/24</t>
  </si>
  <si>
    <t>Friday, January 22, 2016</t>
  </si>
  <si>
    <t>01/16 - 01/22</t>
  </si>
  <si>
    <t>Friday, January 29, 2016</t>
  </si>
  <si>
    <t>01/23 - 01/29</t>
  </si>
  <si>
    <t>Friday, February 5, 2016</t>
  </si>
  <si>
    <t>01/30 - 02/05</t>
  </si>
  <si>
    <t>Friday, February 12, 2016</t>
  </si>
  <si>
    <t>02/06 - 02/12</t>
  </si>
  <si>
    <t>Friday, February 19, 2016</t>
  </si>
  <si>
    <t>02/13 - 02/19</t>
  </si>
  <si>
    <t>Friday, February 26, 2016</t>
  </si>
  <si>
    <t>02/20 - 02/26</t>
  </si>
  <si>
    <t>Friday, March 4, 2016</t>
  </si>
  <si>
    <t>02/27 - 03/04</t>
  </si>
  <si>
    <t>Friday, March 11, 2016</t>
  </si>
  <si>
    <t>Friday, March 18, 2016</t>
  </si>
  <si>
    <t>Thursday,March 24, 2016</t>
  </si>
  <si>
    <t>03/19 - 03/24</t>
  </si>
  <si>
    <t>Friday, April 1, 2016</t>
  </si>
  <si>
    <t>03/25 - 04/01</t>
  </si>
  <si>
    <t>Friday, April 8, 2016</t>
  </si>
  <si>
    <t>Friday, April 15, 2016</t>
  </si>
  <si>
    <t>04/11 - 04/15</t>
  </si>
  <si>
    <t>Friday, April 22, 2016</t>
  </si>
  <si>
    <t>FRIDAY, April 29, 2016</t>
  </si>
  <si>
    <t>FRIDAY, MAY 6, 2016</t>
  </si>
  <si>
    <t>Friday, May 13, 2016</t>
  </si>
  <si>
    <t>Friday, May 20, 2016</t>
  </si>
  <si>
    <t>Friday, May 27, 2016</t>
  </si>
  <si>
    <t>Friday, June 3, 2016</t>
  </si>
  <si>
    <t>05/31 - 06/03</t>
  </si>
  <si>
    <t>06/04 - 06/10</t>
  </si>
  <si>
    <t>Friday, June 10, 2016</t>
  </si>
  <si>
    <t>Friday, June 17, 2016</t>
  </si>
  <si>
    <t>Friday, June 24, 2016</t>
  </si>
  <si>
    <t>Friday, July 1, 2016</t>
  </si>
  <si>
    <t>06/27 - 07/01</t>
  </si>
  <si>
    <t>Friday, July 8, 2016</t>
  </si>
  <si>
    <t>07/05 - 07/08</t>
  </si>
  <si>
    <t>Friday, July 15, 2016</t>
  </si>
  <si>
    <t>07/11 - 07/15</t>
  </si>
  <si>
    <t>Friday, July 22, 2016</t>
  </si>
  <si>
    <t>07/18 - 07/22</t>
  </si>
  <si>
    <t>07/25 - 07/29</t>
  </si>
  <si>
    <t>Friday, August 5, 2016</t>
  </si>
  <si>
    <t>Friday, July 29, 2016</t>
  </si>
  <si>
    <t>08/01 - 08/05</t>
  </si>
  <si>
    <t>Friday, August 12, 2016</t>
  </si>
  <si>
    <t>Friday, August 19, 2016</t>
  </si>
  <si>
    <t>08/15 - 08/19</t>
  </si>
  <si>
    <t>08/08 - 08/12</t>
  </si>
  <si>
    <t>Friday, August 26, 2016</t>
  </si>
  <si>
    <t>08/22 - 08/26</t>
  </si>
  <si>
    <t>Friday, September 1, 2016</t>
  </si>
  <si>
    <t>08/29 - 09/02</t>
  </si>
  <si>
    <t>Friday, September 9, 2016</t>
  </si>
  <si>
    <t>09/06 - 09/09</t>
  </si>
  <si>
    <t>Friday, September 16, 2016</t>
  </si>
  <si>
    <t>09/12 - 09/16</t>
  </si>
  <si>
    <t>09/19 - 09/23</t>
  </si>
  <si>
    <t>Friday, September 23, 2016</t>
  </si>
  <si>
    <t>09/26 - 09/30</t>
  </si>
  <si>
    <t>Friday, September 30, 2016</t>
  </si>
  <si>
    <t>10/03 - 10/07</t>
  </si>
  <si>
    <t>Friday, October 14, 2016</t>
  </si>
  <si>
    <t>Friday, October 7, 2016</t>
  </si>
  <si>
    <t>10/10 - 10/14</t>
  </si>
  <si>
    <t>Friday, October 21, 2016</t>
  </si>
  <si>
    <t>10/17 - 10/21</t>
  </si>
  <si>
    <t>Friday, October 28, 2016</t>
  </si>
  <si>
    <t>10/24 - 10/28</t>
  </si>
  <si>
    <t>Friday, November 4, 2016</t>
  </si>
  <si>
    <t>10/31 - 11/04</t>
  </si>
  <si>
    <t>Friday, November 11, 2016</t>
  </si>
  <si>
    <t>11/07 - 11/10</t>
  </si>
  <si>
    <t>Friday, November 18, 2016</t>
  </si>
  <si>
    <t>11/14 - 11/18</t>
  </si>
  <si>
    <t>Friday, November 25, 2016</t>
  </si>
  <si>
    <t>11/21 - 11/25</t>
  </si>
  <si>
    <t>11/28 - 12/02</t>
  </si>
  <si>
    <t xml:space="preserve">Friday, December 9, 2016 </t>
  </si>
  <si>
    <t>Friday, December 2, 2016</t>
  </si>
  <si>
    <t>12/05 - 12/09</t>
  </si>
  <si>
    <t xml:space="preserve">Friday, December 16, 2016 </t>
  </si>
  <si>
    <t>12/12 - 12/16</t>
  </si>
  <si>
    <t xml:space="preserve">Friday, December 23, 2016 </t>
  </si>
  <si>
    <t xml:space="preserve">Friday, December 30, 2016 </t>
  </si>
  <si>
    <t>12/19 - 12/23</t>
  </si>
  <si>
    <t>12/27 - 12/30</t>
  </si>
  <si>
    <t>01/03 - 01/06</t>
  </si>
  <si>
    <t>Friday, January 6, 2017</t>
  </si>
  <si>
    <t>01/09 - 01/13</t>
  </si>
  <si>
    <t>Friday, January 13, 2017</t>
  </si>
  <si>
    <t>Friday, January 20, 2017</t>
  </si>
  <si>
    <t>01/17 - 01/20</t>
  </si>
  <si>
    <t>01/23 - 01/27</t>
  </si>
  <si>
    <t>Friday, January 27, 2017</t>
  </si>
  <si>
    <t>Chinese 10-Yr</t>
  </si>
  <si>
    <t>GCNY10YR Index</t>
  </si>
  <si>
    <t>Friday, February 3, 2017</t>
  </si>
  <si>
    <t>01/30 - 02/03</t>
  </si>
  <si>
    <t>Friday, February 10, 2017</t>
  </si>
  <si>
    <t>02/06 - 02/10</t>
  </si>
  <si>
    <t>Friday, February 17, 2017</t>
  </si>
  <si>
    <t>02/13 - 02/17</t>
  </si>
  <si>
    <t>Friday, February 24, 2017</t>
  </si>
  <si>
    <t>02/21 - 02/24</t>
  </si>
  <si>
    <t>02/27 - 03/03</t>
  </si>
  <si>
    <t>Friday, March 3, 2017</t>
  </si>
  <si>
    <t>Friday, March 10, 2017</t>
  </si>
  <si>
    <t>03/06 - 03/10</t>
  </si>
  <si>
    <t>03/09 - 03/15</t>
  </si>
  <si>
    <t>Friday, March 17, 2017</t>
  </si>
  <si>
    <t>03/13 - 03/17</t>
  </si>
  <si>
    <t>03/16 - 03/22</t>
  </si>
  <si>
    <t>Friday, March 24, 2017</t>
  </si>
  <si>
    <t>03/20 - 03/24</t>
  </si>
  <si>
    <t>Friday, March 31, 2017</t>
  </si>
  <si>
    <t>03/27 - 03/31</t>
  </si>
  <si>
    <t>03/23 - 03/29</t>
  </si>
  <si>
    <t>Friday, April 7, 2017</t>
  </si>
  <si>
    <t>04/03 - 04/07</t>
  </si>
  <si>
    <t>Friday, April 13, 2017</t>
  </si>
  <si>
    <t>04/10 - 04/13</t>
  </si>
  <si>
    <t>Friday, April 21, 2017</t>
  </si>
  <si>
    <t>04/17 - 04/21</t>
  </si>
  <si>
    <t>04/24 - 04/28</t>
  </si>
  <si>
    <t>Friday, April 28, 2017</t>
  </si>
  <si>
    <t>Friday, May 5, 2017</t>
  </si>
  <si>
    <t>05/01 - 05/05</t>
  </si>
  <si>
    <t>Friday, May 12, 2017</t>
  </si>
  <si>
    <t>05/08 - 05/12</t>
  </si>
  <si>
    <t>Friday, May 19, 2017</t>
  </si>
  <si>
    <t>05/15 - 05/19</t>
  </si>
  <si>
    <t>Friday, May 26, 2017</t>
  </si>
  <si>
    <t>05/22 - 05/26</t>
  </si>
  <si>
    <t>Friday, June 2, 2017</t>
  </si>
  <si>
    <t>05/30 - 06/02</t>
  </si>
  <si>
    <t>Friday, June 9, 2017</t>
  </si>
  <si>
    <t>06/05 - 06/09</t>
  </si>
  <si>
    <t>Friday, June 16, 2017</t>
  </si>
  <si>
    <t>06/12 - 06/16</t>
  </si>
  <si>
    <t>Friday, June 23, 2017</t>
  </si>
  <si>
    <t>06/19 - 06/23</t>
  </si>
  <si>
    <t>Friday, June 30, 2017</t>
  </si>
  <si>
    <t>06/26 - 06/30</t>
  </si>
  <si>
    <t>Friday, July 7, 2017</t>
  </si>
  <si>
    <t>07/03 - 07/07</t>
  </si>
  <si>
    <t>Friday, July 14, 2017</t>
  </si>
  <si>
    <t>07/10 - 07/14</t>
  </si>
  <si>
    <t>Friday, July 21, 2017</t>
  </si>
  <si>
    <t>07/17 - 07/21</t>
  </si>
  <si>
    <t>07/24 - 07/28</t>
  </si>
  <si>
    <t>Friday, July 28, 2017</t>
  </si>
  <si>
    <t>Friday, August 4, 2017</t>
  </si>
  <si>
    <t>07/31 - 08/04</t>
  </si>
  <si>
    <t>Friday, August 11, 2017</t>
  </si>
  <si>
    <t>08/07 - 08/11</t>
  </si>
  <si>
    <t>Friday, August 18, 2017</t>
  </si>
  <si>
    <t>08/14 - 08/18</t>
  </si>
  <si>
    <t>Friday, August 25, 2017</t>
  </si>
  <si>
    <t>08/21 - 08/25</t>
  </si>
  <si>
    <t>Friday, September 1, 2017</t>
  </si>
  <si>
    <t>08/28 - 09/01</t>
  </si>
  <si>
    <t>Friday, September 8, 2017</t>
  </si>
  <si>
    <t>09/05 - 09/08</t>
  </si>
  <si>
    <t>Friday, September 15, 2017</t>
  </si>
  <si>
    <t>09/11 - 09/15</t>
  </si>
  <si>
    <t>09/18 - 09/22</t>
  </si>
  <si>
    <t>09/25 - 09/29</t>
  </si>
  <si>
    <t>Friday, October 6, 2017</t>
  </si>
  <si>
    <t>10/02 - 10/06</t>
  </si>
  <si>
    <t>Friday, October 13, 2017</t>
  </si>
  <si>
    <t>10/10 - 10/13</t>
  </si>
  <si>
    <t>Friday, October 20, 2017</t>
  </si>
  <si>
    <t>10/16 - 10/20</t>
  </si>
  <si>
    <t>Friday, October 27, 2017</t>
  </si>
  <si>
    <t>10/23 - 10/27</t>
  </si>
  <si>
    <t>Friday, November 3, 2017</t>
  </si>
  <si>
    <t>10/30 - 11/03</t>
  </si>
  <si>
    <t>Friday, November 10, 2017</t>
  </si>
  <si>
    <t>11/06 - 11/10</t>
  </si>
  <si>
    <t>Friday, November 17, 2017</t>
  </si>
  <si>
    <t>11/13 - 11/17</t>
  </si>
  <si>
    <t>11/20 - 11/24</t>
  </si>
  <si>
    <t>Friday, November 24, 2017</t>
  </si>
  <si>
    <t>Friday, December 1, 2017</t>
  </si>
  <si>
    <t>11/27 - 12/01</t>
  </si>
  <si>
    <t>Friday, December 8, 2017</t>
  </si>
  <si>
    <t>12/04 - 12/08</t>
  </si>
  <si>
    <t>Friday, December 15, 2017</t>
  </si>
  <si>
    <t>12/11 - 12/15</t>
  </si>
  <si>
    <t>Friday, December 22, 2017</t>
  </si>
  <si>
    <t>Friday, December 29, 2017</t>
  </si>
  <si>
    <t>12/18 - 12/22</t>
  </si>
  <si>
    <t>12/26 - 12/29</t>
  </si>
  <si>
    <t>Friday, January 5, 2018</t>
  </si>
  <si>
    <t>01/02 - 01/05</t>
  </si>
  <si>
    <t>Friday, January 12, 2018</t>
  </si>
  <si>
    <t>01/08 - 01/12</t>
  </si>
  <si>
    <t>Friday, January 19, 2018</t>
  </si>
  <si>
    <t>01/16 - 01/19</t>
  </si>
  <si>
    <t>01/22 - 01/26</t>
  </si>
  <si>
    <t>Friday, January 26, 2018</t>
  </si>
  <si>
    <t>01/29 - 02/02</t>
  </si>
  <si>
    <t>Friday, February 2, 2018</t>
  </si>
  <si>
    <t>Friday, February 9, 2018</t>
  </si>
  <si>
    <t>02/05 - 02/09</t>
  </si>
  <si>
    <t>Friday, February 16, 2018</t>
  </si>
  <si>
    <t>02/12 - 02/16</t>
  </si>
  <si>
    <t>Friday, February 23, 2018</t>
  </si>
  <si>
    <t>02/20 - 02/23</t>
  </si>
  <si>
    <t>02/26 - 03/02</t>
  </si>
  <si>
    <t>Friday, March 2, 2018</t>
  </si>
  <si>
    <t>Friday, March 9, 2018</t>
  </si>
  <si>
    <t>03/05 - 03/09</t>
  </si>
  <si>
    <t>Friday, March 16, 2018</t>
  </si>
  <si>
    <t>03/12 - 03/16</t>
  </si>
  <si>
    <t>Friday, March 23, 2018</t>
  </si>
  <si>
    <t>03/19 - 03/23</t>
  </si>
  <si>
    <t>Thursday, March 29, 2018</t>
  </si>
  <si>
    <t>03/26 - 03/29</t>
  </si>
  <si>
    <t>Friday, April 6, 2018</t>
  </si>
  <si>
    <t>04/02 - 04/06</t>
  </si>
  <si>
    <t>Friday, April 13, 2018</t>
  </si>
  <si>
    <t>04/09 - 04/13</t>
  </si>
  <si>
    <t>Friday, April 20, 2018</t>
  </si>
  <si>
    <t>04/16 - 04/20</t>
  </si>
  <si>
    <t>Friday, April 27, 2018</t>
  </si>
  <si>
    <t>04/23 - 04/27</t>
  </si>
  <si>
    <t>04/30 - 05/04</t>
  </si>
  <si>
    <t>Friday, May 4, 2018</t>
  </si>
  <si>
    <t>05/07 - 05/10</t>
  </si>
  <si>
    <t>Friday, May 11, 2018</t>
  </si>
  <si>
    <t>Friday, May 18, 2018</t>
  </si>
  <si>
    <t>05/14 - 05/18</t>
  </si>
  <si>
    <t>Friday, May 25, 2018</t>
  </si>
  <si>
    <t>05/21 - 05/25</t>
  </si>
  <si>
    <t>Friday, June 1, 2018</t>
  </si>
  <si>
    <t>05/29 - 06/01</t>
  </si>
  <si>
    <t>06/04 - 06/08</t>
  </si>
  <si>
    <t>Friday, June 8, 2018</t>
  </si>
  <si>
    <t>Friday, June 15, 2018</t>
  </si>
  <si>
    <t>06/11 - 06/15</t>
  </si>
  <si>
    <t>06/18 - 06/22</t>
  </si>
  <si>
    <t>Friday, June 22, 2018</t>
  </si>
  <si>
    <t>Friday, June 29, 2018</t>
  </si>
  <si>
    <t>06/25 - 06/29</t>
  </si>
  <si>
    <t>Friday, July 6, 2018</t>
  </si>
  <si>
    <t>07/02 - 07/06</t>
  </si>
  <si>
    <t>Friday, July 13, 2018</t>
  </si>
  <si>
    <t>07/09 - 07/13</t>
  </si>
  <si>
    <t>Friday, July 20, 2018</t>
  </si>
  <si>
    <t>07/16 - 07/20</t>
  </si>
  <si>
    <t>Friday, July 27, 2018</t>
  </si>
  <si>
    <t>07/23 - 07/27</t>
  </si>
  <si>
    <t>Friday, August 2, 2018</t>
  </si>
  <si>
    <t>Friday, August 10, 2018</t>
  </si>
  <si>
    <t>07/30 - 08/02</t>
  </si>
  <si>
    <t>08/06 - 08/10</t>
  </si>
  <si>
    <t>08/13 - 08/17</t>
  </si>
  <si>
    <t>Friday, August 17, 2018</t>
  </si>
  <si>
    <t>Friday, August 24, 2018</t>
  </si>
  <si>
    <t>08/20 - 08/24</t>
  </si>
  <si>
    <t>08/27 - 08/31</t>
  </si>
  <si>
    <t>Friday, August 31, 2018</t>
  </si>
  <si>
    <t>Friday, September 7, 2018</t>
  </si>
  <si>
    <t>09/04 - 09/07</t>
  </si>
  <si>
    <t>Friday, September 14, 2018</t>
  </si>
  <si>
    <t>09/10 - 09/14</t>
  </si>
  <si>
    <t>09/17 - 09/21</t>
  </si>
  <si>
    <t>Friday, September 21, 2018</t>
  </si>
  <si>
    <t>Friday, September 28, 2018</t>
  </si>
  <si>
    <t>09/24 - 09/28</t>
  </si>
  <si>
    <t>Friday, October 5, 2018</t>
  </si>
  <si>
    <t>10/01 - 10/05</t>
  </si>
  <si>
    <t>10/09 - 10/12</t>
  </si>
  <si>
    <t>10/15 - 10/19</t>
  </si>
  <si>
    <t>Friday, October 12, 2018</t>
  </si>
  <si>
    <t>Friday, October 19, 2018</t>
  </si>
  <si>
    <t>Friday, October 26, 2018</t>
  </si>
  <si>
    <t>10/22 - 10/24</t>
  </si>
  <si>
    <t>Friday, November 2, 2018</t>
  </si>
  <si>
    <t>10/29 - 11/02</t>
  </si>
  <si>
    <t>Friday, November 9, 2018</t>
  </si>
  <si>
    <t>11/05 - 11/09</t>
  </si>
  <si>
    <t>Friday, November 16, 2018</t>
  </si>
  <si>
    <t>11/13 - 11/16</t>
  </si>
  <si>
    <t>Friday, November 23, 2018</t>
  </si>
  <si>
    <t>11/19 - 11/23</t>
  </si>
  <si>
    <t>Friday, November 30, 2018</t>
  </si>
  <si>
    <t>11/26 - 11/30</t>
  </si>
  <si>
    <t>12/03 - 12/07</t>
  </si>
  <si>
    <t>Friday, December 7, 2018</t>
  </si>
  <si>
    <t>Friday, December 14, 2018</t>
  </si>
  <si>
    <t>12/10 - 12/14</t>
  </si>
  <si>
    <t>12/27 - 01/02</t>
  </si>
  <si>
    <t>01/03 - 01/09</t>
  </si>
  <si>
    <t>Friday, December 21, 2018</t>
  </si>
  <si>
    <t>Friday, December 28, 2018</t>
  </si>
  <si>
    <t>12/17 - 12/21</t>
  </si>
  <si>
    <t>12/24 - 12/28</t>
  </si>
  <si>
    <t>Friday, Janurary 4, 2019</t>
  </si>
  <si>
    <t>12/31 - 01/04</t>
  </si>
  <si>
    <t>01/10 - 01/16</t>
  </si>
  <si>
    <t>Friday, Janurary 11, 2019</t>
  </si>
  <si>
    <t>Friday, Janurary 18, 2019</t>
  </si>
  <si>
    <t>01/14 - 01/18</t>
  </si>
  <si>
    <t>01/07 - 01/11</t>
  </si>
  <si>
    <t>01/17 - 01/23</t>
  </si>
  <si>
    <t>01/21 - 01/25</t>
  </si>
  <si>
    <t>Friday, Janurary 25, 2019</t>
  </si>
  <si>
    <t>01/24 - 01/30</t>
  </si>
  <si>
    <t>Friday, February 1, 2019</t>
  </si>
  <si>
    <t>01/28 - 02/01</t>
  </si>
  <si>
    <t>Friday, February 8, 2019</t>
  </si>
  <si>
    <t>02/04 - 02/08</t>
  </si>
  <si>
    <t>02/11 - 02/15</t>
  </si>
  <si>
    <t>Friday, February 15, 2019</t>
  </si>
  <si>
    <t>Friday, February 22, 2019</t>
  </si>
  <si>
    <t>02/18 - 02/22</t>
  </si>
  <si>
    <t>02/25 - 03/01</t>
  </si>
  <si>
    <t>Friday, March 1, 2019</t>
  </si>
  <si>
    <t>Friday, March 8, 2019</t>
  </si>
  <si>
    <t>03/04 - 03/08</t>
  </si>
  <si>
    <t>Friday, March 15, 2019</t>
  </si>
  <si>
    <t>Friday, March 22, 2019</t>
  </si>
  <si>
    <t>Friday, March 29, 2019</t>
  </si>
  <si>
    <t>03/22 - 04/03</t>
  </si>
  <si>
    <t>Friday, April 5, 2019</t>
  </si>
  <si>
    <t>04/01 - 04/05</t>
  </si>
  <si>
    <t>Friday, April 12, 2019</t>
  </si>
  <si>
    <t>04/08 - 04/12</t>
  </si>
  <si>
    <t>Friday, April 18, 2019</t>
  </si>
  <si>
    <t>04/15 - 04/18</t>
  </si>
  <si>
    <t>Friday, April 26, 2019</t>
  </si>
  <si>
    <t>04/22 - 04/25</t>
  </si>
  <si>
    <t>04/25 - 05/01</t>
  </si>
  <si>
    <t>Friday, May 3, 2019</t>
  </si>
  <si>
    <t>04/29 - 05/03</t>
  </si>
  <si>
    <t>Friday, May 10, 2019</t>
  </si>
  <si>
    <t>05/06 - 05/10</t>
  </si>
  <si>
    <t>Friday, May 17, 2019</t>
  </si>
  <si>
    <t>05/13 - 05/17</t>
  </si>
  <si>
    <t>05/06 - 05/22</t>
  </si>
  <si>
    <t>Friday, May 24, 2019</t>
  </si>
  <si>
    <t>05/20 - 05/24</t>
  </si>
  <si>
    <t>Friday, May 31, 2019</t>
  </si>
  <si>
    <t>05/28 - 05/31</t>
  </si>
  <si>
    <t>05/29 - 06/05</t>
  </si>
  <si>
    <t>Friday, June 7, 2019</t>
  </si>
  <si>
    <t>06/03 - 06/07</t>
  </si>
  <si>
    <t>Friday, June 14, 2019</t>
  </si>
  <si>
    <t>06/10 - 06/14</t>
  </si>
  <si>
    <t>Friday, June 21, 2019</t>
  </si>
  <si>
    <t>06/17 - 06/21</t>
  </si>
  <si>
    <t>Friday, June 28, 2019</t>
  </si>
  <si>
    <t>06/24 - 06/28</t>
  </si>
  <si>
    <t>06/27 - 06/03</t>
  </si>
  <si>
    <t>Friday, July 7, 2019</t>
  </si>
  <si>
    <t>07/04 - 07/10</t>
  </si>
  <si>
    <t>Friday, July 12, 2019</t>
  </si>
  <si>
    <t>07/01 - 07/05</t>
  </si>
  <si>
    <t>07/08 - 07/12</t>
  </si>
  <si>
    <t>Friday, July 19, 2019</t>
  </si>
  <si>
    <t>07/15 - 07/19</t>
  </si>
  <si>
    <t>07/22 - 07/26</t>
  </si>
  <si>
    <t>Friday, July 26, 2019</t>
  </si>
  <si>
    <t>Friday, August 2, 2019</t>
  </si>
  <si>
    <t>07/29 - 08/02</t>
  </si>
  <si>
    <t>Friday, August 9, 2019</t>
  </si>
  <si>
    <t>08/05 - 08/09</t>
  </si>
  <si>
    <t>Friday, August 16, 2019</t>
  </si>
  <si>
    <t>08/12 - 08/16</t>
  </si>
  <si>
    <t>Friday, August 23, 2019</t>
  </si>
  <si>
    <t>08/19 - 08/23</t>
  </si>
  <si>
    <t>08/22 - 08/28</t>
  </si>
  <si>
    <t>Friday, August 30, 2019</t>
  </si>
  <si>
    <t>08/26 - 08/30</t>
  </si>
  <si>
    <t>08/29 - 09/04</t>
  </si>
  <si>
    <t>Friday, September 6, 2019</t>
  </si>
  <si>
    <t>09/03 - 09/06</t>
  </si>
  <si>
    <t>09/05 - 09/11</t>
  </si>
  <si>
    <t>Friday, September 13, 2019</t>
  </si>
  <si>
    <t>09/09 - 09/12</t>
  </si>
  <si>
    <t>09/12 - 09/18</t>
  </si>
  <si>
    <t>Friday, September 20, 2019</t>
  </si>
  <si>
    <t>09/16 - 09/20</t>
  </si>
  <si>
    <t>09/19 - 09/27</t>
  </si>
  <si>
    <t>Friday, September 27, 2019</t>
  </si>
  <si>
    <t>09/23 - 09/27</t>
  </si>
  <si>
    <t>09/28 - 10/02</t>
  </si>
  <si>
    <t>Friday, October 4, 2019</t>
  </si>
  <si>
    <t>09/30 - 10/04</t>
  </si>
  <si>
    <t>Friday, October 11, 2019</t>
  </si>
  <si>
    <t>10/07 - 10/11</t>
  </si>
  <si>
    <t>Friday, October 18, 2019</t>
  </si>
  <si>
    <t>10/14 - 10/18</t>
  </si>
  <si>
    <t>Friday, October 25, 2019</t>
  </si>
  <si>
    <t>10/21 - 10/25</t>
  </si>
  <si>
    <t>Friday, November 1, 2019</t>
  </si>
  <si>
    <t>10/28 - 11/01</t>
  </si>
  <si>
    <t>Friday, November 8, 2019</t>
  </si>
  <si>
    <t>11/04 - 11/08</t>
  </si>
  <si>
    <t>Friday, November 15, 2019</t>
  </si>
  <si>
    <t>11/11 - 11/15</t>
  </si>
  <si>
    <t>Friday, November 22, 2019</t>
  </si>
  <si>
    <t>11/18 - 11/22</t>
  </si>
  <si>
    <t>Friday, November 29, 2019</t>
  </si>
  <si>
    <t>11/25 - 11/29</t>
  </si>
  <si>
    <t>Friday, December 6, 2019</t>
  </si>
  <si>
    <t>12/02 - 12/06</t>
  </si>
  <si>
    <t>11/05 - 12/11</t>
  </si>
  <si>
    <t>Friday, December 13, 2019</t>
  </si>
  <si>
    <t>12/09 - 12/13</t>
  </si>
  <si>
    <t>Friday, December 27, 2019</t>
  </si>
  <si>
    <t>Friday, December 20, 2019</t>
  </si>
  <si>
    <t>12/16 - 12/20</t>
  </si>
  <si>
    <t>12/23 - 12/15</t>
  </si>
  <si>
    <t>12/30 - 01/03</t>
  </si>
  <si>
    <t>12/26 - 01/03</t>
  </si>
  <si>
    <t>01/06 - 01/10</t>
  </si>
  <si>
    <t>01/13 - 01/17</t>
  </si>
  <si>
    <t>01/20 - 01/24</t>
  </si>
  <si>
    <t>01/27 - 01/31</t>
  </si>
  <si>
    <t>02/03 - 02/07</t>
  </si>
  <si>
    <t>02/10 - 02/14</t>
  </si>
  <si>
    <t>02/18 - 02/21</t>
  </si>
  <si>
    <t>02/24 - 02/28</t>
  </si>
  <si>
    <t>03/02 - 03/06</t>
  </si>
  <si>
    <t>03/09 - 03/13</t>
  </si>
  <si>
    <t>Date Time</t>
  </si>
  <si>
    <t>Event</t>
  </si>
  <si>
    <t>Survey</t>
  </si>
  <si>
    <t>Prior</t>
  </si>
  <si>
    <t>Initial Jobless Claims</t>
  </si>
  <si>
    <t>--</t>
  </si>
  <si>
    <t>MBA Mortgage Applications</t>
  </si>
  <si>
    <t>03/16 - 03/20</t>
  </si>
  <si>
    <t>03/23 - 03/27</t>
  </si>
  <si>
    <t>03/30 - 04/03</t>
  </si>
  <si>
    <t>01/04 - 01/08</t>
  </si>
  <si>
    <t>04/06 - 04/09</t>
  </si>
  <si>
    <t>04/13 - 04/17</t>
  </si>
  <si>
    <t>04/20 - 04/24</t>
  </si>
  <si>
    <t>04/27 - 05/01</t>
  </si>
  <si>
    <t>05/04 - 05/08</t>
  </si>
  <si>
    <t>05/11 - 05/15</t>
  </si>
  <si>
    <t>05/18 - 05/22</t>
  </si>
  <si>
    <t>05/25 - 05/29</t>
  </si>
  <si>
    <t>Period</t>
  </si>
  <si>
    <t>06/01 - 06/05</t>
  </si>
  <si>
    <t>06/04 - 06/12</t>
  </si>
  <si>
    <t>06/15 - 06/19</t>
  </si>
  <si>
    <t>06/18 - 06/26</t>
  </si>
  <si>
    <t>06/22 - 06/26</t>
  </si>
  <si>
    <t>07/06 - 07/10</t>
  </si>
  <si>
    <t>07/13 - 07/17</t>
  </si>
  <si>
    <t>07/20 - 07/24</t>
  </si>
  <si>
    <t>07/21 - 07/29</t>
  </si>
  <si>
    <t>07/27 - 07/31</t>
  </si>
  <si>
    <t>08/03 - 08/07</t>
  </si>
  <si>
    <t>08/10 - 08/14</t>
  </si>
  <si>
    <t>08/17 - 08/22</t>
  </si>
  <si>
    <t>08/24 - 08/28</t>
  </si>
  <si>
    <t>08/31 - 08/04</t>
  </si>
  <si>
    <t>09/08 - 09/11</t>
  </si>
  <si>
    <t>09/14 - 09/18</t>
  </si>
  <si>
    <t>09/21 - 09/25</t>
  </si>
  <si>
    <t>10/05 - 10/07</t>
  </si>
  <si>
    <t>10/12 - 10/16</t>
  </si>
  <si>
    <t>10/19 - 10/23</t>
  </si>
  <si>
    <t>10/26 - 10/30</t>
  </si>
  <si>
    <t>11/02 - 11/06</t>
  </si>
  <si>
    <t>11/09 - 11/13</t>
  </si>
  <si>
    <t>11/16 - 11/20</t>
  </si>
  <si>
    <t>11/23 - 11/27</t>
  </si>
  <si>
    <t>11/30 - 12/04</t>
  </si>
  <si>
    <t>12/07 - 12/11</t>
  </si>
  <si>
    <t>12/14 - 12/18</t>
  </si>
  <si>
    <t>12/21 - 12/25</t>
  </si>
  <si>
    <t>12/28 - 01/01</t>
  </si>
  <si>
    <t>2021 Total</t>
  </si>
  <si>
    <t>2020 Total</t>
  </si>
  <si>
    <t>01/11 - 01/15</t>
  </si>
  <si>
    <t>01/18 - 01/22</t>
  </si>
  <si>
    <t>01/25 - 01/29</t>
  </si>
  <si>
    <t>02/01 - 02/05</t>
  </si>
  <si>
    <t>02/04 - 02/10</t>
  </si>
  <si>
    <t>02/08 - 02/12</t>
  </si>
  <si>
    <t>02/16 - 02/19</t>
  </si>
  <si>
    <t>02/25 - 03/03</t>
  </si>
  <si>
    <t>02/22 - 02/26</t>
  </si>
  <si>
    <t>03/01 - 03/05</t>
  </si>
  <si>
    <t>03/08 - 03/12</t>
  </si>
  <si>
    <t>03/04 - 03/10</t>
  </si>
  <si>
    <t>03/11 - 03/17</t>
  </si>
  <si>
    <t>03/15 - 03/19</t>
  </si>
  <si>
    <t>03/18 - 03/24</t>
  </si>
  <si>
    <t>03/22 - 03/26</t>
  </si>
  <si>
    <t>Mar</t>
  </si>
  <si>
    <t>03/25 - 03/31</t>
  </si>
  <si>
    <t>03/29 - 04/02</t>
  </si>
  <si>
    <t>Apr P</t>
  </si>
  <si>
    <t>04/01 - 04/07</t>
  </si>
  <si>
    <t>04/05 - 04/09</t>
  </si>
  <si>
    <t>04/08 - 04/14</t>
  </si>
  <si>
    <t>04/12 - 04/16</t>
  </si>
  <si>
    <t>04/22/2021 08:30</t>
  </si>
  <si>
    <t>625k</t>
  </si>
  <si>
    <t>576k</t>
  </si>
  <si>
    <t>04/21/2021 07:00</t>
  </si>
  <si>
    <t>04/23/2021 10:00</t>
  </si>
  <si>
    <t>New Home Sales</t>
  </si>
  <si>
    <t>885k</t>
  </si>
  <si>
    <t>775k</t>
  </si>
  <si>
    <t>04/23/2021 09:45</t>
  </si>
  <si>
    <t>Markit US Manufacturing PMI</t>
  </si>
  <si>
    <t>04/22/2021 10:00</t>
  </si>
  <si>
    <t>Existing Home Sales</t>
  </si>
  <si>
    <t>6.15m</t>
  </si>
  <si>
    <t>6.22m</t>
  </si>
  <si>
    <t>Leading Index</t>
  </si>
  <si>
    <t>IG FLOW</t>
  </si>
  <si>
    <t>HY FLOW</t>
  </si>
  <si>
    <t>IG Last Price</t>
  </si>
  <si>
    <t>HY Last Price</t>
  </si>
  <si>
    <t>IG 12M High</t>
  </si>
  <si>
    <t>IG 12M Low</t>
  </si>
  <si>
    <t>HY 12M High</t>
  </si>
  <si>
    <t>HY 12M Low</t>
  </si>
  <si>
    <t>USGG20YR Index</t>
  </si>
  <si>
    <t>Tightening (IPT to Pricing)</t>
  </si>
  <si>
    <t>NIC</t>
  </si>
  <si>
    <t>OSR</t>
  </si>
  <si>
    <t>03/11 - 03/15</t>
  </si>
  <si>
    <t>03/18 - 03/22</t>
  </si>
  <si>
    <t>03/25 - 03/29</t>
  </si>
  <si>
    <t>04/15 - 04/19</t>
  </si>
  <si>
    <t>04/22 - 04/26</t>
  </si>
  <si>
    <t>09/09 - 09/13</t>
  </si>
  <si>
    <t>12/02 - 12/04</t>
  </si>
  <si>
    <t>12/20 - 12/24</t>
  </si>
  <si>
    <t>12/27 - 12/31</t>
  </si>
  <si>
    <t>01/21 - 01/24</t>
  </si>
  <si>
    <t>02/04 - 02/07</t>
  </si>
  <si>
    <t>05/26 - 05/29</t>
  </si>
  <si>
    <t>06/08 - 06/12</t>
  </si>
  <si>
    <t>06/29 - 07/02</t>
  </si>
  <si>
    <t>08/17 - 08/21</t>
  </si>
  <si>
    <t>08/31 - 09/04</t>
  </si>
  <si>
    <t>10/05 - 10/09</t>
  </si>
  <si>
    <t>12/30 - 12/04</t>
  </si>
  <si>
    <t>01/19 - 01/22</t>
  </si>
  <si>
    <t>02/15 - 02/19</t>
  </si>
  <si>
    <t>04/19 - 04/23</t>
  </si>
  <si>
    <t>Avg NIC</t>
  </si>
  <si>
    <t>Wght Avg NIC</t>
  </si>
  <si>
    <t>Avg OSR</t>
  </si>
  <si>
    <t>Wght Avg OSR</t>
  </si>
  <si>
    <t>Issuer</t>
  </si>
  <si>
    <t>Rating</t>
  </si>
  <si>
    <t>$ mm</t>
  </si>
  <si>
    <t>Tenor</t>
  </si>
  <si>
    <t>Rank</t>
  </si>
  <si>
    <t>Coupon</t>
  </si>
  <si>
    <t>Maturity</t>
  </si>
  <si>
    <t>IPT (s)</t>
  </si>
  <si>
    <t>Guidance (s)</t>
  </si>
  <si>
    <t>Priced (s)</t>
  </si>
  <si>
    <t>Δ IPT - Price (s)</t>
  </si>
  <si>
    <t>Avg NIC (s)</t>
  </si>
  <si>
    <t>KIA CORP</t>
  </si>
  <si>
    <t>Baa1/BBB+</t>
  </si>
  <si>
    <t>3YR</t>
  </si>
  <si>
    <t>SR UNSECURED</t>
  </si>
  <si>
    <t>T+75</t>
  </si>
  <si>
    <t>5.5YR</t>
  </si>
  <si>
    <t>T+90</t>
  </si>
  <si>
    <t xml:space="preserve">CK HUTCHISON INTERNATIONAL </t>
  </si>
  <si>
    <t>A2/A</t>
  </si>
  <si>
    <t>5YR</t>
  </si>
  <si>
    <t>T+65</t>
  </si>
  <si>
    <t>10YR</t>
  </si>
  <si>
    <t>T+95</t>
  </si>
  <si>
    <t>20YR</t>
  </si>
  <si>
    <t>T+100</t>
  </si>
  <si>
    <t>SODEXO</t>
  </si>
  <si>
    <t>N/A</t>
  </si>
  <si>
    <t>T+105</t>
  </si>
  <si>
    <t>GENM CAPITAL LABUAN</t>
  </si>
  <si>
    <t>NA/BBB/BBB</t>
  </si>
  <si>
    <t>T+220</t>
  </si>
  <si>
    <t>BNP PARIBAS</t>
  </si>
  <si>
    <t>Baa1/A-</t>
  </si>
  <si>
    <t>11YR</t>
  </si>
  <si>
    <t>T+120</t>
  </si>
  <si>
    <t>SAMMONS FINANCIAL</t>
  </si>
  <si>
    <t>NA/BBB+/BBB+</t>
  </si>
  <si>
    <t>T+175</t>
  </si>
  <si>
    <t>ATHENE GLOBAL FUNDING</t>
  </si>
  <si>
    <t>NA/A/A</t>
  </si>
  <si>
    <t>SECURED</t>
  </si>
  <si>
    <t>75 (+/-3)</t>
  </si>
  <si>
    <t>T+72</t>
  </si>
  <si>
    <t>BANK OF NOVA SCOTIA</t>
  </si>
  <si>
    <t>A2/A-</t>
  </si>
  <si>
    <t>FLOAT</t>
  </si>
  <si>
    <t>SOFR+EQ</t>
  </si>
  <si>
    <t>SOFR+44.5</t>
  </si>
  <si>
    <t>FRN</t>
  </si>
  <si>
    <t>T+38</t>
  </si>
  <si>
    <t>VITERRA FINANCE</t>
  </si>
  <si>
    <t>NA/BBB-/BBB-</t>
  </si>
  <si>
    <t>T+160</t>
  </si>
  <si>
    <t xml:space="preserve">SHINHAN BANK </t>
  </si>
  <si>
    <t>Aa3/A+</t>
  </si>
  <si>
    <t>PUBLIC STORAGE</t>
  </si>
  <si>
    <t>7YR</t>
  </si>
  <si>
    <t>T+55</t>
  </si>
  <si>
    <t>T+70</t>
  </si>
  <si>
    <t>JPMORGAN CHASE</t>
  </si>
  <si>
    <t>6YR</t>
  </si>
  <si>
    <t>SOFR+88.5</t>
  </si>
  <si>
    <t>80 (+/-3)</t>
  </si>
  <si>
    <t>T+77</t>
  </si>
  <si>
    <t>105 (+/-3)</t>
  </si>
  <si>
    <t>T+102</t>
  </si>
  <si>
    <t>21YR</t>
  </si>
  <si>
    <t>103 (+/-3)</t>
  </si>
  <si>
    <t>31YR</t>
  </si>
  <si>
    <t>110 (+/-3)</t>
  </si>
  <si>
    <t>T+107</t>
  </si>
  <si>
    <t>GOLDMAN SACHS</t>
  </si>
  <si>
    <t>A2/BBB+</t>
  </si>
  <si>
    <t>ESSENTIAL UTILITIES</t>
  </si>
  <si>
    <t>Baa2/A-</t>
  </si>
  <si>
    <t>90 (+/-2)</t>
  </si>
  <si>
    <t>T+88</t>
  </si>
  <si>
    <t>TENCENT HOLDINGS</t>
  </si>
  <si>
    <t>A1/A+</t>
  </si>
  <si>
    <t>T+130</t>
  </si>
  <si>
    <t>T+150</t>
  </si>
  <si>
    <t>30YR</t>
  </si>
  <si>
    <t>T+155</t>
  </si>
  <si>
    <t>40YR</t>
  </si>
  <si>
    <t>T+165</t>
  </si>
  <si>
    <t>BANK OF AMERICA</t>
  </si>
  <si>
    <t>4YR</t>
  </si>
  <si>
    <t>SOFR+69</t>
  </si>
  <si>
    <t>6.25YR</t>
  </si>
  <si>
    <t>SOFR+97</t>
  </si>
  <si>
    <t>T+110</t>
  </si>
  <si>
    <t>T+115</t>
  </si>
  <si>
    <t>0.9%</t>
  </si>
  <si>
    <t>-3.7%</t>
  </si>
  <si>
    <t>0.2%</t>
  </si>
  <si>
    <t>Apr-16</t>
  </si>
  <si>
    <t>Apr-17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</si>
</sst>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(* #,##0.000_);_(* \(#,##0.000\);_(* &quot;-&quot;??_);_(@_)"/>
    <numFmt numFmtId="165" formatCode="_(* #,##0_);_(* \(#,##0\);_(* &quot;-&quot;??_);_(@_)"/>
    <numFmt numFmtId="166" formatCode="[$-F800]dddd\,\ mmmm\ dd\,\ yyyy"/>
    <numFmt numFmtId="167" formatCode="&quot;$&quot;#,##0.000_);\(&quot;$&quot;#,##0.000\)"/>
    <numFmt numFmtId="168" formatCode="mm/dd"/>
    <numFmt numFmtId="169" formatCode="0.000"/>
    <numFmt numFmtId="170" formatCode="0.0"/>
    <numFmt numFmtId="171" formatCode="[$-409]mmm\-yy;@"/>
    <numFmt numFmtId="172" formatCode="&quot;$&quot;#,##0"/>
    <numFmt numFmtId="173" formatCode="0.000%"/>
    <numFmt numFmtId="174" formatCode="mm/dd/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u/>
      <sz val="15.4"/>
      <color theme="10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54545"/>
      <name val="Cambria"/>
      <family val="1"/>
    </font>
    <font>
      <sz val="9"/>
      <color rgb="FFFF0000"/>
      <name val="Cambria"/>
      <family val="1"/>
    </font>
    <font>
      <sz val="8"/>
      <name val="Calibri"/>
      <family val="2"/>
      <scheme val="minor"/>
    </font>
    <font>
      <b/>
      <sz val="10"/>
      <name val="Cambria"/>
      <family val="1"/>
      <scheme val="major"/>
    </font>
    <font>
      <sz val="10"/>
      <name val="Cambria"/>
      <family val="1"/>
      <scheme val="major"/>
    </font>
    <font>
      <b/>
      <sz val="11"/>
      <name val="Cambria"/>
      <family val="1"/>
      <scheme val="major"/>
    </font>
    <font>
      <sz val="10"/>
      <name val="Cambria"/>
      <family val="1"/>
    </font>
    <font>
      <sz val="10"/>
      <color theme="1"/>
      <name val="Cambria"/>
      <family val="1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9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7" fillId="0" borderId="0"/>
    <xf numFmtId="0" fontId="8" fillId="0" borderId="0"/>
    <xf numFmtId="0" fontId="5" fillId="0" borderId="0"/>
    <xf numFmtId="0" fontId="5" fillId="0" borderId="0"/>
    <xf numFmtId="9" fontId="1" fillId="0" borderId="0" applyFon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  <xf numFmtId="0" fontId="17" fillId="10" borderId="7" applyNumberFormat="0" applyAlignment="0" applyProtection="0"/>
    <xf numFmtId="0" fontId="18" fillId="11" borderId="8" applyNumberFormat="0" applyAlignment="0" applyProtection="0"/>
    <xf numFmtId="0" fontId="19" fillId="11" borderId="7" applyNumberFormat="0" applyAlignment="0" applyProtection="0"/>
    <xf numFmtId="0" fontId="20" fillId="0" borderId="9" applyNumberFormat="0" applyFill="0" applyAlignment="0" applyProtection="0"/>
    <xf numFmtId="0" fontId="4" fillId="12" borderId="10" applyNumberFormat="0" applyAlignment="0" applyProtection="0"/>
    <xf numFmtId="0" fontId="2" fillId="0" borderId="0" applyNumberFormat="0" applyFill="0" applyBorder="0" applyAlignment="0" applyProtection="0"/>
    <xf numFmtId="0" fontId="1" fillId="13" borderId="11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3" fillId="37" borderId="0" applyNumberFormat="0" applyBorder="0" applyAlignment="0" applyProtection="0"/>
    <xf numFmtId="166" fontId="1" fillId="0" borderId="0"/>
    <xf numFmtId="166" fontId="5" fillId="0" borderId="0"/>
    <xf numFmtId="166" fontId="5" fillId="0" borderId="0"/>
    <xf numFmtId="166" fontId="5" fillId="0" borderId="0"/>
    <xf numFmtId="166" fontId="9" fillId="0" borderId="0" applyNumberFormat="0" applyFill="0" applyBorder="0" applyAlignment="0" applyProtection="0">
      <alignment vertical="top"/>
      <protection locked="0"/>
    </xf>
    <xf numFmtId="166" fontId="5" fillId="0" borderId="0"/>
    <xf numFmtId="166" fontId="5" fillId="0" borderId="0"/>
    <xf numFmtId="166" fontId="5" fillId="0" borderId="0"/>
    <xf numFmtId="166" fontId="10" fillId="0" borderId="0" applyNumberFormat="0" applyFill="0" applyBorder="0" applyAlignment="0" applyProtection="0"/>
    <xf numFmtId="166" fontId="11" fillId="0" borderId="4" applyNumberFormat="0" applyFill="0" applyAlignment="0" applyProtection="0"/>
    <xf numFmtId="166" fontId="12" fillId="0" borderId="5" applyNumberFormat="0" applyFill="0" applyAlignment="0" applyProtection="0"/>
    <xf numFmtId="166" fontId="13" fillId="0" borderId="6" applyNumberFormat="0" applyFill="0" applyAlignment="0" applyProtection="0"/>
    <xf numFmtId="166" fontId="13" fillId="0" borderId="0" applyNumberFormat="0" applyFill="0" applyBorder="0" applyAlignment="0" applyProtection="0"/>
    <xf numFmtId="166" fontId="14" fillId="7" borderId="0" applyNumberFormat="0" applyBorder="0" applyAlignment="0" applyProtection="0"/>
    <xf numFmtId="166" fontId="15" fillId="8" borderId="0" applyNumberFormat="0" applyBorder="0" applyAlignment="0" applyProtection="0"/>
    <xf numFmtId="166" fontId="16" fillId="9" borderId="0" applyNumberFormat="0" applyBorder="0" applyAlignment="0" applyProtection="0"/>
    <xf numFmtId="166" fontId="17" fillId="10" borderId="7" applyNumberFormat="0" applyAlignment="0" applyProtection="0"/>
    <xf numFmtId="166" fontId="18" fillId="11" borderId="8" applyNumberFormat="0" applyAlignment="0" applyProtection="0"/>
    <xf numFmtId="166" fontId="19" fillId="11" borderId="7" applyNumberFormat="0" applyAlignment="0" applyProtection="0"/>
    <xf numFmtId="166" fontId="20" fillId="0" borderId="9" applyNumberFormat="0" applyFill="0" applyAlignment="0" applyProtection="0"/>
    <xf numFmtId="166" fontId="4" fillId="12" borderId="10" applyNumberFormat="0" applyAlignment="0" applyProtection="0"/>
    <xf numFmtId="166" fontId="2" fillId="0" borderId="0" applyNumberFormat="0" applyFill="0" applyBorder="0" applyAlignment="0" applyProtection="0"/>
    <xf numFmtId="166" fontId="1" fillId="13" borderId="11" applyNumberFormat="0" applyFont="0" applyAlignment="0" applyProtection="0"/>
    <xf numFmtId="166" fontId="21" fillId="0" borderId="0" applyNumberFormat="0" applyFill="0" applyBorder="0" applyAlignment="0" applyProtection="0"/>
    <xf numFmtId="166" fontId="22" fillId="0" borderId="12" applyNumberFormat="0" applyFill="0" applyAlignment="0" applyProtection="0"/>
    <xf numFmtId="166" fontId="23" fillId="14" borderId="0" applyNumberFormat="0" applyBorder="0" applyAlignment="0" applyProtection="0"/>
    <xf numFmtId="166" fontId="1" fillId="15" borderId="0" applyNumberFormat="0" applyBorder="0" applyAlignment="0" applyProtection="0"/>
    <xf numFmtId="166" fontId="1" fillId="16" borderId="0" applyNumberFormat="0" applyBorder="0" applyAlignment="0" applyProtection="0"/>
    <xf numFmtId="166" fontId="23" fillId="17" borderId="0" applyNumberFormat="0" applyBorder="0" applyAlignment="0" applyProtection="0"/>
    <xf numFmtId="166" fontId="23" fillId="18" borderId="0" applyNumberFormat="0" applyBorder="0" applyAlignment="0" applyProtection="0"/>
    <xf numFmtId="166" fontId="1" fillId="19" borderId="0" applyNumberFormat="0" applyBorder="0" applyAlignment="0" applyProtection="0"/>
    <xf numFmtId="166" fontId="1" fillId="20" borderId="0" applyNumberFormat="0" applyBorder="0" applyAlignment="0" applyProtection="0"/>
    <xf numFmtId="166" fontId="23" fillId="21" borderId="0" applyNumberFormat="0" applyBorder="0" applyAlignment="0" applyProtection="0"/>
    <xf numFmtId="166" fontId="23" fillId="22" borderId="0" applyNumberFormat="0" applyBorder="0" applyAlignment="0" applyProtection="0"/>
    <xf numFmtId="166" fontId="1" fillId="23" borderId="0" applyNumberFormat="0" applyBorder="0" applyAlignment="0" applyProtection="0"/>
    <xf numFmtId="166" fontId="1" fillId="24" borderId="0" applyNumberFormat="0" applyBorder="0" applyAlignment="0" applyProtection="0"/>
    <xf numFmtId="166" fontId="23" fillId="25" borderId="0" applyNumberFormat="0" applyBorder="0" applyAlignment="0" applyProtection="0"/>
    <xf numFmtId="166" fontId="23" fillId="26" borderId="0" applyNumberFormat="0" applyBorder="0" applyAlignment="0" applyProtection="0"/>
    <xf numFmtId="166" fontId="1" fillId="27" borderId="0" applyNumberFormat="0" applyBorder="0" applyAlignment="0" applyProtection="0"/>
    <xf numFmtId="166" fontId="1" fillId="28" borderId="0" applyNumberFormat="0" applyBorder="0" applyAlignment="0" applyProtection="0"/>
    <xf numFmtId="166" fontId="23" fillId="29" borderId="0" applyNumberFormat="0" applyBorder="0" applyAlignment="0" applyProtection="0"/>
    <xf numFmtId="166" fontId="23" fillId="30" borderId="0" applyNumberFormat="0" applyBorder="0" applyAlignment="0" applyProtection="0"/>
    <xf numFmtId="166" fontId="1" fillId="31" borderId="0" applyNumberFormat="0" applyBorder="0" applyAlignment="0" applyProtection="0"/>
    <xf numFmtId="166" fontId="1" fillId="32" borderId="0" applyNumberFormat="0" applyBorder="0" applyAlignment="0" applyProtection="0"/>
    <xf numFmtId="166" fontId="23" fillId="33" borderId="0" applyNumberFormat="0" applyBorder="0" applyAlignment="0" applyProtection="0"/>
    <xf numFmtId="166" fontId="23" fillId="34" borderId="0" applyNumberFormat="0" applyBorder="0" applyAlignment="0" applyProtection="0"/>
    <xf numFmtId="166" fontId="1" fillId="35" borderId="0" applyNumberFormat="0" applyBorder="0" applyAlignment="0" applyProtection="0"/>
    <xf numFmtId="166" fontId="1" fillId="36" borderId="0" applyNumberFormat="0" applyBorder="0" applyAlignment="0" applyProtection="0"/>
    <xf numFmtId="166" fontId="23" fillId="37" borderId="0" applyNumberFormat="0" applyBorder="0" applyAlignment="0" applyProtection="0"/>
  </cellStyleXfs>
  <cellXfs count="181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4" fontId="0" fillId="0" borderId="0" xfId="1" applyNumberFormat="1" applyFont="1" applyFill="1" applyBorder="1"/>
    <xf numFmtId="49" fontId="0" fillId="0" borderId="0" xfId="0" applyNumberFormat="1"/>
    <xf numFmtId="16" fontId="0" fillId="0" borderId="0" xfId="0" applyNumberFormat="1" applyAlignment="1">
      <alignment horizontal="center"/>
    </xf>
    <xf numFmtId="167" fontId="0" fillId="0" borderId="0" xfId="0" applyNumberFormat="1"/>
    <xf numFmtId="1" fontId="0" fillId="0" borderId="0" xfId="0" applyNumberFormat="1"/>
    <xf numFmtId="0" fontId="0" fillId="0" borderId="0" xfId="0"/>
    <xf numFmtId="0" fontId="4" fillId="4" borderId="3" xfId="0" applyFont="1" applyFill="1" applyBorder="1" applyAlignment="1">
      <alignment horizontal="left" vertical="top"/>
    </xf>
    <xf numFmtId="14" fontId="6" fillId="0" borderId="3" xfId="0" applyNumberFormat="1" applyFont="1" applyFill="1" applyBorder="1" applyAlignment="1">
      <alignment horizontal="left" vertical="top"/>
    </xf>
    <xf numFmtId="167" fontId="6" fillId="0" borderId="3" xfId="0" applyNumberFormat="1" applyFont="1" applyFill="1" applyBorder="1" applyAlignment="1">
      <alignment horizontal="left" vertical="top"/>
    </xf>
    <xf numFmtId="1" fontId="6" fillId="0" borderId="3" xfId="0" applyNumberFormat="1" applyFont="1" applyFill="1" applyBorder="1" applyAlignment="1">
      <alignment horizontal="left" vertical="top"/>
    </xf>
    <xf numFmtId="14" fontId="6" fillId="3" borderId="3" xfId="0" applyNumberFormat="1" applyFont="1" applyFill="1" applyBorder="1" applyAlignment="1">
      <alignment horizontal="left" vertical="top"/>
    </xf>
    <xf numFmtId="167" fontId="6" fillId="3" borderId="3" xfId="0" applyNumberFormat="1" applyFont="1" applyFill="1" applyBorder="1" applyAlignment="1">
      <alignment horizontal="left" vertical="top"/>
    </xf>
    <xf numFmtId="1" fontId="6" fillId="3" borderId="3" xfId="0" applyNumberFormat="1" applyFont="1" applyFill="1" applyBorder="1" applyAlignment="1">
      <alignment horizontal="left" vertical="top"/>
    </xf>
    <xf numFmtId="0" fontId="0" fillId="0" borderId="0" xfId="0"/>
    <xf numFmtId="14" fontId="6" fillId="3" borderId="3" xfId="0" applyNumberFormat="1" applyFont="1" applyFill="1" applyBorder="1" applyAlignment="1">
      <alignment horizontal="left" vertical="top"/>
    </xf>
    <xf numFmtId="167" fontId="6" fillId="3" borderId="3" xfId="0" applyNumberFormat="1" applyFont="1" applyFill="1" applyBorder="1" applyAlignment="1">
      <alignment horizontal="left" vertical="top"/>
    </xf>
    <xf numFmtId="1" fontId="6" fillId="3" borderId="3" xfId="0" applyNumberFormat="1" applyFont="1" applyFill="1" applyBorder="1" applyAlignment="1">
      <alignment horizontal="left" vertical="top"/>
    </xf>
    <xf numFmtId="0" fontId="0" fillId="0" borderId="0" xfId="0"/>
    <xf numFmtId="14" fontId="6" fillId="0" borderId="3" xfId="0" applyNumberFormat="1" applyFont="1" applyFill="1" applyBorder="1" applyAlignment="1">
      <alignment horizontal="left" vertical="top"/>
    </xf>
    <xf numFmtId="167" fontId="6" fillId="0" borderId="3" xfId="0" applyNumberFormat="1" applyFont="1" applyFill="1" applyBorder="1" applyAlignment="1">
      <alignment horizontal="left" vertical="top"/>
    </xf>
    <xf numFmtId="1" fontId="6" fillId="0" borderId="3" xfId="0" applyNumberFormat="1" applyFont="1" applyFill="1" applyBorder="1" applyAlignment="1">
      <alignment horizontal="left" vertical="top"/>
    </xf>
    <xf numFmtId="14" fontId="6" fillId="3" borderId="3" xfId="0" applyNumberFormat="1" applyFont="1" applyFill="1" applyBorder="1" applyAlignment="1">
      <alignment horizontal="left" vertical="top"/>
    </xf>
    <xf numFmtId="167" fontId="6" fillId="3" borderId="3" xfId="0" applyNumberFormat="1" applyFont="1" applyFill="1" applyBorder="1" applyAlignment="1">
      <alignment horizontal="left" vertical="top"/>
    </xf>
    <xf numFmtId="1" fontId="6" fillId="3" borderId="3" xfId="0" applyNumberFormat="1" applyFont="1" applyFill="1" applyBorder="1" applyAlignment="1">
      <alignment horizontal="left" vertical="top"/>
    </xf>
    <xf numFmtId="14" fontId="6" fillId="0" borderId="3" xfId="0" applyNumberFormat="1" applyFont="1" applyFill="1" applyBorder="1" applyAlignment="1">
      <alignment horizontal="left" vertical="top"/>
    </xf>
    <xf numFmtId="167" fontId="6" fillId="0" borderId="3" xfId="0" applyNumberFormat="1" applyFont="1" applyFill="1" applyBorder="1" applyAlignment="1">
      <alignment horizontal="left" vertical="top"/>
    </xf>
    <xf numFmtId="1" fontId="6" fillId="0" borderId="3" xfId="0" applyNumberFormat="1" applyFont="1" applyFill="1" applyBorder="1" applyAlignment="1">
      <alignment horizontal="left" vertical="top"/>
    </xf>
    <xf numFmtId="14" fontId="6" fillId="3" borderId="0" xfId="0" applyNumberFormat="1" applyFont="1" applyFill="1" applyBorder="1" applyAlignment="1">
      <alignment horizontal="left" vertical="top"/>
    </xf>
    <xf numFmtId="167" fontId="6" fillId="3" borderId="0" xfId="0" applyNumberFormat="1" applyFont="1" applyFill="1" applyBorder="1" applyAlignment="1">
      <alignment horizontal="left" vertical="top"/>
    </xf>
    <xf numFmtId="1" fontId="6" fillId="3" borderId="0" xfId="0" applyNumberFormat="1" applyFont="1" applyFill="1" applyBorder="1" applyAlignment="1">
      <alignment horizontal="left" vertical="top"/>
    </xf>
    <xf numFmtId="0" fontId="0" fillId="0" borderId="1" xfId="0" applyFill="1" applyBorder="1" applyAlignment="1">
      <alignment horizontal="center"/>
    </xf>
    <xf numFmtId="14" fontId="6" fillId="0" borderId="3" xfId="0" applyNumberFormat="1" applyFont="1" applyFill="1" applyBorder="1" applyAlignment="1">
      <alignment horizontal="left" vertical="top"/>
    </xf>
    <xf numFmtId="167" fontId="6" fillId="0" borderId="3" xfId="0" applyNumberFormat="1" applyFont="1" applyFill="1" applyBorder="1" applyAlignment="1">
      <alignment horizontal="left" vertical="top"/>
    </xf>
    <xf numFmtId="1" fontId="6" fillId="0" borderId="3" xfId="0" applyNumberFormat="1" applyFont="1" applyFill="1" applyBorder="1" applyAlignment="1">
      <alignment horizontal="left" vertical="top"/>
    </xf>
    <xf numFmtId="14" fontId="6" fillId="0" borderId="3" xfId="0" applyNumberFormat="1" applyFont="1" applyFill="1" applyBorder="1" applyAlignment="1">
      <alignment horizontal="left" vertical="top"/>
    </xf>
    <xf numFmtId="167" fontId="6" fillId="0" borderId="3" xfId="0" applyNumberFormat="1" applyFont="1" applyFill="1" applyBorder="1" applyAlignment="1">
      <alignment horizontal="left" vertical="top"/>
    </xf>
    <xf numFmtId="1" fontId="6" fillId="0" borderId="3" xfId="0" applyNumberFormat="1" applyFont="1" applyFill="1" applyBorder="1" applyAlignment="1">
      <alignment horizontal="left" vertical="top"/>
    </xf>
    <xf numFmtId="14" fontId="6" fillId="3" borderId="3" xfId="0" applyNumberFormat="1" applyFont="1" applyFill="1" applyBorder="1" applyAlignment="1">
      <alignment horizontal="left" vertical="top"/>
    </xf>
    <xf numFmtId="167" fontId="6" fillId="3" borderId="3" xfId="0" applyNumberFormat="1" applyFont="1" applyFill="1" applyBorder="1" applyAlignment="1">
      <alignment horizontal="left" vertical="top"/>
    </xf>
    <xf numFmtId="1" fontId="6" fillId="3" borderId="3" xfId="0" applyNumberFormat="1" applyFont="1" applyFill="1" applyBorder="1" applyAlignment="1">
      <alignment horizontal="left" vertical="top"/>
    </xf>
    <xf numFmtId="14" fontId="6" fillId="0" borderId="3" xfId="0" applyNumberFormat="1" applyFont="1" applyFill="1" applyBorder="1" applyAlignment="1">
      <alignment horizontal="left" vertical="top"/>
    </xf>
    <xf numFmtId="167" fontId="6" fillId="0" borderId="3" xfId="0" applyNumberFormat="1" applyFont="1" applyFill="1" applyBorder="1" applyAlignment="1">
      <alignment horizontal="left" vertical="top"/>
    </xf>
    <xf numFmtId="1" fontId="6" fillId="0" borderId="3" xfId="0" applyNumberFormat="1" applyFont="1" applyFill="1" applyBorder="1" applyAlignment="1">
      <alignment horizontal="left" vertical="top"/>
    </xf>
    <xf numFmtId="14" fontId="6" fillId="3" borderId="3" xfId="0" applyNumberFormat="1" applyFont="1" applyFill="1" applyBorder="1" applyAlignment="1">
      <alignment horizontal="left" vertical="top"/>
    </xf>
    <xf numFmtId="167" fontId="6" fillId="3" borderId="3" xfId="0" applyNumberFormat="1" applyFont="1" applyFill="1" applyBorder="1" applyAlignment="1">
      <alignment horizontal="left" vertical="top"/>
    </xf>
    <xf numFmtId="1" fontId="6" fillId="3" borderId="3" xfId="0" applyNumberFormat="1" applyFont="1" applyFill="1" applyBorder="1" applyAlignment="1">
      <alignment horizontal="left" vertical="top"/>
    </xf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1" applyNumberFormat="1" applyFont="1" applyFill="1" applyAlignment="1">
      <alignment horizontal="center"/>
    </xf>
    <xf numFmtId="0" fontId="0" fillId="0" borderId="2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2" xfId="1" applyNumberFormat="1" applyFon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  <xf numFmtId="168" fontId="0" fillId="0" borderId="0" xfId="0" applyNumberFormat="1" applyAlignment="1">
      <alignment horizontal="center"/>
    </xf>
    <xf numFmtId="10" fontId="0" fillId="0" borderId="0" xfId="7" applyNumberFormat="1" applyFont="1"/>
    <xf numFmtId="164" fontId="3" fillId="0" borderId="0" xfId="1" applyNumberFormat="1" applyFont="1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65" fontId="0" fillId="0" borderId="0" xfId="1" applyNumberFormat="1" applyFont="1" applyFill="1"/>
    <xf numFmtId="0" fontId="0" fillId="0" borderId="0" xfId="0" applyAlignment="1"/>
    <xf numFmtId="169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NumberFormat="1"/>
    <xf numFmtId="0" fontId="24" fillId="38" borderId="13" xfId="0" applyFont="1" applyFill="1" applyBorder="1" applyAlignment="1">
      <alignment horizontal="justify" vertical="center" wrapText="1"/>
    </xf>
    <xf numFmtId="0" fontId="24" fillId="38" borderId="13" xfId="0" applyFont="1" applyFill="1" applyBorder="1" applyAlignment="1">
      <alignment horizontal="justify" vertical="center"/>
    </xf>
    <xf numFmtId="22" fontId="24" fillId="5" borderId="0" xfId="0" applyNumberFormat="1" applyFont="1" applyFill="1" applyBorder="1" applyAlignment="1">
      <alignment horizontal="left" vertical="center" wrapText="1"/>
    </xf>
    <xf numFmtId="0" fontId="24" fillId="39" borderId="0" xfId="0" applyFont="1" applyFill="1" applyBorder="1" applyAlignment="1">
      <alignment horizontal="left" vertical="center"/>
    </xf>
    <xf numFmtId="16" fontId="24" fillId="5" borderId="0" xfId="0" applyNumberFormat="1" applyFont="1" applyFill="1" applyBorder="1" applyAlignment="1">
      <alignment horizontal="left" vertical="center" wrapText="1"/>
    </xf>
    <xf numFmtId="169" fontId="0" fillId="0" borderId="1" xfId="0" applyNumberFormat="1" applyBorder="1" applyAlignment="1">
      <alignment horizontal="center"/>
    </xf>
    <xf numFmtId="169" fontId="0" fillId="0" borderId="0" xfId="0" applyNumberFormat="1" applyBorder="1" applyAlignment="1">
      <alignment horizontal="center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22" fontId="24" fillId="5" borderId="1" xfId="0" applyNumberFormat="1" applyFont="1" applyFill="1" applyBorder="1" applyAlignment="1">
      <alignment horizontal="left" vertical="center" wrapText="1"/>
    </xf>
    <xf numFmtId="0" fontId="24" fillId="39" borderId="1" xfId="0" applyFont="1" applyFill="1" applyBorder="1" applyAlignment="1">
      <alignment horizontal="left" vertical="center"/>
    </xf>
    <xf numFmtId="16" fontId="24" fillId="5" borderId="1" xfId="0" applyNumberFormat="1" applyFont="1" applyFill="1" applyBorder="1" applyAlignment="1">
      <alignment horizontal="left" vertical="center" wrapText="1"/>
    </xf>
    <xf numFmtId="10" fontId="24" fillId="5" borderId="0" xfId="7" applyNumberFormat="1" applyFont="1" applyFill="1" applyBorder="1" applyAlignment="1">
      <alignment horizontal="left" vertical="center" wrapText="1"/>
    </xf>
    <xf numFmtId="10" fontId="24" fillId="5" borderId="1" xfId="7" applyNumberFormat="1" applyFont="1" applyFill="1" applyBorder="1" applyAlignment="1">
      <alignment horizontal="left" vertical="center" wrapText="1"/>
    </xf>
    <xf numFmtId="170" fontId="24" fillId="5" borderId="0" xfId="7" applyNumberFormat="1" applyFont="1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1" borderId="0" xfId="0" applyFill="1" applyAlignment="1">
      <alignment horizontal="center" vertical="center"/>
    </xf>
    <xf numFmtId="0" fontId="0" fillId="0" borderId="14" xfId="0" applyBorder="1"/>
    <xf numFmtId="1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43" fontId="0" fillId="0" borderId="1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0" fillId="40" borderId="0" xfId="0" applyFill="1" applyAlignment="1">
      <alignment horizontal="center"/>
    </xf>
    <xf numFmtId="0" fontId="22" fillId="41" borderId="14" xfId="0" applyFont="1" applyFill="1" applyBorder="1" applyAlignment="1">
      <alignment horizontal="center" vertical="center"/>
    </xf>
    <xf numFmtId="0" fontId="22" fillId="40" borderId="14" xfId="0" applyNumberFormat="1" applyFont="1" applyFill="1" applyBorder="1" applyAlignment="1">
      <alignment horizontal="center"/>
    </xf>
    <xf numFmtId="14" fontId="22" fillId="6" borderId="16" xfId="0" applyNumberFormat="1" applyFont="1" applyFill="1" applyBorder="1" applyAlignment="1">
      <alignment horizontal="center" vertical="center"/>
    </xf>
    <xf numFmtId="165" fontId="22" fillId="6" borderId="16" xfId="1" applyNumberFormat="1" applyFont="1" applyFill="1" applyBorder="1" applyAlignment="1">
      <alignment horizontal="center" vertical="center"/>
    </xf>
    <xf numFmtId="0" fontId="22" fillId="6" borderId="16" xfId="0" applyFont="1" applyFill="1" applyBorder="1" applyAlignment="1">
      <alignment horizontal="center" vertical="center"/>
    </xf>
    <xf numFmtId="0" fontId="22" fillId="6" borderId="16" xfId="1" applyNumberFormat="1" applyFont="1" applyFill="1" applyBorder="1" applyAlignment="1">
      <alignment horizontal="center"/>
    </xf>
    <xf numFmtId="0" fontId="22" fillId="6" borderId="16" xfId="0" applyFont="1" applyFill="1" applyBorder="1" applyAlignment="1">
      <alignment horizontal="center"/>
    </xf>
    <xf numFmtId="14" fontId="0" fillId="0" borderId="16" xfId="0" applyNumberFormat="1" applyBorder="1" applyAlignment="1">
      <alignment horizontal="center" vertical="center"/>
    </xf>
    <xf numFmtId="1" fontId="22" fillId="41" borderId="16" xfId="1" applyNumberFormat="1" applyFont="1" applyFill="1" applyBorder="1" applyAlignment="1">
      <alignment horizontal="center" vertical="center"/>
    </xf>
    <xf numFmtId="0" fontId="0" fillId="41" borderId="16" xfId="0" applyFill="1" applyBorder="1" applyAlignment="1">
      <alignment horizontal="center" vertical="center"/>
    </xf>
    <xf numFmtId="0" fontId="22" fillId="40" borderId="16" xfId="1" applyNumberFormat="1" applyFont="1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1" fontId="22" fillId="40" borderId="16" xfId="1" applyNumberFormat="1" applyFont="1" applyFill="1" applyBorder="1" applyAlignment="1">
      <alignment horizontal="center"/>
    </xf>
    <xf numFmtId="1" fontId="22" fillId="40" borderId="16" xfId="0" applyNumberFormat="1" applyFont="1" applyFill="1" applyBorder="1" applyAlignment="1">
      <alignment horizontal="center"/>
    </xf>
    <xf numFmtId="14" fontId="0" fillId="0" borderId="16" xfId="0" applyNumberFormat="1" applyBorder="1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4" fontId="27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/>
    <xf numFmtId="14" fontId="28" fillId="0" borderId="0" xfId="0" applyNumberFormat="1" applyFont="1" applyFill="1"/>
    <xf numFmtId="169" fontId="28" fillId="0" borderId="14" xfId="0" applyNumberFormat="1" applyFont="1" applyFill="1" applyBorder="1" applyAlignment="1">
      <alignment vertical="top" wrapText="1"/>
    </xf>
    <xf numFmtId="169" fontId="28" fillId="0" borderId="0" xfId="0" applyNumberFormat="1" applyFont="1" applyFill="1" applyAlignment="1">
      <alignment vertical="top" wrapText="1"/>
    </xf>
    <xf numFmtId="169" fontId="28" fillId="0" borderId="14" xfId="0" applyNumberFormat="1" applyFont="1" applyFill="1" applyBorder="1"/>
    <xf numFmtId="169" fontId="28" fillId="0" borderId="0" xfId="0" applyNumberFormat="1" applyFont="1" applyFill="1" applyBorder="1" applyAlignment="1">
      <alignment vertical="top" wrapText="1"/>
    </xf>
    <xf numFmtId="169" fontId="28" fillId="0" borderId="0" xfId="0" applyNumberFormat="1" applyFont="1" applyFill="1"/>
    <xf numFmtId="14" fontId="3" fillId="0" borderId="0" xfId="0" applyNumberFormat="1" applyFont="1" applyFill="1"/>
    <xf numFmtId="169" fontId="3" fillId="0" borderId="14" xfId="0" applyNumberFormat="1" applyFont="1" applyFill="1" applyBorder="1"/>
    <xf numFmtId="169" fontId="3" fillId="0" borderId="0" xfId="0" applyNumberFormat="1" applyFont="1" applyFill="1"/>
    <xf numFmtId="169" fontId="27" fillId="41" borderId="15" xfId="0" applyNumberFormat="1" applyFont="1" applyFill="1" applyBorder="1" applyAlignment="1">
      <alignment horizontal="left" vertical="center" wrapText="1"/>
    </xf>
    <xf numFmtId="169" fontId="27" fillId="41" borderId="1" xfId="0" applyNumberFormat="1" applyFont="1" applyFill="1" applyBorder="1" applyAlignment="1">
      <alignment horizontal="left" vertical="center" wrapText="1"/>
    </xf>
    <xf numFmtId="169" fontId="27" fillId="42" borderId="15" xfId="0" applyNumberFormat="1" applyFont="1" applyFill="1" applyBorder="1" applyAlignment="1">
      <alignment horizontal="left" vertical="center" wrapText="1"/>
    </xf>
    <xf numFmtId="169" fontId="27" fillId="42" borderId="1" xfId="0" applyNumberFormat="1" applyFont="1" applyFill="1" applyBorder="1" applyAlignment="1">
      <alignment horizontal="left" vertical="center"/>
    </xf>
    <xf numFmtId="170" fontId="0" fillId="0" borderId="1" xfId="0" applyNumberFormat="1" applyBorder="1" applyAlignment="1">
      <alignment horizontal="center"/>
    </xf>
    <xf numFmtId="170" fontId="0" fillId="0" borderId="0" xfId="0" applyNumberFormat="1" applyBorder="1" applyAlignment="1">
      <alignment horizontal="center"/>
    </xf>
    <xf numFmtId="170" fontId="0" fillId="0" borderId="1" xfId="0" applyNumberFormat="1" applyBorder="1" applyAlignment="1">
      <alignment horizontal="center" wrapText="1"/>
    </xf>
    <xf numFmtId="17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center"/>
    </xf>
    <xf numFmtId="170" fontId="0" fillId="3" borderId="0" xfId="0" applyNumberFormat="1" applyFill="1" applyAlignment="1">
      <alignment horizontal="center" vertical="center"/>
    </xf>
    <xf numFmtId="170" fontId="0" fillId="3" borderId="14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top"/>
    </xf>
    <xf numFmtId="170" fontId="0" fillId="3" borderId="14" xfId="0" applyNumberForma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/>
    </xf>
    <xf numFmtId="172" fontId="29" fillId="0" borderId="1" xfId="0" applyNumberFormat="1" applyFont="1" applyBorder="1" applyAlignment="1">
      <alignment horizontal="center" vertical="center"/>
    </xf>
    <xf numFmtId="173" fontId="29" fillId="0" borderId="1" xfId="7" applyNumberFormat="1" applyFont="1" applyFill="1" applyBorder="1" applyAlignment="1">
      <alignment horizontal="center" vertical="center"/>
    </xf>
    <xf numFmtId="14" fontId="29" fillId="0" borderId="1" xfId="0" applyNumberFormat="1" applyFont="1" applyBorder="1" applyAlignment="1">
      <alignment horizontal="center" vertical="center"/>
    </xf>
    <xf numFmtId="1" fontId="29" fillId="0" borderId="1" xfId="0" applyNumberFormat="1" applyFont="1" applyBorder="1" applyAlignment="1">
      <alignment horizontal="center" vertical="center"/>
    </xf>
    <xf numFmtId="2" fontId="29" fillId="0" borderId="1" xfId="0" applyNumberFormat="1" applyFont="1" applyBorder="1" applyAlignment="1">
      <alignment horizontal="center" vertical="center"/>
    </xf>
    <xf numFmtId="174" fontId="30" fillId="0" borderId="0" xfId="0" applyNumberFormat="1" applyFont="1" applyAlignment="1">
      <alignment horizontal="center" vertical="center"/>
    </xf>
    <xf numFmtId="0" fontId="31" fillId="0" borderId="0" xfId="0" applyFont="1" applyAlignment="1">
      <alignment horizontal="center"/>
    </xf>
    <xf numFmtId="49" fontId="30" fillId="0" borderId="0" xfId="0" applyNumberFormat="1" applyFont="1" applyAlignment="1">
      <alignment horizontal="center" vertical="center"/>
    </xf>
    <xf numFmtId="1" fontId="30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73" fontId="31" fillId="0" borderId="0" xfId="7" applyNumberFormat="1" applyFont="1" applyAlignment="1">
      <alignment horizontal="center"/>
    </xf>
    <xf numFmtId="2" fontId="30" fillId="0" borderId="0" xfId="0" applyNumberFormat="1" applyFont="1" applyAlignment="1">
      <alignment horizontal="center" vertical="center"/>
    </xf>
    <xf numFmtId="1" fontId="3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4" fontId="0" fillId="0" borderId="0" xfId="0" applyNumberFormat="1" applyFill="1" applyBorder="1" applyAlignment="1">
      <alignment horizontal="center"/>
    </xf>
    <xf numFmtId="4" fontId="0" fillId="0" borderId="1" xfId="0" applyNumberFormat="1" applyFill="1" applyBorder="1" applyAlignment="1">
      <alignment horizontal="center"/>
    </xf>
    <xf numFmtId="169" fontId="0" fillId="0" borderId="0" xfId="0" applyNumberFormat="1" applyFill="1" applyBorder="1" applyAlignment="1">
      <alignment horizontal="center"/>
    </xf>
    <xf numFmtId="169" fontId="0" fillId="0" borderId="0" xfId="1" applyNumberFormat="1" applyFont="1" applyAlignment="1">
      <alignment horizontal="center"/>
    </xf>
    <xf numFmtId="0" fontId="0" fillId="0" borderId="0" xfId="7" applyNumberFormat="1" applyFont="1" applyAlignment="1">
      <alignment horizontal="center"/>
    </xf>
    <xf numFmtId="10" fontId="0" fillId="0" borderId="0" xfId="7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22" fontId="25" fillId="5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Border="1"/>
    <xf numFmtId="49" fontId="24" fillId="5" borderId="0" xfId="7" applyNumberFormat="1" applyFont="1" applyFill="1" applyBorder="1" applyAlignment="1">
      <alignment horizontal="left" vertical="center" wrapText="1"/>
    </xf>
    <xf numFmtId="49" fontId="24" fillId="5" borderId="0" xfId="0" applyNumberFormat="1" applyFont="1" applyFill="1" applyBorder="1" applyAlignment="1">
      <alignment horizontal="left" vertical="center" wrapText="1"/>
    </xf>
    <xf numFmtId="173" fontId="31" fillId="2" borderId="0" xfId="7" applyNumberFormat="1" applyFont="1" applyFill="1" applyAlignment="1">
      <alignment horizontal="center"/>
    </xf>
  </cellXfs>
  <cellStyles count="99">
    <cellStyle name="20% - Accent1" xfId="27" builtinId="30" customBuiltin="1"/>
    <cellStyle name="20% - Accent1 2" xfId="76" xr:uid="{00000000-0005-0000-0000-000001000000}"/>
    <cellStyle name="20% - Accent2" xfId="31" builtinId="34" customBuiltin="1"/>
    <cellStyle name="20% - Accent2 2" xfId="80" xr:uid="{00000000-0005-0000-0000-000003000000}"/>
    <cellStyle name="20% - Accent3" xfId="35" builtinId="38" customBuiltin="1"/>
    <cellStyle name="20% - Accent3 2" xfId="84" xr:uid="{00000000-0005-0000-0000-000005000000}"/>
    <cellStyle name="20% - Accent4" xfId="39" builtinId="42" customBuiltin="1"/>
    <cellStyle name="20% - Accent4 2" xfId="88" xr:uid="{00000000-0005-0000-0000-000007000000}"/>
    <cellStyle name="20% - Accent5" xfId="43" builtinId="46" customBuiltin="1"/>
    <cellStyle name="20% - Accent5 2" xfId="92" xr:uid="{00000000-0005-0000-0000-000009000000}"/>
    <cellStyle name="20% - Accent6" xfId="47" builtinId="50" customBuiltin="1"/>
    <cellStyle name="20% - Accent6 2" xfId="96" xr:uid="{00000000-0005-0000-0000-00000B000000}"/>
    <cellStyle name="40% - Accent1" xfId="28" builtinId="31" customBuiltin="1"/>
    <cellStyle name="40% - Accent1 2" xfId="77" xr:uid="{00000000-0005-0000-0000-00000D000000}"/>
    <cellStyle name="40% - Accent2" xfId="32" builtinId="35" customBuiltin="1"/>
    <cellStyle name="40% - Accent2 2" xfId="81" xr:uid="{00000000-0005-0000-0000-00000F000000}"/>
    <cellStyle name="40% - Accent3" xfId="36" builtinId="39" customBuiltin="1"/>
    <cellStyle name="40% - Accent3 2" xfId="85" xr:uid="{00000000-0005-0000-0000-000011000000}"/>
    <cellStyle name="40% - Accent4" xfId="40" builtinId="43" customBuiltin="1"/>
    <cellStyle name="40% - Accent4 2" xfId="89" xr:uid="{00000000-0005-0000-0000-000013000000}"/>
    <cellStyle name="40% - Accent5" xfId="44" builtinId="47" customBuiltin="1"/>
    <cellStyle name="40% - Accent5 2" xfId="93" xr:uid="{00000000-0005-0000-0000-000015000000}"/>
    <cellStyle name="40% - Accent6" xfId="48" builtinId="51" customBuiltin="1"/>
    <cellStyle name="40% - Accent6 2" xfId="97" xr:uid="{00000000-0005-0000-0000-000017000000}"/>
    <cellStyle name="60% - Accent1" xfId="29" builtinId="32" customBuiltin="1"/>
    <cellStyle name="60% - Accent1 2" xfId="78" xr:uid="{00000000-0005-0000-0000-000019000000}"/>
    <cellStyle name="60% - Accent2" xfId="33" builtinId="36" customBuiltin="1"/>
    <cellStyle name="60% - Accent2 2" xfId="82" xr:uid="{00000000-0005-0000-0000-00001B000000}"/>
    <cellStyle name="60% - Accent3" xfId="37" builtinId="40" customBuiltin="1"/>
    <cellStyle name="60% - Accent3 2" xfId="86" xr:uid="{00000000-0005-0000-0000-00001D000000}"/>
    <cellStyle name="60% - Accent4" xfId="41" builtinId="44" customBuiltin="1"/>
    <cellStyle name="60% - Accent4 2" xfId="90" xr:uid="{00000000-0005-0000-0000-00001F000000}"/>
    <cellStyle name="60% - Accent5" xfId="45" builtinId="48" customBuiltin="1"/>
    <cellStyle name="60% - Accent5 2" xfId="94" xr:uid="{00000000-0005-0000-0000-000021000000}"/>
    <cellStyle name="60% - Accent6" xfId="49" builtinId="52" customBuiltin="1"/>
    <cellStyle name="60% - Accent6 2" xfId="98" xr:uid="{00000000-0005-0000-0000-000023000000}"/>
    <cellStyle name="Accent1" xfId="26" builtinId="29" customBuiltin="1"/>
    <cellStyle name="Accent1 2" xfId="75" xr:uid="{00000000-0005-0000-0000-000025000000}"/>
    <cellStyle name="Accent2" xfId="30" builtinId="33" customBuiltin="1"/>
    <cellStyle name="Accent2 2" xfId="79" xr:uid="{00000000-0005-0000-0000-000027000000}"/>
    <cellStyle name="Accent3" xfId="34" builtinId="37" customBuiltin="1"/>
    <cellStyle name="Accent3 2" xfId="83" xr:uid="{00000000-0005-0000-0000-000029000000}"/>
    <cellStyle name="Accent4" xfId="38" builtinId="41" customBuiltin="1"/>
    <cellStyle name="Accent4 2" xfId="87" xr:uid="{00000000-0005-0000-0000-00002B000000}"/>
    <cellStyle name="Accent5" xfId="42" builtinId="45" customBuiltin="1"/>
    <cellStyle name="Accent5 2" xfId="91" xr:uid="{00000000-0005-0000-0000-00002D000000}"/>
    <cellStyle name="Accent6" xfId="46" builtinId="49" customBuiltin="1"/>
    <cellStyle name="Accent6 2" xfId="95" xr:uid="{00000000-0005-0000-0000-00002F000000}"/>
    <cellStyle name="Bad" xfId="15" builtinId="27" customBuiltin="1"/>
    <cellStyle name="Bad 2" xfId="64" xr:uid="{00000000-0005-0000-0000-000031000000}"/>
    <cellStyle name="Calculation" xfId="19" builtinId="22" customBuiltin="1"/>
    <cellStyle name="Calculation 2" xfId="68" xr:uid="{00000000-0005-0000-0000-000033000000}"/>
    <cellStyle name="Check Cell" xfId="21" builtinId="23" customBuiltin="1"/>
    <cellStyle name="Check Cell 2" xfId="70" xr:uid="{00000000-0005-0000-0000-000035000000}"/>
    <cellStyle name="Comma" xfId="1" builtinId="3"/>
    <cellStyle name="Explanatory Text" xfId="24" builtinId="53" customBuiltin="1"/>
    <cellStyle name="Explanatory Text 2" xfId="73" xr:uid="{00000000-0005-0000-0000-000038000000}"/>
    <cellStyle name="Good" xfId="14" builtinId="26" customBuiltin="1"/>
    <cellStyle name="Good 2" xfId="63" xr:uid="{00000000-0005-0000-0000-00003A000000}"/>
    <cellStyle name="Heading 1" xfId="10" builtinId="16" customBuiltin="1"/>
    <cellStyle name="Heading 1 2" xfId="59" xr:uid="{00000000-0005-0000-0000-00003C000000}"/>
    <cellStyle name="Heading 2" xfId="11" builtinId="17" customBuiltin="1"/>
    <cellStyle name="Heading 2 2" xfId="60" xr:uid="{00000000-0005-0000-0000-00003E000000}"/>
    <cellStyle name="Heading 3" xfId="12" builtinId="18" customBuiltin="1"/>
    <cellStyle name="Heading 3 2" xfId="61" xr:uid="{00000000-0005-0000-0000-000040000000}"/>
    <cellStyle name="Heading 4" xfId="13" builtinId="19" customBuiltin="1"/>
    <cellStyle name="Heading 4 2" xfId="62" xr:uid="{00000000-0005-0000-0000-000042000000}"/>
    <cellStyle name="Hyperlink 2" xfId="54" xr:uid="{00000000-0005-0000-0000-000044000000}"/>
    <cellStyle name="Input" xfId="17" builtinId="20" customBuiltin="1"/>
    <cellStyle name="Input 2" xfId="66" xr:uid="{00000000-0005-0000-0000-000046000000}"/>
    <cellStyle name="Linked Cell" xfId="20" builtinId="24" customBuiltin="1"/>
    <cellStyle name="Linked Cell 2" xfId="69" xr:uid="{00000000-0005-0000-0000-000048000000}"/>
    <cellStyle name="Neutral" xfId="16" builtinId="28" customBuiltin="1"/>
    <cellStyle name="Neutral 2" xfId="65" xr:uid="{00000000-0005-0000-0000-00004A000000}"/>
    <cellStyle name="Normal" xfId="0" builtinId="0"/>
    <cellStyle name="Normal 10" xfId="8" xr:uid="{00000000-0005-0000-0000-00004C000000}"/>
    <cellStyle name="Normal 10 2" xfId="57" xr:uid="{00000000-0005-0000-0000-00004D000000}"/>
    <cellStyle name="Normal 2" xfId="2" xr:uid="{00000000-0005-0000-0000-00004E000000}"/>
    <cellStyle name="Normal 2 2" xfId="51" xr:uid="{00000000-0005-0000-0000-00004F000000}"/>
    <cellStyle name="Normal 3" xfId="3" xr:uid="{00000000-0005-0000-0000-000050000000}"/>
    <cellStyle name="Normal 3 2" xfId="5" xr:uid="{00000000-0005-0000-0000-000051000000}"/>
    <cellStyle name="Normal 3 2 2" xfId="55" xr:uid="{00000000-0005-0000-0000-000052000000}"/>
    <cellStyle name="Normal 3 3" xfId="52" xr:uid="{00000000-0005-0000-0000-000053000000}"/>
    <cellStyle name="Normal 4" xfId="4" xr:uid="{00000000-0005-0000-0000-000054000000}"/>
    <cellStyle name="Normal 4 2" xfId="6" xr:uid="{00000000-0005-0000-0000-000055000000}"/>
    <cellStyle name="Normal 4 2 2" xfId="56" xr:uid="{00000000-0005-0000-0000-000056000000}"/>
    <cellStyle name="Normal 4 3" xfId="53" xr:uid="{00000000-0005-0000-0000-000057000000}"/>
    <cellStyle name="Normal 5" xfId="50" xr:uid="{00000000-0005-0000-0000-000058000000}"/>
    <cellStyle name="Note" xfId="23" builtinId="10" customBuiltin="1"/>
    <cellStyle name="Note 2" xfId="72" xr:uid="{00000000-0005-0000-0000-00005A000000}"/>
    <cellStyle name="Output" xfId="18" builtinId="21" customBuiltin="1"/>
    <cellStyle name="Output 2" xfId="67" xr:uid="{00000000-0005-0000-0000-00005C000000}"/>
    <cellStyle name="Percent" xfId="7" builtinId="5"/>
    <cellStyle name="Title" xfId="9" builtinId="15" customBuiltin="1"/>
    <cellStyle name="Title 2" xfId="58" xr:uid="{00000000-0005-0000-0000-00005F000000}"/>
    <cellStyle name="Total" xfId="25" builtinId="25" customBuiltin="1"/>
    <cellStyle name="Total 2" xfId="74" xr:uid="{00000000-0005-0000-0000-000061000000}"/>
    <cellStyle name="Warning Text" xfId="22" builtinId="11" customBuiltin="1"/>
    <cellStyle name="Warning Text 2" xfId="71" xr:uid="{00000000-0005-0000-0000-000063000000}"/>
  </cellStyles>
  <dxfs count="0"/>
  <tableStyles count="0" defaultTableStyle="TableStyleMedium9" defaultPivotStyle="PivotStyleLight16"/>
  <colors>
    <mruColors>
      <color rgb="FFFF0000"/>
      <color rgb="FF00B0F0"/>
      <color rgb="FF17375E"/>
      <color rgb="FFE46C0A"/>
      <color rgb="FF00B050"/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3.xml"/><Relationship Id="rId1" Type="http://schemas.microsoft.com/office/2011/relationships/chartStyle" Target="style3.xml"/><Relationship Id="rId4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6.0694453930557307E-2"/>
          <c:y val="6.5666863887983706E-2"/>
          <c:w val="0.87729780756959286"/>
          <c:h val="0.666397946084724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'IG Supply'!$D$56</c:f>
              <c:strCache>
                <c:ptCount val="1"/>
                <c:pt idx="0">
                  <c:v>Amt ($bn)</c:v>
                </c:pt>
              </c:strCache>
            </c:strRef>
          </c:tx>
          <c:spPr>
            <a:solidFill>
              <a:srgbClr val="00B050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'IG Supply'!$C$384:$C$436</c:f>
              <c:strCache>
                <c:ptCount val="53"/>
                <c:pt idx="0">
                  <c:v>04/13 - 04/17</c:v>
                </c:pt>
                <c:pt idx="1">
                  <c:v>04/20 - 04/24</c:v>
                </c:pt>
                <c:pt idx="2">
                  <c:v>04/27 - 05/01</c:v>
                </c:pt>
                <c:pt idx="3">
                  <c:v>05/04 - 05/08</c:v>
                </c:pt>
                <c:pt idx="4">
                  <c:v>05/11 - 05/15</c:v>
                </c:pt>
                <c:pt idx="5">
                  <c:v>05/18 - 05/22</c:v>
                </c:pt>
                <c:pt idx="6">
                  <c:v>05/25 - 05/29</c:v>
                </c:pt>
                <c:pt idx="7">
                  <c:v>06/01 - 06/05</c:v>
                </c:pt>
                <c:pt idx="8">
                  <c:v>06/04 - 06/12</c:v>
                </c:pt>
                <c:pt idx="9">
                  <c:v>06/15 - 06/19</c:v>
                </c:pt>
                <c:pt idx="10">
                  <c:v>06/22 - 06/26</c:v>
                </c:pt>
                <c:pt idx="11">
                  <c:v>06/27 - 07/02</c:v>
                </c:pt>
                <c:pt idx="12">
                  <c:v>07/06 - 07/10</c:v>
                </c:pt>
                <c:pt idx="13">
                  <c:v>07/13 - 07/17</c:v>
                </c:pt>
                <c:pt idx="14">
                  <c:v>07/20 - 07/24</c:v>
                </c:pt>
                <c:pt idx="15">
                  <c:v>07/27 - 07/31</c:v>
                </c:pt>
                <c:pt idx="16">
                  <c:v>08/03 - 08/07</c:v>
                </c:pt>
                <c:pt idx="17">
                  <c:v>08/10 - 08/14</c:v>
                </c:pt>
                <c:pt idx="18">
                  <c:v>08/17 - 08/22</c:v>
                </c:pt>
                <c:pt idx="19">
                  <c:v>08/24 - 08/28</c:v>
                </c:pt>
                <c:pt idx="20">
                  <c:v>08/31 - 08/04</c:v>
                </c:pt>
                <c:pt idx="21">
                  <c:v>09/08 - 09/11</c:v>
                </c:pt>
                <c:pt idx="22">
                  <c:v>09/14 - 09/18</c:v>
                </c:pt>
                <c:pt idx="23">
                  <c:v>09/21 - 09/25</c:v>
                </c:pt>
                <c:pt idx="24">
                  <c:v>09/28 - 10/02</c:v>
                </c:pt>
                <c:pt idx="25">
                  <c:v>10/05 - 10/07</c:v>
                </c:pt>
                <c:pt idx="26">
                  <c:v>10/12 - 10/16</c:v>
                </c:pt>
                <c:pt idx="27">
                  <c:v>10/19 - 10/23</c:v>
                </c:pt>
                <c:pt idx="28">
                  <c:v>10/26 - 10/30</c:v>
                </c:pt>
                <c:pt idx="29">
                  <c:v>11/02 - 11/06</c:v>
                </c:pt>
                <c:pt idx="30">
                  <c:v>11/09 - 11/13</c:v>
                </c:pt>
                <c:pt idx="31">
                  <c:v>11/16 - 11/20</c:v>
                </c:pt>
                <c:pt idx="32">
                  <c:v>11/23 - 11/27</c:v>
                </c:pt>
                <c:pt idx="33">
                  <c:v>11/30 - 12/04</c:v>
                </c:pt>
                <c:pt idx="34">
                  <c:v>12/07 - 12/11</c:v>
                </c:pt>
                <c:pt idx="35">
                  <c:v>12/14 - 12/18</c:v>
                </c:pt>
                <c:pt idx="36">
                  <c:v>12/21 - 12/25</c:v>
                </c:pt>
                <c:pt idx="37">
                  <c:v>12/28 - 01/01</c:v>
                </c:pt>
                <c:pt idx="38">
                  <c:v>01/04 - 01/08</c:v>
                </c:pt>
                <c:pt idx="39">
                  <c:v>01/11 - 01/15</c:v>
                </c:pt>
                <c:pt idx="40">
                  <c:v>01/18 - 01/22</c:v>
                </c:pt>
                <c:pt idx="41">
                  <c:v>01/25 - 01/29</c:v>
                </c:pt>
                <c:pt idx="42">
                  <c:v>02/01 - 02/05</c:v>
                </c:pt>
                <c:pt idx="43">
                  <c:v>02/08 - 02/12</c:v>
                </c:pt>
                <c:pt idx="44">
                  <c:v>02/16 - 02/19</c:v>
                </c:pt>
                <c:pt idx="45">
                  <c:v>02/22 - 02/26</c:v>
                </c:pt>
                <c:pt idx="46">
                  <c:v>03/01 - 03/05</c:v>
                </c:pt>
                <c:pt idx="47">
                  <c:v>03/08 - 03/12</c:v>
                </c:pt>
                <c:pt idx="48">
                  <c:v>03/15 - 03/19</c:v>
                </c:pt>
                <c:pt idx="49">
                  <c:v>03/22 - 03/26</c:v>
                </c:pt>
                <c:pt idx="50">
                  <c:v>03/29 - 04/02</c:v>
                </c:pt>
                <c:pt idx="51">
                  <c:v>04/05 - 04/09</c:v>
                </c:pt>
                <c:pt idx="52">
                  <c:v>04/12 - 04/16</c:v>
                </c:pt>
              </c:strCache>
            </c:strRef>
          </c:cat>
          <c:val>
            <c:numRef>
              <c:f>'IG Supply'!$D$384:$D$436</c:f>
              <c:numCache>
                <c:formatCode>0.000</c:formatCode>
                <c:ptCount val="53"/>
                <c:pt idx="0">
                  <c:v>60.7</c:v>
                </c:pt>
                <c:pt idx="1">
                  <c:v>39.65</c:v>
                </c:pt>
                <c:pt idx="2">
                  <c:v>83.674999999999997</c:v>
                </c:pt>
                <c:pt idx="3">
                  <c:v>97.724999999999994</c:v>
                </c:pt>
                <c:pt idx="4">
                  <c:v>62.115000000000002</c:v>
                </c:pt>
                <c:pt idx="5">
                  <c:v>45.945</c:v>
                </c:pt>
                <c:pt idx="6">
                  <c:v>35.414999999999999</c:v>
                </c:pt>
                <c:pt idx="7">
                  <c:v>47.1</c:v>
                </c:pt>
                <c:pt idx="8">
                  <c:v>26.15</c:v>
                </c:pt>
                <c:pt idx="9">
                  <c:v>54.305</c:v>
                </c:pt>
                <c:pt idx="10">
                  <c:v>18.666</c:v>
                </c:pt>
                <c:pt idx="11">
                  <c:v>15.675000000000001</c:v>
                </c:pt>
                <c:pt idx="12">
                  <c:v>20.625</c:v>
                </c:pt>
                <c:pt idx="13">
                  <c:v>11.8</c:v>
                </c:pt>
                <c:pt idx="14">
                  <c:v>6.6</c:v>
                </c:pt>
                <c:pt idx="15">
                  <c:v>24.15</c:v>
                </c:pt>
                <c:pt idx="16">
                  <c:v>34.75</c:v>
                </c:pt>
                <c:pt idx="17">
                  <c:v>49.21</c:v>
                </c:pt>
                <c:pt idx="18">
                  <c:v>35.9</c:v>
                </c:pt>
                <c:pt idx="19">
                  <c:v>12.654999999999999</c:v>
                </c:pt>
                <c:pt idx="20">
                  <c:v>4.57</c:v>
                </c:pt>
                <c:pt idx="21">
                  <c:v>65.703000000000003</c:v>
                </c:pt>
                <c:pt idx="22">
                  <c:v>40.5</c:v>
                </c:pt>
                <c:pt idx="23">
                  <c:v>35.25</c:v>
                </c:pt>
                <c:pt idx="24">
                  <c:v>14.375</c:v>
                </c:pt>
                <c:pt idx="25">
                  <c:v>25.94</c:v>
                </c:pt>
                <c:pt idx="26">
                  <c:v>15.02</c:v>
                </c:pt>
                <c:pt idx="27">
                  <c:v>15.1</c:v>
                </c:pt>
                <c:pt idx="28">
                  <c:v>19.7</c:v>
                </c:pt>
                <c:pt idx="29">
                  <c:v>2.5</c:v>
                </c:pt>
                <c:pt idx="30">
                  <c:v>40.424999999999997</c:v>
                </c:pt>
                <c:pt idx="31">
                  <c:v>46.948</c:v>
                </c:pt>
                <c:pt idx="32">
                  <c:v>0.3</c:v>
                </c:pt>
                <c:pt idx="33">
                  <c:v>21.15</c:v>
                </c:pt>
                <c:pt idx="34">
                  <c:v>15.55</c:v>
                </c:pt>
                <c:pt idx="35">
                  <c:v>2.4500000000000002</c:v>
                </c:pt>
                <c:pt idx="36" formatCode="General">
                  <c:v>0</c:v>
                </c:pt>
                <c:pt idx="37" formatCode="General">
                  <c:v>0</c:v>
                </c:pt>
                <c:pt idx="38">
                  <c:v>53.25</c:v>
                </c:pt>
                <c:pt idx="39" formatCode="General">
                  <c:v>21.925000000000001</c:v>
                </c:pt>
                <c:pt idx="40" formatCode="General">
                  <c:v>24.8</c:v>
                </c:pt>
                <c:pt idx="41" formatCode="General">
                  <c:v>25.125</c:v>
                </c:pt>
                <c:pt idx="42" formatCode="General">
                  <c:v>48.3</c:v>
                </c:pt>
                <c:pt idx="43" formatCode="General">
                  <c:v>16.07</c:v>
                </c:pt>
                <c:pt idx="44" formatCode="General">
                  <c:v>13.175000000000001</c:v>
                </c:pt>
                <c:pt idx="45" formatCode="General">
                  <c:v>36.799999999999997</c:v>
                </c:pt>
                <c:pt idx="46" formatCode="General">
                  <c:v>63.424999999999997</c:v>
                </c:pt>
                <c:pt idx="47" formatCode="General">
                  <c:v>55.3</c:v>
                </c:pt>
                <c:pt idx="48" formatCode="General">
                  <c:v>28.35</c:v>
                </c:pt>
                <c:pt idx="49" formatCode="General">
                  <c:v>40.9</c:v>
                </c:pt>
                <c:pt idx="50" formatCode="General">
                  <c:v>10.525</c:v>
                </c:pt>
                <c:pt idx="51" formatCode="General">
                  <c:v>17.62</c:v>
                </c:pt>
                <c:pt idx="52" formatCode="General">
                  <c:v>52.7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8E-4684-B02C-AA29F6038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69282200"/>
        <c:axId val="469282984"/>
      </c:barChart>
      <c:lineChart>
        <c:grouping val="stacked"/>
        <c:varyColors val="0"/>
        <c:ser>
          <c:idx val="1"/>
          <c:order val="1"/>
          <c:tx>
            <c:strRef>
              <c:f>'IG Supply'!$E$56</c:f>
              <c:strCache>
                <c:ptCount val="1"/>
                <c:pt idx="0">
                  <c:v># of Deals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5463542563804866E-2"/>
                  <c:y val="-6.88628323039109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CD3-4B73-BD3A-C076C23C0650}"/>
                </c:ext>
              </c:extLst>
            </c:dLbl>
            <c:dLbl>
              <c:idx val="1"/>
              <c:layout>
                <c:manualLayout>
                  <c:x val="-2.0365481726182352E-2"/>
                  <c:y val="-5.04379748209089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6D4-4AFA-A324-880679AF672E}"/>
                </c:ext>
              </c:extLst>
            </c:dLbl>
            <c:dLbl>
              <c:idx val="2"/>
              <c:layout>
                <c:manualLayout>
                  <c:x val="-2.2018958904462899E-2"/>
                  <c:y val="2.32614551110989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900-4DF2-86AC-E93F967DE684}"/>
                </c:ext>
              </c:extLst>
            </c:dLbl>
            <c:dLbl>
              <c:idx val="3"/>
              <c:layout>
                <c:manualLayout>
                  <c:x val="-3.3993604781744777E-2"/>
                  <c:y val="-3.5698088834507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CD3-4B73-BD3A-C076C23C0650}"/>
                </c:ext>
              </c:extLst>
            </c:dLbl>
            <c:dLbl>
              <c:idx val="4"/>
              <c:layout>
                <c:manualLayout>
                  <c:x val="-2.5467304568625466E-2"/>
                  <c:y val="-3.93830603311077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B9A-44A0-B226-7444DE33F64B}"/>
                </c:ext>
              </c:extLst>
            </c:dLbl>
            <c:dLbl>
              <c:idx val="5"/>
              <c:layout>
                <c:manualLayout>
                  <c:x val="-1.8606021712735957E-2"/>
                  <c:y val="-3.9383060331107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900-4DF2-86AC-E93F967DE684}"/>
                </c:ext>
              </c:extLst>
            </c:dLbl>
            <c:dLbl>
              <c:idx val="6"/>
              <c:layout>
                <c:manualLayout>
                  <c:x val="-1.6960666757871074E-2"/>
                  <c:y val="-3.93830603311077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4DE-4D16-98D5-4844BB5714F3}"/>
                </c:ext>
              </c:extLst>
            </c:dLbl>
            <c:dLbl>
              <c:idx val="7"/>
              <c:layout>
                <c:manualLayout>
                  <c:x val="-2.5413035255868632E-2"/>
                  <c:y val="-6.51778608073105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380-4D8D-AD9A-D4B08257B8A8}"/>
                </c:ext>
              </c:extLst>
            </c:dLbl>
            <c:dLbl>
              <c:idx val="8"/>
              <c:layout>
                <c:manualLayout>
                  <c:x val="-1.3524419718034418E-2"/>
                  <c:y val="-4.30680318277081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CD3-4B73-BD3A-C076C23C0650}"/>
                </c:ext>
              </c:extLst>
            </c:dLbl>
            <c:dLbl>
              <c:idx val="9"/>
              <c:layout>
                <c:manualLayout>
                  <c:x val="-1.8630109794012164E-2"/>
                  <c:y val="3.80013410975005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CD3-4B73-BD3A-C076C23C0650}"/>
                </c:ext>
              </c:extLst>
            </c:dLbl>
            <c:dLbl>
              <c:idx val="10"/>
              <c:layout>
                <c:manualLayout>
                  <c:x val="-2.169109067059382E-2"/>
                  <c:y val="-1.7273231351505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CD3-4B73-BD3A-C076C23C0650}"/>
                </c:ext>
              </c:extLst>
            </c:dLbl>
            <c:dLbl>
              <c:idx val="11"/>
              <c:layout>
                <c:manualLayout>
                  <c:x val="-1.697062646162039E-2"/>
                  <c:y val="-3.5698088834507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75B-41DD-9426-1D859A7381DB}"/>
                </c:ext>
              </c:extLst>
            </c:dLbl>
            <c:dLbl>
              <c:idx val="12"/>
              <c:layout>
                <c:manualLayout>
                  <c:x val="-1.0121469438920233E-2"/>
                  <c:y val="-3.20131173379070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900-4DF2-86AC-E93F967DE684}"/>
                </c:ext>
              </c:extLst>
            </c:dLbl>
            <c:dLbl>
              <c:idx val="13"/>
              <c:layout>
                <c:manualLayout>
                  <c:x val="-1.5233988046239492E-2"/>
                  <c:y val="1.220654062129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900-4DF2-86AC-E93F967DE684}"/>
                </c:ext>
              </c:extLst>
            </c:dLbl>
            <c:dLbl>
              <c:idx val="14"/>
              <c:layout>
                <c:manualLayout>
                  <c:x val="-1.6920720745859704E-2"/>
                  <c:y val="-4.30680318277081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180-4EF6-8C1E-12989EECBD78}"/>
                </c:ext>
              </c:extLst>
            </c:dLbl>
            <c:dLbl>
              <c:idx val="15"/>
              <c:layout>
                <c:manualLayout>
                  <c:x val="-2.2016207559772419E-2"/>
                  <c:y val="-3.20131173379069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180-4EF6-8C1E-12989EECBD78}"/>
                </c:ext>
              </c:extLst>
            </c:dLbl>
            <c:dLbl>
              <c:idx val="16"/>
              <c:layout>
                <c:manualLayout>
                  <c:x val="-2.3754322150063442E-2"/>
                  <c:y val="2.32614551110989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CD3-4B73-BD3A-C076C23C0650}"/>
                </c:ext>
              </c:extLst>
            </c:dLbl>
            <c:dLbl>
              <c:idx val="17"/>
              <c:layout>
                <c:manualLayout>
                  <c:x val="-2.028783855378442E-2"/>
                  <c:y val="-6.51778608073104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CC5-4C72-899B-3123D26D008D}"/>
                </c:ext>
              </c:extLst>
            </c:dLbl>
            <c:dLbl>
              <c:idx val="18"/>
              <c:layout>
                <c:manualLayout>
                  <c:x val="-2.3533956205789335E-2"/>
                  <c:y val="-2.83281458413066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180-4EF6-8C1E-12989EECBD78}"/>
                </c:ext>
              </c:extLst>
            </c:dLbl>
            <c:dLbl>
              <c:idx val="19"/>
              <c:layout>
                <c:manualLayout>
                  <c:x val="-1.867868983007372E-2"/>
                  <c:y val="-5.04379748209089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812-4554-9686-BB455A66F475}"/>
                </c:ext>
              </c:extLst>
            </c:dLbl>
            <c:dLbl>
              <c:idx val="20"/>
              <c:layout>
                <c:manualLayout>
                  <c:x val="-8.3873799713873893E-3"/>
                  <c:y val="-3.20131173379069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B86-4797-AE6D-259E76DE9075}"/>
                </c:ext>
              </c:extLst>
            </c:dLbl>
            <c:dLbl>
              <c:idx val="21"/>
              <c:layout>
                <c:manualLayout>
                  <c:x val="-1.013461664360993E-2"/>
                  <c:y val="-7.62327752971117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6D4-4AFA-A324-880679AF672E}"/>
                </c:ext>
              </c:extLst>
            </c:dLbl>
            <c:dLbl>
              <c:idx val="22"/>
              <c:layout>
                <c:manualLayout>
                  <c:x val="-1.8622137277427384E-2"/>
                  <c:y val="-5.04379748209089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3A0-4A94-A329-C93D2C9D8312}"/>
                </c:ext>
              </c:extLst>
            </c:dLbl>
            <c:dLbl>
              <c:idx val="23"/>
              <c:layout>
                <c:manualLayout>
                  <c:x val="-6.6731485730313293E-3"/>
                  <c:y val="-6.2183168617041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6D4-4AFA-A324-880679AF672E}"/>
                </c:ext>
              </c:extLst>
            </c:dLbl>
            <c:dLbl>
              <c:idx val="24"/>
              <c:layout>
                <c:manualLayout>
                  <c:x val="-3.207162764995742E-2"/>
                  <c:y val="-2.4643174344706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6D4-4AFA-A324-880679AF672E}"/>
                </c:ext>
              </c:extLst>
            </c:dLbl>
            <c:dLbl>
              <c:idx val="25"/>
              <c:layout>
                <c:manualLayout>
                  <c:x val="-2.3783393280668579E-2"/>
                  <c:y val="4.16863125941009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6D4-4AFA-A324-880679AF672E}"/>
                </c:ext>
              </c:extLst>
            </c:dLbl>
            <c:dLbl>
              <c:idx val="26"/>
              <c:layout>
                <c:manualLayout>
                  <c:x val="-1.6635116851631153E-2"/>
                  <c:y val="-5.78079178141097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812-4554-9686-BB455A66F475}"/>
                </c:ext>
              </c:extLst>
            </c:dLbl>
            <c:dLbl>
              <c:idx val="27"/>
              <c:layout>
                <c:manualLayout>
                  <c:x val="-1.5278213681197738E-2"/>
                  <c:y val="-7.99177467937120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6D4-4AFA-A324-880679AF672E}"/>
                </c:ext>
              </c:extLst>
            </c:dLbl>
            <c:dLbl>
              <c:idx val="28"/>
              <c:layout>
                <c:manualLayout>
                  <c:x val="-1.8292184050495052E-2"/>
                  <c:y val="-4.122554607940794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5312173910710882E-2"/>
                      <c:h val="4.191669585144748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D6D4-4AFA-A324-880679AF672E}"/>
                </c:ext>
              </c:extLst>
            </c:dLbl>
            <c:dLbl>
              <c:idx val="29"/>
              <c:layout>
                <c:manualLayout>
                  <c:x val="-1.1800106762806843E-2"/>
                  <c:y val="-3.56980888345074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6D4-4AFA-A324-880679AF672E}"/>
                </c:ext>
              </c:extLst>
            </c:dLbl>
            <c:dLbl>
              <c:idx val="30"/>
              <c:layout>
                <c:manualLayout>
                  <c:x val="-1.8643898858618498E-2"/>
                  <c:y val="-3.20131173379069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6D4-4AFA-A324-880679AF672E}"/>
                </c:ext>
              </c:extLst>
            </c:dLbl>
            <c:dLbl>
              <c:idx val="31"/>
              <c:layout>
                <c:manualLayout>
                  <c:x val="-3.3867013243416455E-2"/>
                  <c:y val="-5.04379748209090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3A0-4A94-A329-C93D2C9D8312}"/>
                </c:ext>
              </c:extLst>
            </c:dLbl>
            <c:dLbl>
              <c:idx val="32"/>
              <c:layout>
                <c:manualLayout>
                  <c:x val="-1.6922450321802739E-2"/>
                  <c:y val="-6.88628323039109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D35D-453E-82DD-55625096D0CE}"/>
                </c:ext>
              </c:extLst>
            </c:dLbl>
            <c:dLbl>
              <c:idx val="33"/>
              <c:layout>
                <c:manualLayout>
                  <c:x val="-1.862165997387262E-2"/>
                  <c:y val="-0.1057125472699148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B86-4797-AE6D-259E76DE9075}"/>
                </c:ext>
              </c:extLst>
            </c:dLbl>
            <c:dLbl>
              <c:idx val="34"/>
              <c:layout>
                <c:manualLayout>
                  <c:x val="-1.8577170946689942E-2"/>
                  <c:y val="-3.5698088834507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3A0-4A94-A329-C93D2C9D8312}"/>
                </c:ext>
              </c:extLst>
            </c:dLbl>
            <c:dLbl>
              <c:idx val="35"/>
              <c:layout>
                <c:manualLayout>
                  <c:x val="-1.8600512639426584E-2"/>
                  <c:y val="-3.201311733790695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F48E-4684-B02C-AA29F60385E9}"/>
                </c:ext>
              </c:extLst>
            </c:dLbl>
            <c:dLbl>
              <c:idx val="36"/>
              <c:layout>
                <c:manualLayout>
                  <c:x val="-1.1738677911633659E-2"/>
                  <c:y val="-5.04379748209090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3A0-4A94-A329-C93D2C9D8312}"/>
                </c:ext>
              </c:extLst>
            </c:dLbl>
            <c:dLbl>
              <c:idx val="37"/>
              <c:layout>
                <c:manualLayout>
                  <c:x val="-1.85560303501596E-2"/>
                  <c:y val="-3.569808883450734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4-D35D-453E-82DD-55625096D0CE}"/>
                </c:ext>
              </c:extLst>
            </c:dLbl>
            <c:dLbl>
              <c:idx val="38"/>
              <c:layout>
                <c:manualLayout>
                  <c:x val="-2.5476341844850571E-2"/>
                  <c:y val="-2.4643174344706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48E-4684-B02C-AA29F60385E9}"/>
                </c:ext>
              </c:extLst>
            </c:dLbl>
            <c:dLbl>
              <c:idx val="39"/>
              <c:layout>
                <c:manualLayout>
                  <c:x val="-2.0305838874028922E-2"/>
                  <c:y val="-4.30680318277081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48E-4684-B02C-AA29F60385E9}"/>
                </c:ext>
              </c:extLst>
            </c:dLbl>
            <c:dLbl>
              <c:idx val="40"/>
              <c:layout>
                <c:manualLayout>
                  <c:x val="-1.8679333349428229E-2"/>
                  <c:y val="-3.93830603311077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48E-4684-B02C-AA29F60385E9}"/>
                </c:ext>
              </c:extLst>
            </c:dLbl>
            <c:dLbl>
              <c:idx val="41"/>
              <c:layout>
                <c:manualLayout>
                  <c:x val="-2.54515934963329E-2"/>
                  <c:y val="-2.83281458413066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D35D-453E-82DD-55625096D0CE}"/>
                </c:ext>
              </c:extLst>
            </c:dLbl>
            <c:dLbl>
              <c:idx val="42"/>
              <c:layout>
                <c:manualLayout>
                  <c:x val="-2.0333754483099018E-2"/>
                  <c:y val="-2.83281458413065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3A0-4A94-A329-C93D2C9D8312}"/>
                </c:ext>
              </c:extLst>
            </c:dLbl>
            <c:dLbl>
              <c:idx val="43"/>
              <c:layout>
                <c:manualLayout>
                  <c:x val="-3.5642883776077085E-2"/>
                  <c:y val="-3.017063158960675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8759276312772173E-2"/>
                      <c:h val="4.928663884464827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D3A0-4A94-A329-C93D2C9D8312}"/>
                </c:ext>
              </c:extLst>
            </c:dLbl>
            <c:dLbl>
              <c:idx val="44"/>
              <c:layout>
                <c:manualLayout>
                  <c:x val="-2.3712609545882647E-2"/>
                  <c:y val="-3.5698088834507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3A0-4A94-A329-C93D2C9D8312}"/>
                </c:ext>
              </c:extLst>
            </c:dLbl>
            <c:dLbl>
              <c:idx val="45"/>
              <c:layout>
                <c:manualLayout>
                  <c:x val="-2.2001319781431321E-2"/>
                  <c:y val="2.32614551110989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3A0-4A94-A329-C93D2C9D8312}"/>
                </c:ext>
              </c:extLst>
            </c:dLbl>
            <c:dLbl>
              <c:idx val="46"/>
              <c:layout>
                <c:manualLayout>
                  <c:x val="-1.6943187146303006E-2"/>
                  <c:y val="-3.5698088834507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D35D-453E-82DD-55625096D0CE}"/>
                </c:ext>
              </c:extLst>
            </c:dLbl>
            <c:dLbl>
              <c:idx val="47"/>
              <c:layout>
                <c:manualLayout>
                  <c:x val="-2.2038302532188334E-2"/>
                  <c:y val="3.80013410975005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48E-4684-B02C-AA29F60385E9}"/>
                </c:ext>
              </c:extLst>
            </c:dLbl>
            <c:dLbl>
              <c:idx val="48"/>
              <c:layout>
                <c:manualLayout>
                  <c:x val="-1.0087207508805249E-2"/>
                  <c:y val="-4.6753003324308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1-F48E-4684-B02C-AA29F60385E9}"/>
                </c:ext>
              </c:extLst>
            </c:dLbl>
            <c:dLbl>
              <c:idx val="49"/>
              <c:layout>
                <c:manualLayout>
                  <c:x val="-1.8563047729412616E-2"/>
                  <c:y val="-3.938306033110774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l"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2-F48E-4684-B02C-AA29F60385E9}"/>
                </c:ext>
              </c:extLst>
            </c:dLbl>
            <c:dLbl>
              <c:idx val="50"/>
              <c:layout>
                <c:manualLayout>
                  <c:x val="-2.2814044942313212E-2"/>
                  <c:y val="-4.161522456129260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0288011210679644E-2"/>
                      <c:h val="5.006570565318151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3-F48E-4684-B02C-AA29F60385E9}"/>
                </c:ext>
              </c:extLst>
            </c:dLbl>
            <c:dLbl>
              <c:idx val="51"/>
              <c:layout>
                <c:manualLayout>
                  <c:x val="-1.8652630357244689E-2"/>
                  <c:y val="-4.6753003324308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48E-4684-B02C-AA29F60385E9}"/>
                </c:ext>
              </c:extLst>
            </c:dLbl>
            <c:dLbl>
              <c:idx val="52"/>
              <c:layout>
                <c:manualLayout>
                  <c:x val="-2.1710136296940217E-2"/>
                  <c:y val="-2.832814584130655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5-F48E-4684-B02C-AA29F60385E9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r>
                      <a:rPr lang="en-US"/>
                      <a:t>14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F48E-4684-B02C-AA29F60385E9}"/>
                </c:ext>
              </c:extLst>
            </c:dLbl>
            <c:dLbl>
              <c:idx val="5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F48E-4684-B02C-AA29F60385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rgbClr val="00B0F0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'IG Supply'!$C$384:$C$436</c:f>
              <c:strCache>
                <c:ptCount val="53"/>
                <c:pt idx="0">
                  <c:v>04/13 - 04/17</c:v>
                </c:pt>
                <c:pt idx="1">
                  <c:v>04/20 - 04/24</c:v>
                </c:pt>
                <c:pt idx="2">
                  <c:v>04/27 - 05/01</c:v>
                </c:pt>
                <c:pt idx="3">
                  <c:v>05/04 - 05/08</c:v>
                </c:pt>
                <c:pt idx="4">
                  <c:v>05/11 - 05/15</c:v>
                </c:pt>
                <c:pt idx="5">
                  <c:v>05/18 - 05/22</c:v>
                </c:pt>
                <c:pt idx="6">
                  <c:v>05/25 - 05/29</c:v>
                </c:pt>
                <c:pt idx="7">
                  <c:v>06/01 - 06/05</c:v>
                </c:pt>
                <c:pt idx="8">
                  <c:v>06/04 - 06/12</c:v>
                </c:pt>
                <c:pt idx="9">
                  <c:v>06/15 - 06/19</c:v>
                </c:pt>
                <c:pt idx="10">
                  <c:v>06/22 - 06/26</c:v>
                </c:pt>
                <c:pt idx="11">
                  <c:v>06/27 - 07/02</c:v>
                </c:pt>
                <c:pt idx="12">
                  <c:v>07/06 - 07/10</c:v>
                </c:pt>
                <c:pt idx="13">
                  <c:v>07/13 - 07/17</c:v>
                </c:pt>
                <c:pt idx="14">
                  <c:v>07/20 - 07/24</c:v>
                </c:pt>
                <c:pt idx="15">
                  <c:v>07/27 - 07/31</c:v>
                </c:pt>
                <c:pt idx="16">
                  <c:v>08/03 - 08/07</c:v>
                </c:pt>
                <c:pt idx="17">
                  <c:v>08/10 - 08/14</c:v>
                </c:pt>
                <c:pt idx="18">
                  <c:v>08/17 - 08/22</c:v>
                </c:pt>
                <c:pt idx="19">
                  <c:v>08/24 - 08/28</c:v>
                </c:pt>
                <c:pt idx="20">
                  <c:v>08/31 - 08/04</c:v>
                </c:pt>
                <c:pt idx="21">
                  <c:v>09/08 - 09/11</c:v>
                </c:pt>
                <c:pt idx="22">
                  <c:v>09/14 - 09/18</c:v>
                </c:pt>
                <c:pt idx="23">
                  <c:v>09/21 - 09/25</c:v>
                </c:pt>
                <c:pt idx="24">
                  <c:v>09/28 - 10/02</c:v>
                </c:pt>
                <c:pt idx="25">
                  <c:v>10/05 - 10/07</c:v>
                </c:pt>
                <c:pt idx="26">
                  <c:v>10/12 - 10/16</c:v>
                </c:pt>
                <c:pt idx="27">
                  <c:v>10/19 - 10/23</c:v>
                </c:pt>
                <c:pt idx="28">
                  <c:v>10/26 - 10/30</c:v>
                </c:pt>
                <c:pt idx="29">
                  <c:v>11/02 - 11/06</c:v>
                </c:pt>
                <c:pt idx="30">
                  <c:v>11/09 - 11/13</c:v>
                </c:pt>
                <c:pt idx="31">
                  <c:v>11/16 - 11/20</c:v>
                </c:pt>
                <c:pt idx="32">
                  <c:v>11/23 - 11/27</c:v>
                </c:pt>
                <c:pt idx="33">
                  <c:v>11/30 - 12/04</c:v>
                </c:pt>
                <c:pt idx="34">
                  <c:v>12/07 - 12/11</c:v>
                </c:pt>
                <c:pt idx="35">
                  <c:v>12/14 - 12/18</c:v>
                </c:pt>
                <c:pt idx="36">
                  <c:v>12/21 - 12/25</c:v>
                </c:pt>
                <c:pt idx="37">
                  <c:v>12/28 - 01/01</c:v>
                </c:pt>
                <c:pt idx="38">
                  <c:v>01/04 - 01/08</c:v>
                </c:pt>
                <c:pt idx="39">
                  <c:v>01/11 - 01/15</c:v>
                </c:pt>
                <c:pt idx="40">
                  <c:v>01/18 - 01/22</c:v>
                </c:pt>
                <c:pt idx="41">
                  <c:v>01/25 - 01/29</c:v>
                </c:pt>
                <c:pt idx="42">
                  <c:v>02/01 - 02/05</c:v>
                </c:pt>
                <c:pt idx="43">
                  <c:v>02/08 - 02/12</c:v>
                </c:pt>
                <c:pt idx="44">
                  <c:v>02/16 - 02/19</c:v>
                </c:pt>
                <c:pt idx="45">
                  <c:v>02/22 - 02/26</c:v>
                </c:pt>
                <c:pt idx="46">
                  <c:v>03/01 - 03/05</c:v>
                </c:pt>
                <c:pt idx="47">
                  <c:v>03/08 - 03/12</c:v>
                </c:pt>
                <c:pt idx="48">
                  <c:v>03/15 - 03/19</c:v>
                </c:pt>
                <c:pt idx="49">
                  <c:v>03/22 - 03/26</c:v>
                </c:pt>
                <c:pt idx="50">
                  <c:v>03/29 - 04/02</c:v>
                </c:pt>
                <c:pt idx="51">
                  <c:v>04/05 - 04/09</c:v>
                </c:pt>
                <c:pt idx="52">
                  <c:v>04/12 - 04/16</c:v>
                </c:pt>
              </c:strCache>
            </c:strRef>
          </c:cat>
          <c:val>
            <c:numRef>
              <c:f>'IG Supply'!$E$384:$E$436</c:f>
              <c:numCache>
                <c:formatCode>General</c:formatCode>
                <c:ptCount val="53"/>
                <c:pt idx="0">
                  <c:v>31</c:v>
                </c:pt>
                <c:pt idx="1">
                  <c:v>25</c:v>
                </c:pt>
                <c:pt idx="2">
                  <c:v>39</c:v>
                </c:pt>
                <c:pt idx="3">
                  <c:v>54</c:v>
                </c:pt>
                <c:pt idx="4">
                  <c:v>44</c:v>
                </c:pt>
                <c:pt idx="5">
                  <c:v>28</c:v>
                </c:pt>
                <c:pt idx="6">
                  <c:v>20</c:v>
                </c:pt>
                <c:pt idx="7">
                  <c:v>38</c:v>
                </c:pt>
                <c:pt idx="8">
                  <c:v>27</c:v>
                </c:pt>
                <c:pt idx="9">
                  <c:v>30</c:v>
                </c:pt>
                <c:pt idx="10">
                  <c:v>19</c:v>
                </c:pt>
                <c:pt idx="11">
                  <c:v>12</c:v>
                </c:pt>
                <c:pt idx="12">
                  <c:v>20</c:v>
                </c:pt>
                <c:pt idx="13">
                  <c:v>9</c:v>
                </c:pt>
                <c:pt idx="14">
                  <c:v>4</c:v>
                </c:pt>
                <c:pt idx="15">
                  <c:v>14</c:v>
                </c:pt>
                <c:pt idx="16">
                  <c:v>27</c:v>
                </c:pt>
                <c:pt idx="17">
                  <c:v>33</c:v>
                </c:pt>
                <c:pt idx="18">
                  <c:v>22</c:v>
                </c:pt>
                <c:pt idx="19">
                  <c:v>9</c:v>
                </c:pt>
                <c:pt idx="20">
                  <c:v>6</c:v>
                </c:pt>
                <c:pt idx="21">
                  <c:v>45</c:v>
                </c:pt>
                <c:pt idx="22">
                  <c:v>37</c:v>
                </c:pt>
                <c:pt idx="23">
                  <c:v>22</c:v>
                </c:pt>
                <c:pt idx="24">
                  <c:v>20</c:v>
                </c:pt>
                <c:pt idx="25">
                  <c:v>21</c:v>
                </c:pt>
                <c:pt idx="26">
                  <c:v>8</c:v>
                </c:pt>
                <c:pt idx="27">
                  <c:v>10</c:v>
                </c:pt>
                <c:pt idx="28">
                  <c:v>13</c:v>
                </c:pt>
                <c:pt idx="29">
                  <c:v>1</c:v>
                </c:pt>
                <c:pt idx="30">
                  <c:v>17</c:v>
                </c:pt>
                <c:pt idx="31">
                  <c:v>35</c:v>
                </c:pt>
                <c:pt idx="32">
                  <c:v>1</c:v>
                </c:pt>
                <c:pt idx="33">
                  <c:v>22</c:v>
                </c:pt>
                <c:pt idx="34">
                  <c:v>13</c:v>
                </c:pt>
                <c:pt idx="35">
                  <c:v>3</c:v>
                </c:pt>
                <c:pt idx="36">
                  <c:v>0</c:v>
                </c:pt>
                <c:pt idx="37">
                  <c:v>0</c:v>
                </c:pt>
                <c:pt idx="38">
                  <c:v>29</c:v>
                </c:pt>
                <c:pt idx="39">
                  <c:v>17</c:v>
                </c:pt>
                <c:pt idx="40">
                  <c:v>12</c:v>
                </c:pt>
                <c:pt idx="41">
                  <c:v>11</c:v>
                </c:pt>
                <c:pt idx="42">
                  <c:v>16</c:v>
                </c:pt>
                <c:pt idx="43">
                  <c:v>14</c:v>
                </c:pt>
                <c:pt idx="44">
                  <c:v>11</c:v>
                </c:pt>
                <c:pt idx="45">
                  <c:v>26</c:v>
                </c:pt>
                <c:pt idx="46">
                  <c:v>44</c:v>
                </c:pt>
                <c:pt idx="47">
                  <c:v>21</c:v>
                </c:pt>
                <c:pt idx="48">
                  <c:v>15</c:v>
                </c:pt>
                <c:pt idx="49">
                  <c:v>19</c:v>
                </c:pt>
                <c:pt idx="50">
                  <c:v>12</c:v>
                </c:pt>
                <c:pt idx="51">
                  <c:v>18</c:v>
                </c:pt>
                <c:pt idx="5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48E-4684-B02C-AA29F6038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283768"/>
        <c:axId val="469283376"/>
      </c:lineChart>
      <c:catAx>
        <c:axId val="469282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9282984"/>
        <c:crosses val="autoZero"/>
        <c:auto val="1"/>
        <c:lblAlgn val="ctr"/>
        <c:lblOffset val="150"/>
        <c:tickLblSkip val="1"/>
        <c:noMultiLvlLbl val="0"/>
      </c:catAx>
      <c:valAx>
        <c:axId val="469282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 dirty="0"/>
                  <a:t>Amount ($</a:t>
                </a:r>
                <a:r>
                  <a:rPr lang="en-US" dirty="0" err="1"/>
                  <a:t>bn</a:t>
                </a:r>
                <a:r>
                  <a:rPr lang="en-US" dirty="0"/>
                  <a:t>)</a:t>
                </a:r>
              </a:p>
            </c:rich>
          </c:tx>
          <c:layout>
            <c:manualLayout>
              <c:xMode val="edge"/>
              <c:yMode val="edge"/>
              <c:x val="0"/>
              <c:y val="0.35165238225918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9282200"/>
        <c:crosses val="autoZero"/>
        <c:crossBetween val="between"/>
      </c:valAx>
      <c:valAx>
        <c:axId val="4692833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/>
                  <a:t># of Deals</a:t>
                </a:r>
              </a:p>
            </c:rich>
          </c:tx>
          <c:layout>
            <c:manualLayout>
              <c:xMode val="edge"/>
              <c:yMode val="edge"/>
              <c:x val="0.97366519550607589"/>
              <c:y val="0.3536264568805574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9283768"/>
        <c:crosses val="max"/>
        <c:crossBetween val="between"/>
        <c:majorUnit val="10"/>
      </c:valAx>
      <c:catAx>
        <c:axId val="469283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69283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7412929802437996"/>
          <c:y val="0"/>
          <c:w val="0.46488965766880502"/>
          <c:h val="6.486946686116039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2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45571336500353"/>
          <c:y val="8.0223553418882612E-2"/>
          <c:w val="0.78987214492765823"/>
          <c:h val="0.632432438628068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'IG Supply'!$D$56</c:f>
              <c:strCache>
                <c:ptCount val="1"/>
                <c:pt idx="0">
                  <c:v>Amt ($bn)</c:v>
                </c:pt>
              </c:strCache>
            </c:strRef>
          </c:tx>
          <c:spPr>
            <a:solidFill>
              <a:srgbClr val="00B050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'IG Supply'!$C$283:$C$335</c:f>
              <c:strCache>
                <c:ptCount val="53"/>
                <c:pt idx="0">
                  <c:v>05/07 - 05/10</c:v>
                </c:pt>
                <c:pt idx="1">
                  <c:v>05/14 - 05/18</c:v>
                </c:pt>
                <c:pt idx="2">
                  <c:v>05/21 - 05/25</c:v>
                </c:pt>
                <c:pt idx="3">
                  <c:v>05/29 - 06/01</c:v>
                </c:pt>
                <c:pt idx="4">
                  <c:v>06/04 - 06/08</c:v>
                </c:pt>
                <c:pt idx="5">
                  <c:v>06/11 - 06/15</c:v>
                </c:pt>
                <c:pt idx="6">
                  <c:v>06/18 - 06/22</c:v>
                </c:pt>
                <c:pt idx="7">
                  <c:v>06/25 - 06/29</c:v>
                </c:pt>
                <c:pt idx="8">
                  <c:v>07/02 - 07/06</c:v>
                </c:pt>
                <c:pt idx="9">
                  <c:v>07/09 - 07/13</c:v>
                </c:pt>
                <c:pt idx="10">
                  <c:v>07/16 - 07/20</c:v>
                </c:pt>
                <c:pt idx="11">
                  <c:v>07/23 - 07/27</c:v>
                </c:pt>
                <c:pt idx="12">
                  <c:v>07/30 - 08/02</c:v>
                </c:pt>
                <c:pt idx="13">
                  <c:v>08/06 - 08/10</c:v>
                </c:pt>
                <c:pt idx="14">
                  <c:v>08/13 - 08/17</c:v>
                </c:pt>
                <c:pt idx="15">
                  <c:v>08/20 - 08/24</c:v>
                </c:pt>
                <c:pt idx="16">
                  <c:v>08/27 - 08/31</c:v>
                </c:pt>
                <c:pt idx="17">
                  <c:v>09/04 - 09/07</c:v>
                </c:pt>
                <c:pt idx="18">
                  <c:v>09/10 - 09/14</c:v>
                </c:pt>
                <c:pt idx="19">
                  <c:v>09/17 - 09/21</c:v>
                </c:pt>
                <c:pt idx="20">
                  <c:v>09/24 - 09/28</c:v>
                </c:pt>
                <c:pt idx="21">
                  <c:v>10/01 - 10/05</c:v>
                </c:pt>
                <c:pt idx="22">
                  <c:v>10/09 - 10/12</c:v>
                </c:pt>
                <c:pt idx="23">
                  <c:v>10/15 - 10/19</c:v>
                </c:pt>
                <c:pt idx="24">
                  <c:v>10/22 - 10/24</c:v>
                </c:pt>
                <c:pt idx="25">
                  <c:v>10/29 - 11/02</c:v>
                </c:pt>
                <c:pt idx="26">
                  <c:v>11/05 - 11/09</c:v>
                </c:pt>
                <c:pt idx="27">
                  <c:v>11/13 - 11/16</c:v>
                </c:pt>
                <c:pt idx="28">
                  <c:v>11/19 - 11/23</c:v>
                </c:pt>
                <c:pt idx="29">
                  <c:v>11/26 - 11/30</c:v>
                </c:pt>
                <c:pt idx="30">
                  <c:v>12/03 - 12/07</c:v>
                </c:pt>
                <c:pt idx="31">
                  <c:v>12/10 - 12/14</c:v>
                </c:pt>
                <c:pt idx="32">
                  <c:v>12/17 - 12/21</c:v>
                </c:pt>
                <c:pt idx="33">
                  <c:v>12/24 - 12/28</c:v>
                </c:pt>
                <c:pt idx="34">
                  <c:v>12/31 - 01/04</c:v>
                </c:pt>
                <c:pt idx="35">
                  <c:v>01/07 - 01/11</c:v>
                </c:pt>
                <c:pt idx="36">
                  <c:v>01/14 - 01/18</c:v>
                </c:pt>
                <c:pt idx="37">
                  <c:v>01/21 - 01/25</c:v>
                </c:pt>
                <c:pt idx="38">
                  <c:v>01/28 - 02/01</c:v>
                </c:pt>
                <c:pt idx="39">
                  <c:v>02/04 - 02/08</c:v>
                </c:pt>
                <c:pt idx="40">
                  <c:v>02/11 - 02/15</c:v>
                </c:pt>
                <c:pt idx="41">
                  <c:v>02/18 - 02/22</c:v>
                </c:pt>
                <c:pt idx="42">
                  <c:v>02/25 - 03/01</c:v>
                </c:pt>
                <c:pt idx="43">
                  <c:v>03/04 - 03/08</c:v>
                </c:pt>
                <c:pt idx="44">
                  <c:v>03/09 - 03/15</c:v>
                </c:pt>
                <c:pt idx="45">
                  <c:v>03/16 - 03/22</c:v>
                </c:pt>
                <c:pt idx="46">
                  <c:v>03/23 - 03/29</c:v>
                </c:pt>
                <c:pt idx="47">
                  <c:v>04/01 - 04/05</c:v>
                </c:pt>
                <c:pt idx="48">
                  <c:v>04/08 - 04/12</c:v>
                </c:pt>
                <c:pt idx="49">
                  <c:v>04/15 - 04/18</c:v>
                </c:pt>
                <c:pt idx="50">
                  <c:v>04/22 - 04/25</c:v>
                </c:pt>
                <c:pt idx="51">
                  <c:v>04/29 - 05/03</c:v>
                </c:pt>
                <c:pt idx="52">
                  <c:v>05/06 - 05/10</c:v>
                </c:pt>
              </c:strCache>
            </c:strRef>
          </c:cat>
          <c:val>
            <c:numRef>
              <c:f>'IG Supply'!$D$283:$D$335</c:f>
              <c:numCache>
                <c:formatCode>General</c:formatCode>
                <c:ptCount val="53"/>
                <c:pt idx="0">
                  <c:v>43.064999999999998</c:v>
                </c:pt>
                <c:pt idx="1">
                  <c:v>32.854999999999997</c:v>
                </c:pt>
                <c:pt idx="2">
                  <c:v>21</c:v>
                </c:pt>
                <c:pt idx="3">
                  <c:v>4.75</c:v>
                </c:pt>
                <c:pt idx="4">
                  <c:v>36.655000000000001</c:v>
                </c:pt>
                <c:pt idx="5">
                  <c:v>24.37</c:v>
                </c:pt>
                <c:pt idx="6">
                  <c:v>45.29</c:v>
                </c:pt>
                <c:pt idx="7">
                  <c:v>3.2269999999999999</c:v>
                </c:pt>
                <c:pt idx="8">
                  <c:v>0</c:v>
                </c:pt>
                <c:pt idx="9">
                  <c:v>11.9</c:v>
                </c:pt>
                <c:pt idx="10">
                  <c:v>32.902999999999999</c:v>
                </c:pt>
                <c:pt idx="11">
                  <c:v>13.65</c:v>
                </c:pt>
                <c:pt idx="12">
                  <c:v>14.6</c:v>
                </c:pt>
                <c:pt idx="13">
                  <c:v>35.115000000000002</c:v>
                </c:pt>
                <c:pt idx="14">
                  <c:v>29.25</c:v>
                </c:pt>
                <c:pt idx="15">
                  <c:v>9.3160000000000007</c:v>
                </c:pt>
                <c:pt idx="16">
                  <c:v>2.5</c:v>
                </c:pt>
                <c:pt idx="17">
                  <c:v>55.85</c:v>
                </c:pt>
                <c:pt idx="18">
                  <c:v>30.425000000000001</c:v>
                </c:pt>
                <c:pt idx="19">
                  <c:v>32.450000000000003</c:v>
                </c:pt>
                <c:pt idx="20">
                  <c:v>11.5</c:v>
                </c:pt>
                <c:pt idx="21">
                  <c:v>44.975000000000001</c:v>
                </c:pt>
                <c:pt idx="22">
                  <c:v>7.4</c:v>
                </c:pt>
                <c:pt idx="23">
                  <c:v>19.195</c:v>
                </c:pt>
                <c:pt idx="24">
                  <c:v>6.0149999999999997</c:v>
                </c:pt>
                <c:pt idx="25" formatCode="#,##0.00">
                  <c:v>20.98</c:v>
                </c:pt>
                <c:pt idx="26" formatCode="#,##0.00">
                  <c:v>28.48</c:v>
                </c:pt>
                <c:pt idx="27" formatCode="#,##0.00">
                  <c:v>19.45</c:v>
                </c:pt>
                <c:pt idx="28" formatCode="#,##0.00">
                  <c:v>5.9</c:v>
                </c:pt>
                <c:pt idx="29" formatCode="#,##0.00">
                  <c:v>32.674999999999997</c:v>
                </c:pt>
                <c:pt idx="30" formatCode="#,##0.00">
                  <c:v>4.3</c:v>
                </c:pt>
                <c:pt idx="31" formatCode="#,##0.00">
                  <c:v>4</c:v>
                </c:pt>
                <c:pt idx="32" formatCode="#,##0.00">
                  <c:v>0</c:v>
                </c:pt>
                <c:pt idx="33" formatCode="#,##0.00">
                  <c:v>0</c:v>
                </c:pt>
                <c:pt idx="34" formatCode="#,##0.00">
                  <c:v>11.6</c:v>
                </c:pt>
                <c:pt idx="35" formatCode="#,##0.00">
                  <c:v>40.450000000000003</c:v>
                </c:pt>
                <c:pt idx="36" formatCode="#,##0.00">
                  <c:v>26.9</c:v>
                </c:pt>
                <c:pt idx="37" formatCode="#,##0.00">
                  <c:v>10.45</c:v>
                </c:pt>
                <c:pt idx="38" formatCode="#,##0.00">
                  <c:v>18.14</c:v>
                </c:pt>
                <c:pt idx="39" formatCode="#,##0.00">
                  <c:v>11.6</c:v>
                </c:pt>
                <c:pt idx="40" formatCode="#,##0.00">
                  <c:v>38.67</c:v>
                </c:pt>
                <c:pt idx="41" formatCode="#,##0.00">
                  <c:v>25.75</c:v>
                </c:pt>
                <c:pt idx="42" formatCode="#,##0.00">
                  <c:v>24.3</c:v>
                </c:pt>
                <c:pt idx="43" formatCode="#,##0.00">
                  <c:v>38.43</c:v>
                </c:pt>
                <c:pt idx="44" formatCode="#,##0.00">
                  <c:v>27.4</c:v>
                </c:pt>
                <c:pt idx="45" formatCode="#,##0.00">
                  <c:v>19.55</c:v>
                </c:pt>
                <c:pt idx="46" formatCode="#,##0.00">
                  <c:v>27.65</c:v>
                </c:pt>
                <c:pt idx="47" formatCode="#,##0.00">
                  <c:v>23.55</c:v>
                </c:pt>
                <c:pt idx="48" formatCode="#,##0.00">
                  <c:v>23.85</c:v>
                </c:pt>
                <c:pt idx="49" formatCode="#,##0.00">
                  <c:v>21.6</c:v>
                </c:pt>
                <c:pt idx="50" formatCode="#,##0.00">
                  <c:v>6.65</c:v>
                </c:pt>
                <c:pt idx="51" formatCode="#,##0.00">
                  <c:v>22.574999999999999</c:v>
                </c:pt>
                <c:pt idx="52" formatCode="#,##0.00">
                  <c:v>45.65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7-4279-8DDE-CA335B514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69285728"/>
        <c:axId val="469260640"/>
      </c:barChart>
      <c:lineChart>
        <c:grouping val="stacked"/>
        <c:varyColors val="0"/>
        <c:ser>
          <c:idx val="1"/>
          <c:order val="1"/>
          <c:tx>
            <c:strRef>
              <c:f>'IG Supply'!$E$56</c:f>
              <c:strCache>
                <c:ptCount val="1"/>
                <c:pt idx="0">
                  <c:v># of Deals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1463897895116054E-2"/>
                  <c:y val="-3.92037932041598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827-4279-8DDE-CA335B514ECA}"/>
                </c:ext>
              </c:extLst>
            </c:dLbl>
            <c:dLbl>
              <c:idx val="1"/>
              <c:layout>
                <c:manualLayout>
                  <c:x val="-5.8894799054373524E-2"/>
                  <c:y val="-2.64922061250688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827-4279-8DDE-CA335B514ECA}"/>
                </c:ext>
              </c:extLst>
            </c:dLbl>
            <c:dLbl>
              <c:idx val="2"/>
              <c:layout>
                <c:manualLayout>
                  <c:x val="-2.9343971631205674E-2"/>
                  <c:y val="-5.4440144669042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827-4279-8DDE-CA335B514ECA}"/>
                </c:ext>
              </c:extLst>
            </c:dLbl>
            <c:dLbl>
              <c:idx val="4"/>
              <c:layout>
                <c:manualLayout>
                  <c:x val="-4.7074468085106382E-2"/>
                  <c:y val="-5.44401247019989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827-4279-8DDE-CA335B514ECA}"/>
                </c:ext>
              </c:extLst>
            </c:dLbl>
            <c:dLbl>
              <c:idx val="5"/>
              <c:layout>
                <c:manualLayout>
                  <c:x val="-5.3519806034883939E-2"/>
                  <c:y val="-2.95609756097560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827-4279-8DDE-CA335B514ECA}"/>
                </c:ext>
              </c:extLst>
            </c:dLbl>
            <c:dLbl>
              <c:idx val="10"/>
              <c:layout>
                <c:manualLayout>
                  <c:x val="-2.3433806146572103E-2"/>
                  <c:y val="-2.64922061250688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827-4279-8DDE-CA335B514ECA}"/>
                </c:ext>
              </c:extLst>
            </c:dLbl>
            <c:dLbl>
              <c:idx val="11"/>
              <c:layout>
                <c:manualLayout>
                  <c:x val="-3.2299054373522457E-2"/>
                  <c:y val="-2.18342196955804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827-4279-8DDE-CA335B514ECA}"/>
                </c:ext>
              </c:extLst>
            </c:dLbl>
            <c:dLbl>
              <c:idx val="18"/>
              <c:layout>
                <c:manualLayout>
                  <c:x val="-3.8209219858156084E-2"/>
                  <c:y val="-4.04661654135339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827-4279-8DDE-CA335B514ECA}"/>
                </c:ext>
              </c:extLst>
            </c:dLbl>
            <c:dLbl>
              <c:idx val="22"/>
              <c:layout>
                <c:manualLayout>
                  <c:x val="-2.2248199296911901E-2"/>
                  <c:y val="-3.23504359337866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827-4279-8DDE-CA335B514ECA}"/>
                </c:ext>
              </c:extLst>
            </c:dLbl>
            <c:dLbl>
              <c:idx val="23"/>
              <c:layout>
                <c:manualLayout>
                  <c:x val="-5.0029550827423219E-2"/>
                  <c:y val="-5.44401247019989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827-4279-8DDE-CA335B514ECA}"/>
                </c:ext>
              </c:extLst>
            </c:dLbl>
            <c:dLbl>
              <c:idx val="31"/>
              <c:layout>
                <c:manualLayout>
                  <c:x val="-2.8480520817250783E-2"/>
                  <c:y val="-1.43823712685484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827-4279-8DDE-CA335B514ECA}"/>
                </c:ext>
              </c:extLst>
            </c:dLbl>
            <c:dLbl>
              <c:idx val="32"/>
              <c:layout>
                <c:manualLayout>
                  <c:x val="-3.5016468529669088E-2"/>
                  <c:y val="1.68202278833920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827-4279-8DDE-CA335B514ECA}"/>
                </c:ext>
              </c:extLst>
            </c:dLbl>
            <c:dLbl>
              <c:idx val="36"/>
              <c:layout>
                <c:manualLayout>
                  <c:x val="-3.4059577266400742E-2"/>
                  <c:y val="-7.94578967135217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827-4279-8DDE-CA335B514ECA}"/>
                </c:ext>
              </c:extLst>
            </c:dLbl>
            <c:dLbl>
              <c:idx val="37"/>
              <c:layout>
                <c:manualLayout>
                  <c:x val="-3.5181591169899301E-2"/>
                  <c:y val="-3.73013122759909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C58-4FE1-B329-7FD2EED3EAF2}"/>
                </c:ext>
              </c:extLst>
            </c:dLbl>
            <c:dLbl>
              <c:idx val="38"/>
              <c:layout>
                <c:manualLayout>
                  <c:x val="-5.8338222428078845E-2"/>
                  <c:y val="-0.125515526210644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827-4279-8DDE-CA335B514ECA}"/>
                </c:ext>
              </c:extLst>
            </c:dLbl>
            <c:dLbl>
              <c:idx val="39"/>
              <c:layout>
                <c:manualLayout>
                  <c:x val="-3.8250035988030999E-2"/>
                  <c:y val="-2.649220612506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827-4279-8DDE-CA335B514ECA}"/>
                </c:ext>
              </c:extLst>
            </c:dLbl>
            <c:dLbl>
              <c:idx val="40"/>
              <c:layout>
                <c:manualLayout>
                  <c:x val="-4.6024861710393161E-2"/>
                  <c:y val="-3.790611994295021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827-4279-8DDE-CA335B514ECA}"/>
                </c:ext>
              </c:extLst>
            </c:dLbl>
            <c:dLbl>
              <c:idx val="41"/>
              <c:layout>
                <c:manualLayout>
                  <c:x val="-4.2254901960784311E-2"/>
                  <c:y val="2.07205527773845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827-4279-8DDE-CA335B514ECA}"/>
                </c:ext>
              </c:extLst>
            </c:dLbl>
            <c:dLbl>
              <c:idx val="42"/>
              <c:layout>
                <c:manualLayout>
                  <c:x val="-4.4028596493427906E-2"/>
                  <c:y val="-4.70057435714828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C58-4FE1-B329-7FD2EED3EAF2}"/>
                </c:ext>
              </c:extLst>
            </c:dLbl>
            <c:dLbl>
              <c:idx val="43"/>
              <c:layout>
                <c:manualLayout>
                  <c:x val="-3.7035747010014067E-2"/>
                  <c:y val="-3.46073774309313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827-4279-8DDE-CA335B514ECA}"/>
                </c:ext>
              </c:extLst>
            </c:dLbl>
            <c:dLbl>
              <c:idx val="44"/>
              <c:layout>
                <c:manualLayout>
                  <c:x val="-7.2485620148546349E-3"/>
                  <c:y val="-2.21133321107648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827-4279-8DDE-CA335B514ECA}"/>
                </c:ext>
              </c:extLst>
            </c:dLbl>
            <c:dLbl>
              <c:idx val="45"/>
              <c:layout>
                <c:manualLayout>
                  <c:x val="-3.9150658029448553E-2"/>
                  <c:y val="-3.95529211637341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827-4279-8DDE-CA335B514ECA}"/>
                </c:ext>
              </c:extLst>
            </c:dLbl>
            <c:dLbl>
              <c:idx val="46"/>
              <c:layout>
                <c:manualLayout>
                  <c:x val="-5.5742167867314459E-2"/>
                  <c:y val="-4.075812974807619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827-4279-8DDE-CA335B514ECA}"/>
                </c:ext>
              </c:extLst>
            </c:dLbl>
            <c:dLbl>
              <c:idx val="47"/>
              <c:layout>
                <c:manualLayout>
                  <c:x val="-2.9247933813329657E-2"/>
                  <c:y val="-3.12478867072597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827-4279-8DDE-CA335B514ECA}"/>
                </c:ext>
              </c:extLst>
            </c:dLbl>
            <c:dLbl>
              <c:idx val="48"/>
              <c:layout>
                <c:manualLayout>
                  <c:x val="-2.5967268797282811E-2"/>
                  <c:y val="-1.329703676655081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9986619319643879E-2"/>
                      <c:h val="5.664323094105138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7-E827-4279-8DDE-CA335B514ECA}"/>
                </c:ext>
              </c:extLst>
            </c:dLbl>
            <c:dLbl>
              <c:idx val="49"/>
              <c:layout>
                <c:manualLayout>
                  <c:x val="-4.1672971025680614E-2"/>
                  <c:y val="2.796517593382837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l"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0252431681333943E-2"/>
                      <c:h val="5.298483879220142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8-E827-4279-8DDE-CA335B514ECA}"/>
                </c:ext>
              </c:extLst>
            </c:dLbl>
            <c:dLbl>
              <c:idx val="50"/>
              <c:layout>
                <c:manualLayout>
                  <c:x val="-2.0713421851680423E-2"/>
                  <c:y val="-1.559653933692634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98445782512479E-2"/>
                      <c:h val="5.148569054299220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9-E827-4279-8DDE-CA335B514ECA}"/>
                </c:ext>
              </c:extLst>
            </c:dLbl>
            <c:dLbl>
              <c:idx val="51"/>
              <c:layout>
                <c:manualLayout>
                  <c:x val="-5.0128075607427901E-2"/>
                  <c:y val="-4.12201450239381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827-4279-8DDE-CA335B514ECA}"/>
                </c:ext>
              </c:extLst>
            </c:dLbl>
            <c:dLbl>
              <c:idx val="52"/>
              <c:layout>
                <c:manualLayout>
                  <c:x val="-2.4588405268078303E-2"/>
                  <c:y val="-4.15651490184197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827-4279-8DDE-CA335B514ECA}"/>
                </c:ext>
              </c:extLst>
            </c:dLbl>
            <c:dLbl>
              <c:idx val="53"/>
              <c:layout>
                <c:manualLayout>
                  <c:x val="-2.22496896367325E-2"/>
                  <c:y val="-5.04410650066925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827-4279-8DDE-CA335B514ECA}"/>
                </c:ext>
              </c:extLst>
            </c:dLbl>
            <c:dLbl>
              <c:idx val="54"/>
              <c:layout>
                <c:manualLayout>
                  <c:x val="-2.2248199296911901E-2"/>
                  <c:y val="-0.1366168254168380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827-4279-8DDE-CA335B514ECA}"/>
                </c:ext>
              </c:extLst>
            </c:dLbl>
            <c:dLbl>
              <c:idx val="55"/>
              <c:layout>
                <c:manualLayout>
                  <c:x val="-2.23686458514968E-2"/>
                  <c:y val="-0.1266091872294199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14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E-E827-4279-8DDE-CA335B514ECA}"/>
                </c:ext>
              </c:extLst>
            </c:dLbl>
            <c:dLbl>
              <c:idx val="5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827-4279-8DDE-CA335B514E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rgbClr val="00B0F0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'IG Supply'!$C$283:$C$335</c:f>
              <c:strCache>
                <c:ptCount val="53"/>
                <c:pt idx="0">
                  <c:v>05/07 - 05/10</c:v>
                </c:pt>
                <c:pt idx="1">
                  <c:v>05/14 - 05/18</c:v>
                </c:pt>
                <c:pt idx="2">
                  <c:v>05/21 - 05/25</c:v>
                </c:pt>
                <c:pt idx="3">
                  <c:v>05/29 - 06/01</c:v>
                </c:pt>
                <c:pt idx="4">
                  <c:v>06/04 - 06/08</c:v>
                </c:pt>
                <c:pt idx="5">
                  <c:v>06/11 - 06/15</c:v>
                </c:pt>
                <c:pt idx="6">
                  <c:v>06/18 - 06/22</c:v>
                </c:pt>
                <c:pt idx="7">
                  <c:v>06/25 - 06/29</c:v>
                </c:pt>
                <c:pt idx="8">
                  <c:v>07/02 - 07/06</c:v>
                </c:pt>
                <c:pt idx="9">
                  <c:v>07/09 - 07/13</c:v>
                </c:pt>
                <c:pt idx="10">
                  <c:v>07/16 - 07/20</c:v>
                </c:pt>
                <c:pt idx="11">
                  <c:v>07/23 - 07/27</c:v>
                </c:pt>
                <c:pt idx="12">
                  <c:v>07/30 - 08/02</c:v>
                </c:pt>
                <c:pt idx="13">
                  <c:v>08/06 - 08/10</c:v>
                </c:pt>
                <c:pt idx="14">
                  <c:v>08/13 - 08/17</c:v>
                </c:pt>
                <c:pt idx="15">
                  <c:v>08/20 - 08/24</c:v>
                </c:pt>
                <c:pt idx="16">
                  <c:v>08/27 - 08/31</c:v>
                </c:pt>
                <c:pt idx="17">
                  <c:v>09/04 - 09/07</c:v>
                </c:pt>
                <c:pt idx="18">
                  <c:v>09/10 - 09/14</c:v>
                </c:pt>
                <c:pt idx="19">
                  <c:v>09/17 - 09/21</c:v>
                </c:pt>
                <c:pt idx="20">
                  <c:v>09/24 - 09/28</c:v>
                </c:pt>
                <c:pt idx="21">
                  <c:v>10/01 - 10/05</c:v>
                </c:pt>
                <c:pt idx="22">
                  <c:v>10/09 - 10/12</c:v>
                </c:pt>
                <c:pt idx="23">
                  <c:v>10/15 - 10/19</c:v>
                </c:pt>
                <c:pt idx="24">
                  <c:v>10/22 - 10/24</c:v>
                </c:pt>
                <c:pt idx="25">
                  <c:v>10/29 - 11/02</c:v>
                </c:pt>
                <c:pt idx="26">
                  <c:v>11/05 - 11/09</c:v>
                </c:pt>
                <c:pt idx="27">
                  <c:v>11/13 - 11/16</c:v>
                </c:pt>
                <c:pt idx="28">
                  <c:v>11/19 - 11/23</c:v>
                </c:pt>
                <c:pt idx="29">
                  <c:v>11/26 - 11/30</c:v>
                </c:pt>
                <c:pt idx="30">
                  <c:v>12/03 - 12/07</c:v>
                </c:pt>
                <c:pt idx="31">
                  <c:v>12/10 - 12/14</c:v>
                </c:pt>
                <c:pt idx="32">
                  <c:v>12/17 - 12/21</c:v>
                </c:pt>
                <c:pt idx="33">
                  <c:v>12/24 - 12/28</c:v>
                </c:pt>
                <c:pt idx="34">
                  <c:v>12/31 - 01/04</c:v>
                </c:pt>
                <c:pt idx="35">
                  <c:v>01/07 - 01/11</c:v>
                </c:pt>
                <c:pt idx="36">
                  <c:v>01/14 - 01/18</c:v>
                </c:pt>
                <c:pt idx="37">
                  <c:v>01/21 - 01/25</c:v>
                </c:pt>
                <c:pt idx="38">
                  <c:v>01/28 - 02/01</c:v>
                </c:pt>
                <c:pt idx="39">
                  <c:v>02/04 - 02/08</c:v>
                </c:pt>
                <c:pt idx="40">
                  <c:v>02/11 - 02/15</c:v>
                </c:pt>
                <c:pt idx="41">
                  <c:v>02/18 - 02/22</c:v>
                </c:pt>
                <c:pt idx="42">
                  <c:v>02/25 - 03/01</c:v>
                </c:pt>
                <c:pt idx="43">
                  <c:v>03/04 - 03/08</c:v>
                </c:pt>
                <c:pt idx="44">
                  <c:v>03/09 - 03/15</c:v>
                </c:pt>
                <c:pt idx="45">
                  <c:v>03/16 - 03/22</c:v>
                </c:pt>
                <c:pt idx="46">
                  <c:v>03/23 - 03/29</c:v>
                </c:pt>
                <c:pt idx="47">
                  <c:v>04/01 - 04/05</c:v>
                </c:pt>
                <c:pt idx="48">
                  <c:v>04/08 - 04/12</c:v>
                </c:pt>
                <c:pt idx="49">
                  <c:v>04/15 - 04/18</c:v>
                </c:pt>
                <c:pt idx="50">
                  <c:v>04/22 - 04/25</c:v>
                </c:pt>
                <c:pt idx="51">
                  <c:v>04/29 - 05/03</c:v>
                </c:pt>
                <c:pt idx="52">
                  <c:v>05/06 - 05/10</c:v>
                </c:pt>
              </c:strCache>
            </c:strRef>
          </c:cat>
          <c:val>
            <c:numRef>
              <c:f>'IG Supply'!$E$283:$E$335</c:f>
              <c:numCache>
                <c:formatCode>General</c:formatCode>
                <c:ptCount val="53"/>
                <c:pt idx="0">
                  <c:v>25</c:v>
                </c:pt>
                <c:pt idx="1">
                  <c:v>20</c:v>
                </c:pt>
                <c:pt idx="2">
                  <c:v>9</c:v>
                </c:pt>
                <c:pt idx="3">
                  <c:v>6</c:v>
                </c:pt>
                <c:pt idx="4">
                  <c:v>30</c:v>
                </c:pt>
                <c:pt idx="5">
                  <c:v>19</c:v>
                </c:pt>
                <c:pt idx="6">
                  <c:v>16</c:v>
                </c:pt>
                <c:pt idx="7">
                  <c:v>5</c:v>
                </c:pt>
                <c:pt idx="8">
                  <c:v>0</c:v>
                </c:pt>
                <c:pt idx="9">
                  <c:v>9</c:v>
                </c:pt>
                <c:pt idx="10">
                  <c:v>13</c:v>
                </c:pt>
                <c:pt idx="11">
                  <c:v>17</c:v>
                </c:pt>
                <c:pt idx="12">
                  <c:v>11</c:v>
                </c:pt>
                <c:pt idx="13">
                  <c:v>29</c:v>
                </c:pt>
                <c:pt idx="14">
                  <c:v>15</c:v>
                </c:pt>
                <c:pt idx="15">
                  <c:v>10</c:v>
                </c:pt>
                <c:pt idx="16">
                  <c:v>4</c:v>
                </c:pt>
                <c:pt idx="17">
                  <c:v>24</c:v>
                </c:pt>
                <c:pt idx="18">
                  <c:v>21</c:v>
                </c:pt>
                <c:pt idx="19">
                  <c:v>21</c:v>
                </c:pt>
                <c:pt idx="20">
                  <c:v>10</c:v>
                </c:pt>
                <c:pt idx="21">
                  <c:v>17</c:v>
                </c:pt>
                <c:pt idx="22">
                  <c:v>11</c:v>
                </c:pt>
                <c:pt idx="23">
                  <c:v>12</c:v>
                </c:pt>
                <c:pt idx="24">
                  <c:v>7</c:v>
                </c:pt>
                <c:pt idx="25">
                  <c:v>24</c:v>
                </c:pt>
                <c:pt idx="26">
                  <c:v>16</c:v>
                </c:pt>
                <c:pt idx="27">
                  <c:v>7</c:v>
                </c:pt>
                <c:pt idx="28">
                  <c:v>2</c:v>
                </c:pt>
                <c:pt idx="29">
                  <c:v>26</c:v>
                </c:pt>
                <c:pt idx="30">
                  <c:v>4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7</c:v>
                </c:pt>
                <c:pt idx="35">
                  <c:v>13</c:v>
                </c:pt>
                <c:pt idx="36">
                  <c:v>14</c:v>
                </c:pt>
                <c:pt idx="37">
                  <c:v>12</c:v>
                </c:pt>
                <c:pt idx="38">
                  <c:v>19</c:v>
                </c:pt>
                <c:pt idx="39">
                  <c:v>9</c:v>
                </c:pt>
                <c:pt idx="40">
                  <c:v>19</c:v>
                </c:pt>
                <c:pt idx="41">
                  <c:v>19</c:v>
                </c:pt>
                <c:pt idx="42">
                  <c:v>27</c:v>
                </c:pt>
                <c:pt idx="43">
                  <c:v>31</c:v>
                </c:pt>
                <c:pt idx="44">
                  <c:v>20</c:v>
                </c:pt>
                <c:pt idx="45">
                  <c:v>16</c:v>
                </c:pt>
                <c:pt idx="46">
                  <c:v>14</c:v>
                </c:pt>
                <c:pt idx="47">
                  <c:v>18</c:v>
                </c:pt>
                <c:pt idx="48">
                  <c:v>15</c:v>
                </c:pt>
                <c:pt idx="49">
                  <c:v>10</c:v>
                </c:pt>
                <c:pt idx="50">
                  <c:v>10</c:v>
                </c:pt>
                <c:pt idx="51">
                  <c:v>22</c:v>
                </c:pt>
                <c:pt idx="5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827-4279-8DDE-CA335B514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264952"/>
        <c:axId val="469256720"/>
      </c:lineChart>
      <c:catAx>
        <c:axId val="46928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9260640"/>
        <c:crosses val="autoZero"/>
        <c:auto val="1"/>
        <c:lblAlgn val="ctr"/>
        <c:lblOffset val="150"/>
        <c:tickLblSkip val="2"/>
        <c:noMultiLvlLbl val="0"/>
      </c:catAx>
      <c:valAx>
        <c:axId val="46926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 dirty="0"/>
                  <a:t>Amount ($</a:t>
                </a:r>
                <a:r>
                  <a:rPr lang="en-US" dirty="0" err="1"/>
                  <a:t>bn</a:t>
                </a:r>
                <a:r>
                  <a:rPr lang="en-US" dirty="0"/>
                  <a:t>)</a:t>
                </a:r>
              </a:p>
            </c:rich>
          </c:tx>
          <c:layout>
            <c:manualLayout>
              <c:xMode val="edge"/>
              <c:yMode val="edge"/>
              <c:x val="1.1873492148302722E-2"/>
              <c:y val="0.283083610606968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9285728"/>
        <c:crosses val="autoZero"/>
        <c:crossBetween val="between"/>
      </c:valAx>
      <c:valAx>
        <c:axId val="4692567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 b="0"/>
                  <a:t># of Deals</a:t>
                </a:r>
              </a:p>
            </c:rich>
          </c:tx>
          <c:layout>
            <c:manualLayout>
              <c:xMode val="edge"/>
              <c:yMode val="edge"/>
              <c:x val="0.95333717585717015"/>
              <c:y val="0.302455141247155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9264952"/>
        <c:crosses val="max"/>
        <c:crossBetween val="between"/>
        <c:majorUnit val="6.5"/>
      </c:valAx>
      <c:catAx>
        <c:axId val="469264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69256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023313262312797"/>
          <c:y val="0"/>
          <c:w val="0.64136019762235619"/>
          <c:h val="6.486946686116039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39956311158421"/>
          <c:y val="6.566697230882082E-2"/>
          <c:w val="0.78987214492765823"/>
          <c:h val="0.632312711426085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'IG Supply'!$D$56</c:f>
              <c:strCache>
                <c:ptCount val="1"/>
                <c:pt idx="0">
                  <c:v>Amt ($bn)</c:v>
                </c:pt>
              </c:strCache>
            </c:strRef>
          </c:tx>
          <c:spPr>
            <a:solidFill>
              <a:srgbClr val="00B050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'IG Supply'!$C$289:$C$341</c:f>
              <c:strCache>
                <c:ptCount val="53"/>
                <c:pt idx="0">
                  <c:v>06/18 - 06/22</c:v>
                </c:pt>
                <c:pt idx="1">
                  <c:v>06/25 - 06/29</c:v>
                </c:pt>
                <c:pt idx="2">
                  <c:v>07/02 - 07/06</c:v>
                </c:pt>
                <c:pt idx="3">
                  <c:v>07/09 - 07/13</c:v>
                </c:pt>
                <c:pt idx="4">
                  <c:v>07/16 - 07/20</c:v>
                </c:pt>
                <c:pt idx="5">
                  <c:v>07/23 - 07/27</c:v>
                </c:pt>
                <c:pt idx="6">
                  <c:v>07/30 - 08/02</c:v>
                </c:pt>
                <c:pt idx="7">
                  <c:v>08/06 - 08/10</c:v>
                </c:pt>
                <c:pt idx="8">
                  <c:v>08/13 - 08/17</c:v>
                </c:pt>
                <c:pt idx="9">
                  <c:v>08/20 - 08/24</c:v>
                </c:pt>
                <c:pt idx="10">
                  <c:v>08/27 - 08/31</c:v>
                </c:pt>
                <c:pt idx="11">
                  <c:v>09/04 - 09/07</c:v>
                </c:pt>
                <c:pt idx="12">
                  <c:v>09/10 - 09/14</c:v>
                </c:pt>
                <c:pt idx="13">
                  <c:v>09/17 - 09/21</c:v>
                </c:pt>
                <c:pt idx="14">
                  <c:v>09/24 - 09/28</c:v>
                </c:pt>
                <c:pt idx="15">
                  <c:v>10/01 - 10/05</c:v>
                </c:pt>
                <c:pt idx="16">
                  <c:v>10/09 - 10/12</c:v>
                </c:pt>
                <c:pt idx="17">
                  <c:v>10/15 - 10/19</c:v>
                </c:pt>
                <c:pt idx="18">
                  <c:v>10/22 - 10/24</c:v>
                </c:pt>
                <c:pt idx="19">
                  <c:v>10/29 - 11/02</c:v>
                </c:pt>
                <c:pt idx="20">
                  <c:v>11/05 - 11/09</c:v>
                </c:pt>
                <c:pt idx="21">
                  <c:v>11/13 - 11/16</c:v>
                </c:pt>
                <c:pt idx="22">
                  <c:v>11/19 - 11/23</c:v>
                </c:pt>
                <c:pt idx="23">
                  <c:v>11/26 - 11/30</c:v>
                </c:pt>
                <c:pt idx="24">
                  <c:v>12/03 - 12/07</c:v>
                </c:pt>
                <c:pt idx="25">
                  <c:v>12/10 - 12/14</c:v>
                </c:pt>
                <c:pt idx="26">
                  <c:v>12/17 - 12/21</c:v>
                </c:pt>
                <c:pt idx="27">
                  <c:v>12/24 - 12/28</c:v>
                </c:pt>
                <c:pt idx="28">
                  <c:v>12/31 - 01/04</c:v>
                </c:pt>
                <c:pt idx="29">
                  <c:v>01/07 - 01/11</c:v>
                </c:pt>
                <c:pt idx="30">
                  <c:v>01/14 - 01/18</c:v>
                </c:pt>
                <c:pt idx="31">
                  <c:v>01/21 - 01/25</c:v>
                </c:pt>
                <c:pt idx="32">
                  <c:v>01/28 - 02/01</c:v>
                </c:pt>
                <c:pt idx="33">
                  <c:v>02/04 - 02/08</c:v>
                </c:pt>
                <c:pt idx="34">
                  <c:v>02/11 - 02/15</c:v>
                </c:pt>
                <c:pt idx="35">
                  <c:v>02/18 - 02/22</c:v>
                </c:pt>
                <c:pt idx="36">
                  <c:v>02/25 - 03/01</c:v>
                </c:pt>
                <c:pt idx="37">
                  <c:v>03/04 - 03/08</c:v>
                </c:pt>
                <c:pt idx="38">
                  <c:v>03/09 - 03/15</c:v>
                </c:pt>
                <c:pt idx="39">
                  <c:v>03/16 - 03/22</c:v>
                </c:pt>
                <c:pt idx="40">
                  <c:v>03/23 - 03/29</c:v>
                </c:pt>
                <c:pt idx="41">
                  <c:v>04/01 - 04/05</c:v>
                </c:pt>
                <c:pt idx="42">
                  <c:v>04/08 - 04/12</c:v>
                </c:pt>
                <c:pt idx="43">
                  <c:v>04/15 - 04/18</c:v>
                </c:pt>
                <c:pt idx="44">
                  <c:v>04/22 - 04/25</c:v>
                </c:pt>
                <c:pt idx="45">
                  <c:v>04/29 - 05/03</c:v>
                </c:pt>
                <c:pt idx="46">
                  <c:v>05/06 - 05/10</c:v>
                </c:pt>
                <c:pt idx="47">
                  <c:v>05/13 - 05/17</c:v>
                </c:pt>
                <c:pt idx="48">
                  <c:v>05/20 - 05/24</c:v>
                </c:pt>
                <c:pt idx="49">
                  <c:v>05/28 - 05/31</c:v>
                </c:pt>
                <c:pt idx="50">
                  <c:v>06/03 - 06/07</c:v>
                </c:pt>
                <c:pt idx="51">
                  <c:v>06/10 - 06/14</c:v>
                </c:pt>
                <c:pt idx="52">
                  <c:v>06/17 - 06/21</c:v>
                </c:pt>
              </c:strCache>
            </c:strRef>
          </c:cat>
          <c:val>
            <c:numRef>
              <c:f>'IG Supply'!$D$289:$D$341</c:f>
              <c:numCache>
                <c:formatCode>General</c:formatCode>
                <c:ptCount val="53"/>
                <c:pt idx="0">
                  <c:v>45.29</c:v>
                </c:pt>
                <c:pt idx="1">
                  <c:v>3.2269999999999999</c:v>
                </c:pt>
                <c:pt idx="2">
                  <c:v>0</c:v>
                </c:pt>
                <c:pt idx="3">
                  <c:v>11.9</c:v>
                </c:pt>
                <c:pt idx="4">
                  <c:v>32.902999999999999</c:v>
                </c:pt>
                <c:pt idx="5">
                  <c:v>13.65</c:v>
                </c:pt>
                <c:pt idx="6">
                  <c:v>14.6</c:v>
                </c:pt>
                <c:pt idx="7">
                  <c:v>35.115000000000002</c:v>
                </c:pt>
                <c:pt idx="8">
                  <c:v>29.25</c:v>
                </c:pt>
                <c:pt idx="9">
                  <c:v>9.3160000000000007</c:v>
                </c:pt>
                <c:pt idx="10">
                  <c:v>2.5</c:v>
                </c:pt>
                <c:pt idx="11">
                  <c:v>55.85</c:v>
                </c:pt>
                <c:pt idx="12">
                  <c:v>30.425000000000001</c:v>
                </c:pt>
                <c:pt idx="13">
                  <c:v>32.450000000000003</c:v>
                </c:pt>
                <c:pt idx="14">
                  <c:v>11.5</c:v>
                </c:pt>
                <c:pt idx="15">
                  <c:v>44.975000000000001</c:v>
                </c:pt>
                <c:pt idx="16">
                  <c:v>7.4</c:v>
                </c:pt>
                <c:pt idx="17">
                  <c:v>19.195</c:v>
                </c:pt>
                <c:pt idx="18">
                  <c:v>6.0149999999999997</c:v>
                </c:pt>
                <c:pt idx="19" formatCode="#,##0.00">
                  <c:v>20.98</c:v>
                </c:pt>
                <c:pt idx="20" formatCode="#,##0.00">
                  <c:v>28.48</c:v>
                </c:pt>
                <c:pt idx="21" formatCode="#,##0.00">
                  <c:v>19.45</c:v>
                </c:pt>
                <c:pt idx="22" formatCode="#,##0.00">
                  <c:v>5.9</c:v>
                </c:pt>
                <c:pt idx="23" formatCode="#,##0.00">
                  <c:v>32.674999999999997</c:v>
                </c:pt>
                <c:pt idx="24" formatCode="#,##0.00">
                  <c:v>4.3</c:v>
                </c:pt>
                <c:pt idx="25" formatCode="#,##0.00">
                  <c:v>4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11.6</c:v>
                </c:pt>
                <c:pt idx="29" formatCode="#,##0.00">
                  <c:v>40.450000000000003</c:v>
                </c:pt>
                <c:pt idx="30" formatCode="#,##0.00">
                  <c:v>26.9</c:v>
                </c:pt>
                <c:pt idx="31" formatCode="#,##0.00">
                  <c:v>10.45</c:v>
                </c:pt>
                <c:pt idx="32" formatCode="#,##0.00">
                  <c:v>18.14</c:v>
                </c:pt>
                <c:pt idx="33" formatCode="#,##0.00">
                  <c:v>11.6</c:v>
                </c:pt>
                <c:pt idx="34" formatCode="#,##0.00">
                  <c:v>38.67</c:v>
                </c:pt>
                <c:pt idx="35" formatCode="#,##0.00">
                  <c:v>25.75</c:v>
                </c:pt>
                <c:pt idx="36" formatCode="#,##0.00">
                  <c:v>24.3</c:v>
                </c:pt>
                <c:pt idx="37" formatCode="#,##0.00">
                  <c:v>38.43</c:v>
                </c:pt>
                <c:pt idx="38" formatCode="#,##0.00">
                  <c:v>27.4</c:v>
                </c:pt>
                <c:pt idx="39" formatCode="#,##0.00">
                  <c:v>19.55</c:v>
                </c:pt>
                <c:pt idx="40" formatCode="#,##0.00">
                  <c:v>27.65</c:v>
                </c:pt>
                <c:pt idx="41" formatCode="#,##0.00">
                  <c:v>23.55</c:v>
                </c:pt>
                <c:pt idx="42" formatCode="#,##0.00">
                  <c:v>23.85</c:v>
                </c:pt>
                <c:pt idx="43" formatCode="#,##0.00">
                  <c:v>21.6</c:v>
                </c:pt>
                <c:pt idx="44" formatCode="#,##0.00">
                  <c:v>6.65</c:v>
                </c:pt>
                <c:pt idx="45" formatCode="#,##0.00">
                  <c:v>22.574999999999999</c:v>
                </c:pt>
                <c:pt idx="46" formatCode="#,##0.00">
                  <c:v>45.65</c:v>
                </c:pt>
                <c:pt idx="47" formatCode="#,##0.00">
                  <c:v>29.55</c:v>
                </c:pt>
                <c:pt idx="48" formatCode="#,##0.00">
                  <c:v>16.600000000000001</c:v>
                </c:pt>
                <c:pt idx="49" formatCode="#,##0.00">
                  <c:v>5.85</c:v>
                </c:pt>
                <c:pt idx="50" formatCode="#,##0.00">
                  <c:v>24.285</c:v>
                </c:pt>
                <c:pt idx="51" formatCode="#,##0.00">
                  <c:v>27.465</c:v>
                </c:pt>
                <c:pt idx="52" formatCode="#,##0.00">
                  <c:v>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7-4279-8DDE-CA335B514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69265344"/>
        <c:axId val="469258680"/>
      </c:barChart>
      <c:lineChart>
        <c:grouping val="stacked"/>
        <c:varyColors val="0"/>
        <c:ser>
          <c:idx val="1"/>
          <c:order val="1"/>
          <c:tx>
            <c:strRef>
              <c:f>'IG Supply'!$E$56</c:f>
              <c:strCache>
                <c:ptCount val="1"/>
                <c:pt idx="0">
                  <c:v># of Deals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1463897895116054E-2"/>
                  <c:y val="-3.92037932041598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827-4279-8DDE-CA335B514ECA}"/>
                </c:ext>
              </c:extLst>
            </c:dLbl>
            <c:dLbl>
              <c:idx val="1"/>
              <c:layout>
                <c:manualLayout>
                  <c:x val="-5.8894799054373524E-2"/>
                  <c:y val="-2.64922061250688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827-4279-8DDE-CA335B514ECA}"/>
                </c:ext>
              </c:extLst>
            </c:dLbl>
            <c:dLbl>
              <c:idx val="2"/>
              <c:layout>
                <c:manualLayout>
                  <c:x val="-2.9343971631205674E-2"/>
                  <c:y val="-5.4440144669042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827-4279-8DDE-CA335B514ECA}"/>
                </c:ext>
              </c:extLst>
            </c:dLbl>
            <c:dLbl>
              <c:idx val="4"/>
              <c:layout>
                <c:manualLayout>
                  <c:x val="-4.7074468085106382E-2"/>
                  <c:y val="-5.44401247019989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827-4279-8DDE-CA335B514ECA}"/>
                </c:ext>
              </c:extLst>
            </c:dLbl>
            <c:dLbl>
              <c:idx val="5"/>
              <c:layout>
                <c:manualLayout>
                  <c:x val="-5.3519806034883939E-2"/>
                  <c:y val="-2.95609756097560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827-4279-8DDE-CA335B514ECA}"/>
                </c:ext>
              </c:extLst>
            </c:dLbl>
            <c:dLbl>
              <c:idx val="10"/>
              <c:layout>
                <c:manualLayout>
                  <c:x val="-2.3433806146572103E-2"/>
                  <c:y val="-2.64922061250688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827-4279-8DDE-CA335B514ECA}"/>
                </c:ext>
              </c:extLst>
            </c:dLbl>
            <c:dLbl>
              <c:idx val="11"/>
              <c:layout>
                <c:manualLayout>
                  <c:x val="-3.2299054373522457E-2"/>
                  <c:y val="-2.18342196955804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827-4279-8DDE-CA335B514ECA}"/>
                </c:ext>
              </c:extLst>
            </c:dLbl>
            <c:dLbl>
              <c:idx val="18"/>
              <c:layout>
                <c:manualLayout>
                  <c:x val="-3.8209219858156084E-2"/>
                  <c:y val="-4.04661654135339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827-4279-8DDE-CA335B514ECA}"/>
                </c:ext>
              </c:extLst>
            </c:dLbl>
            <c:dLbl>
              <c:idx val="22"/>
              <c:layout>
                <c:manualLayout>
                  <c:x val="-2.2248199296911901E-2"/>
                  <c:y val="-3.23504359337866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827-4279-8DDE-CA335B514ECA}"/>
                </c:ext>
              </c:extLst>
            </c:dLbl>
            <c:dLbl>
              <c:idx val="23"/>
              <c:layout>
                <c:manualLayout>
                  <c:x val="-5.0029550827423219E-2"/>
                  <c:y val="-5.44401247019989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827-4279-8DDE-CA335B514ECA}"/>
                </c:ext>
              </c:extLst>
            </c:dLbl>
            <c:dLbl>
              <c:idx val="31"/>
              <c:layout>
                <c:manualLayout>
                  <c:x val="-2.8480520817250783E-2"/>
                  <c:y val="-1.43823712685484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827-4279-8DDE-CA335B514ECA}"/>
                </c:ext>
              </c:extLst>
            </c:dLbl>
            <c:dLbl>
              <c:idx val="32"/>
              <c:layout>
                <c:manualLayout>
                  <c:x val="-3.5016468529669088E-2"/>
                  <c:y val="1.68202278833920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827-4279-8DDE-CA335B514ECA}"/>
                </c:ext>
              </c:extLst>
            </c:dLbl>
            <c:dLbl>
              <c:idx val="36"/>
              <c:layout>
                <c:manualLayout>
                  <c:x val="-2.5212546961041634E-2"/>
                  <c:y val="-2.60833459505260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827-4279-8DDE-CA335B514ECA}"/>
                </c:ext>
              </c:extLst>
            </c:dLbl>
            <c:dLbl>
              <c:idx val="37"/>
              <c:layout>
                <c:manualLayout>
                  <c:x val="-5.0179598765785052E-2"/>
                  <c:y val="-6.17790713144524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442-4C7E-A7A0-0B4B3BA8A67F}"/>
                </c:ext>
              </c:extLst>
            </c:dLbl>
            <c:dLbl>
              <c:idx val="38"/>
              <c:layout>
                <c:manualLayout>
                  <c:x val="-4.3518422788867424E-2"/>
                  <c:y val="-6.7083917872264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827-4279-8DDE-CA335B514ECA}"/>
                </c:ext>
              </c:extLst>
            </c:dLbl>
            <c:dLbl>
              <c:idx val="39"/>
              <c:layout>
                <c:manualLayout>
                  <c:x val="-3.8250035988030999E-2"/>
                  <c:y val="-2.649220612506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827-4279-8DDE-CA335B514ECA}"/>
                </c:ext>
              </c:extLst>
            </c:dLbl>
            <c:dLbl>
              <c:idx val="40"/>
              <c:layout>
                <c:manualLayout>
                  <c:x val="-4.6024908651124491E-2"/>
                  <c:y val="-2.33494331783747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827-4279-8DDE-CA335B514ECA}"/>
                </c:ext>
              </c:extLst>
            </c:dLbl>
            <c:dLbl>
              <c:idx val="41"/>
              <c:layout>
                <c:manualLayout>
                  <c:x val="-4.2254901960784311E-2"/>
                  <c:y val="2.07205527773845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827-4279-8DDE-CA335B514ECA}"/>
                </c:ext>
              </c:extLst>
            </c:dLbl>
            <c:dLbl>
              <c:idx val="43"/>
              <c:layout>
                <c:manualLayout>
                  <c:x val="-4.2933861990655534E-2"/>
                  <c:y val="-2.49029891802678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827-4279-8DDE-CA335B514ECA}"/>
                </c:ext>
              </c:extLst>
            </c:dLbl>
            <c:dLbl>
              <c:idx val="44"/>
              <c:layout>
                <c:manualLayout>
                  <c:x val="-7.2485620148546349E-3"/>
                  <c:y val="-2.21133321107648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827-4279-8DDE-CA335B514ECA}"/>
                </c:ext>
              </c:extLst>
            </c:dLbl>
            <c:dLbl>
              <c:idx val="45"/>
              <c:layout>
                <c:manualLayout>
                  <c:x val="-3.9150658029448553E-2"/>
                  <c:y val="-3.95529211637341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827-4279-8DDE-CA335B514ECA}"/>
                </c:ext>
              </c:extLst>
            </c:dLbl>
            <c:dLbl>
              <c:idx val="46"/>
              <c:layout>
                <c:manualLayout>
                  <c:x val="-5.5742167867314459E-2"/>
                  <c:y val="-4.075812974807619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827-4279-8DDE-CA335B514ECA}"/>
                </c:ext>
              </c:extLst>
            </c:dLbl>
            <c:dLbl>
              <c:idx val="47"/>
              <c:layout>
                <c:manualLayout>
                  <c:x val="-4.1058676086927051E-2"/>
                  <c:y val="-7.25635659752143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827-4279-8DDE-CA335B514ECA}"/>
                </c:ext>
              </c:extLst>
            </c:dLbl>
            <c:dLbl>
              <c:idx val="48"/>
              <c:layout>
                <c:manualLayout>
                  <c:x val="-4.6745798349771578E-2"/>
                  <c:y val="-4.064446874539048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9986619319643879E-2"/>
                      <c:h val="5.664323094105138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7-E827-4279-8DDE-CA335B514ECA}"/>
                </c:ext>
              </c:extLst>
            </c:dLbl>
            <c:dLbl>
              <c:idx val="49"/>
              <c:layout>
                <c:manualLayout>
                  <c:x val="-2.9799426800154745E-2"/>
                  <c:y val="2.796500950883178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l"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0252431681333943E-2"/>
                      <c:h val="5.298483879220142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8-E827-4279-8DDE-CA335B514ECA}"/>
                </c:ext>
              </c:extLst>
            </c:dLbl>
            <c:dLbl>
              <c:idx val="50"/>
              <c:layout>
                <c:manualLayout>
                  <c:x val="-3.8512810702186873E-2"/>
                  <c:y val="-3.507367778539909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98445782512479E-2"/>
                      <c:h val="5.148569054299220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9-E827-4279-8DDE-CA335B514ECA}"/>
                </c:ext>
              </c:extLst>
            </c:dLbl>
            <c:dLbl>
              <c:idx val="51"/>
              <c:layout>
                <c:manualLayout>
                  <c:x val="-6.2013249494460382E-2"/>
                  <c:y val="-4.20990721119431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827-4279-8DDE-CA335B514ECA}"/>
                </c:ext>
              </c:extLst>
            </c:dLbl>
            <c:dLbl>
              <c:idx val="52"/>
              <c:layout>
                <c:manualLayout>
                  <c:x val="-4.2403325699706403E-2"/>
                  <c:y val="-4.15650255871735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827-4279-8DDE-CA335B514ECA}"/>
                </c:ext>
              </c:extLst>
            </c:dLbl>
            <c:dLbl>
              <c:idx val="53"/>
              <c:layout>
                <c:manualLayout>
                  <c:x val="-2.22496896367325E-2"/>
                  <c:y val="-5.04410650066925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827-4279-8DDE-CA335B514ECA}"/>
                </c:ext>
              </c:extLst>
            </c:dLbl>
            <c:dLbl>
              <c:idx val="54"/>
              <c:layout>
                <c:manualLayout>
                  <c:x val="-2.2248199296911901E-2"/>
                  <c:y val="-0.1366168254168380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827-4279-8DDE-CA335B514ECA}"/>
                </c:ext>
              </c:extLst>
            </c:dLbl>
            <c:dLbl>
              <c:idx val="55"/>
              <c:layout>
                <c:manualLayout>
                  <c:x val="-2.23686458514968E-2"/>
                  <c:y val="-0.1266091872294199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14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E-E827-4279-8DDE-CA335B514ECA}"/>
                </c:ext>
              </c:extLst>
            </c:dLbl>
            <c:dLbl>
              <c:idx val="5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827-4279-8DDE-CA335B514E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rgbClr val="00B0F0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'IG Supply'!$C$289:$C$341</c:f>
              <c:strCache>
                <c:ptCount val="53"/>
                <c:pt idx="0">
                  <c:v>06/18 - 06/22</c:v>
                </c:pt>
                <c:pt idx="1">
                  <c:v>06/25 - 06/29</c:v>
                </c:pt>
                <c:pt idx="2">
                  <c:v>07/02 - 07/06</c:v>
                </c:pt>
                <c:pt idx="3">
                  <c:v>07/09 - 07/13</c:v>
                </c:pt>
                <c:pt idx="4">
                  <c:v>07/16 - 07/20</c:v>
                </c:pt>
                <c:pt idx="5">
                  <c:v>07/23 - 07/27</c:v>
                </c:pt>
                <c:pt idx="6">
                  <c:v>07/30 - 08/02</c:v>
                </c:pt>
                <c:pt idx="7">
                  <c:v>08/06 - 08/10</c:v>
                </c:pt>
                <c:pt idx="8">
                  <c:v>08/13 - 08/17</c:v>
                </c:pt>
                <c:pt idx="9">
                  <c:v>08/20 - 08/24</c:v>
                </c:pt>
                <c:pt idx="10">
                  <c:v>08/27 - 08/31</c:v>
                </c:pt>
                <c:pt idx="11">
                  <c:v>09/04 - 09/07</c:v>
                </c:pt>
                <c:pt idx="12">
                  <c:v>09/10 - 09/14</c:v>
                </c:pt>
                <c:pt idx="13">
                  <c:v>09/17 - 09/21</c:v>
                </c:pt>
                <c:pt idx="14">
                  <c:v>09/24 - 09/28</c:v>
                </c:pt>
                <c:pt idx="15">
                  <c:v>10/01 - 10/05</c:v>
                </c:pt>
                <c:pt idx="16">
                  <c:v>10/09 - 10/12</c:v>
                </c:pt>
                <c:pt idx="17">
                  <c:v>10/15 - 10/19</c:v>
                </c:pt>
                <c:pt idx="18">
                  <c:v>10/22 - 10/24</c:v>
                </c:pt>
                <c:pt idx="19">
                  <c:v>10/29 - 11/02</c:v>
                </c:pt>
                <c:pt idx="20">
                  <c:v>11/05 - 11/09</c:v>
                </c:pt>
                <c:pt idx="21">
                  <c:v>11/13 - 11/16</c:v>
                </c:pt>
                <c:pt idx="22">
                  <c:v>11/19 - 11/23</c:v>
                </c:pt>
                <c:pt idx="23">
                  <c:v>11/26 - 11/30</c:v>
                </c:pt>
                <c:pt idx="24">
                  <c:v>12/03 - 12/07</c:v>
                </c:pt>
                <c:pt idx="25">
                  <c:v>12/10 - 12/14</c:v>
                </c:pt>
                <c:pt idx="26">
                  <c:v>12/17 - 12/21</c:v>
                </c:pt>
                <c:pt idx="27">
                  <c:v>12/24 - 12/28</c:v>
                </c:pt>
                <c:pt idx="28">
                  <c:v>12/31 - 01/04</c:v>
                </c:pt>
                <c:pt idx="29">
                  <c:v>01/07 - 01/11</c:v>
                </c:pt>
                <c:pt idx="30">
                  <c:v>01/14 - 01/18</c:v>
                </c:pt>
                <c:pt idx="31">
                  <c:v>01/21 - 01/25</c:v>
                </c:pt>
                <c:pt idx="32">
                  <c:v>01/28 - 02/01</c:v>
                </c:pt>
                <c:pt idx="33">
                  <c:v>02/04 - 02/08</c:v>
                </c:pt>
                <c:pt idx="34">
                  <c:v>02/11 - 02/15</c:v>
                </c:pt>
                <c:pt idx="35">
                  <c:v>02/18 - 02/22</c:v>
                </c:pt>
                <c:pt idx="36">
                  <c:v>02/25 - 03/01</c:v>
                </c:pt>
                <c:pt idx="37">
                  <c:v>03/04 - 03/08</c:v>
                </c:pt>
                <c:pt idx="38">
                  <c:v>03/09 - 03/15</c:v>
                </c:pt>
                <c:pt idx="39">
                  <c:v>03/16 - 03/22</c:v>
                </c:pt>
                <c:pt idx="40">
                  <c:v>03/23 - 03/29</c:v>
                </c:pt>
                <c:pt idx="41">
                  <c:v>04/01 - 04/05</c:v>
                </c:pt>
                <c:pt idx="42">
                  <c:v>04/08 - 04/12</c:v>
                </c:pt>
                <c:pt idx="43">
                  <c:v>04/15 - 04/18</c:v>
                </c:pt>
                <c:pt idx="44">
                  <c:v>04/22 - 04/25</c:v>
                </c:pt>
                <c:pt idx="45">
                  <c:v>04/29 - 05/03</c:v>
                </c:pt>
                <c:pt idx="46">
                  <c:v>05/06 - 05/10</c:v>
                </c:pt>
                <c:pt idx="47">
                  <c:v>05/13 - 05/17</c:v>
                </c:pt>
                <c:pt idx="48">
                  <c:v>05/20 - 05/24</c:v>
                </c:pt>
                <c:pt idx="49">
                  <c:v>05/28 - 05/31</c:v>
                </c:pt>
                <c:pt idx="50">
                  <c:v>06/03 - 06/07</c:v>
                </c:pt>
                <c:pt idx="51">
                  <c:v>06/10 - 06/14</c:v>
                </c:pt>
                <c:pt idx="52">
                  <c:v>06/17 - 06/21</c:v>
                </c:pt>
              </c:strCache>
            </c:strRef>
          </c:cat>
          <c:val>
            <c:numRef>
              <c:f>'IG Supply'!$E$289:$E$341</c:f>
              <c:numCache>
                <c:formatCode>General</c:formatCode>
                <c:ptCount val="53"/>
                <c:pt idx="0">
                  <c:v>16</c:v>
                </c:pt>
                <c:pt idx="1">
                  <c:v>5</c:v>
                </c:pt>
                <c:pt idx="2">
                  <c:v>0</c:v>
                </c:pt>
                <c:pt idx="3">
                  <c:v>9</c:v>
                </c:pt>
                <c:pt idx="4">
                  <c:v>13</c:v>
                </c:pt>
                <c:pt idx="5">
                  <c:v>17</c:v>
                </c:pt>
                <c:pt idx="6">
                  <c:v>11</c:v>
                </c:pt>
                <c:pt idx="7">
                  <c:v>29</c:v>
                </c:pt>
                <c:pt idx="8">
                  <c:v>15</c:v>
                </c:pt>
                <c:pt idx="9">
                  <c:v>10</c:v>
                </c:pt>
                <c:pt idx="10">
                  <c:v>4</c:v>
                </c:pt>
                <c:pt idx="11">
                  <c:v>24</c:v>
                </c:pt>
                <c:pt idx="12">
                  <c:v>21</c:v>
                </c:pt>
                <c:pt idx="13">
                  <c:v>21</c:v>
                </c:pt>
                <c:pt idx="14">
                  <c:v>10</c:v>
                </c:pt>
                <c:pt idx="15">
                  <c:v>17</c:v>
                </c:pt>
                <c:pt idx="16">
                  <c:v>11</c:v>
                </c:pt>
                <c:pt idx="17">
                  <c:v>12</c:v>
                </c:pt>
                <c:pt idx="18">
                  <c:v>7</c:v>
                </c:pt>
                <c:pt idx="19">
                  <c:v>24</c:v>
                </c:pt>
                <c:pt idx="20">
                  <c:v>16</c:v>
                </c:pt>
                <c:pt idx="21">
                  <c:v>7</c:v>
                </c:pt>
                <c:pt idx="22">
                  <c:v>2</c:v>
                </c:pt>
                <c:pt idx="23">
                  <c:v>26</c:v>
                </c:pt>
                <c:pt idx="24">
                  <c:v>4</c:v>
                </c:pt>
                <c:pt idx="25">
                  <c:v>3</c:v>
                </c:pt>
                <c:pt idx="26">
                  <c:v>0</c:v>
                </c:pt>
                <c:pt idx="27">
                  <c:v>0</c:v>
                </c:pt>
                <c:pt idx="28">
                  <c:v>7</c:v>
                </c:pt>
                <c:pt idx="29">
                  <c:v>13</c:v>
                </c:pt>
                <c:pt idx="30">
                  <c:v>14</c:v>
                </c:pt>
                <c:pt idx="31">
                  <c:v>12</c:v>
                </c:pt>
                <c:pt idx="32">
                  <c:v>19</c:v>
                </c:pt>
                <c:pt idx="33">
                  <c:v>9</c:v>
                </c:pt>
                <c:pt idx="34">
                  <c:v>19</c:v>
                </c:pt>
                <c:pt idx="35">
                  <c:v>19</c:v>
                </c:pt>
                <c:pt idx="36">
                  <c:v>27</c:v>
                </c:pt>
                <c:pt idx="37">
                  <c:v>31</c:v>
                </c:pt>
                <c:pt idx="38">
                  <c:v>20</c:v>
                </c:pt>
                <c:pt idx="39">
                  <c:v>16</c:v>
                </c:pt>
                <c:pt idx="40">
                  <c:v>14</c:v>
                </c:pt>
                <c:pt idx="41">
                  <c:v>18</c:v>
                </c:pt>
                <c:pt idx="42">
                  <c:v>15</c:v>
                </c:pt>
                <c:pt idx="43">
                  <c:v>10</c:v>
                </c:pt>
                <c:pt idx="44">
                  <c:v>10</c:v>
                </c:pt>
                <c:pt idx="45">
                  <c:v>22</c:v>
                </c:pt>
                <c:pt idx="46">
                  <c:v>13</c:v>
                </c:pt>
                <c:pt idx="47">
                  <c:v>18</c:v>
                </c:pt>
                <c:pt idx="48">
                  <c:v>19</c:v>
                </c:pt>
                <c:pt idx="49">
                  <c:v>10</c:v>
                </c:pt>
                <c:pt idx="50">
                  <c:v>24</c:v>
                </c:pt>
                <c:pt idx="51">
                  <c:v>24</c:v>
                </c:pt>
                <c:pt idx="5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827-4279-8DDE-CA335B514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263776"/>
        <c:axId val="469257112"/>
      </c:lineChart>
      <c:catAx>
        <c:axId val="46926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9258680"/>
        <c:crosses val="autoZero"/>
        <c:auto val="1"/>
        <c:lblAlgn val="ctr"/>
        <c:lblOffset val="150"/>
        <c:tickLblSkip val="2"/>
        <c:noMultiLvlLbl val="0"/>
      </c:catAx>
      <c:valAx>
        <c:axId val="469258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 dirty="0"/>
                  <a:t>Amount ($</a:t>
                </a:r>
                <a:r>
                  <a:rPr lang="en-US" dirty="0" err="1"/>
                  <a:t>bn</a:t>
                </a:r>
                <a:r>
                  <a:rPr lang="en-US" dirty="0"/>
                  <a:t>)</a:t>
                </a:r>
              </a:p>
            </c:rich>
          </c:tx>
          <c:layout>
            <c:manualLayout>
              <c:xMode val="edge"/>
              <c:yMode val="edge"/>
              <c:x val="1.1873492148302722E-2"/>
              <c:y val="0.283083610606968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9265344"/>
        <c:crosses val="autoZero"/>
        <c:crossBetween val="between"/>
      </c:valAx>
      <c:valAx>
        <c:axId val="4692571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 b="0"/>
                  <a:t># of Deals</a:t>
                </a:r>
              </a:p>
            </c:rich>
          </c:tx>
          <c:layout>
            <c:manualLayout>
              <c:xMode val="edge"/>
              <c:yMode val="edge"/>
              <c:x val="0.95333717585717015"/>
              <c:y val="0.302455141247155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9263776"/>
        <c:crosses val="max"/>
        <c:crossBetween val="between"/>
        <c:majorUnit val="6.5"/>
      </c:valAx>
      <c:catAx>
        <c:axId val="469263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692571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023313262312797"/>
          <c:y val="0"/>
          <c:w val="0.64136019762235619"/>
          <c:h val="6.486946686116039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39956311158421"/>
          <c:y val="6.566697230882082E-2"/>
          <c:w val="0.78987214492765823"/>
          <c:h val="0.632312711426085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'IG Supply'!$D$56</c:f>
              <c:strCache>
                <c:ptCount val="1"/>
                <c:pt idx="0">
                  <c:v>Amt ($bn)</c:v>
                </c:pt>
              </c:strCache>
            </c:strRef>
          </c:tx>
          <c:spPr>
            <a:solidFill>
              <a:srgbClr val="00B050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'IG Supply'!$C$299:$C$351</c:f>
              <c:strCache>
                <c:ptCount val="53"/>
                <c:pt idx="0">
                  <c:v>08/27 - 08/31</c:v>
                </c:pt>
                <c:pt idx="1">
                  <c:v>09/04 - 09/07</c:v>
                </c:pt>
                <c:pt idx="2">
                  <c:v>09/10 - 09/14</c:v>
                </c:pt>
                <c:pt idx="3">
                  <c:v>09/17 - 09/21</c:v>
                </c:pt>
                <c:pt idx="4">
                  <c:v>09/24 - 09/28</c:v>
                </c:pt>
                <c:pt idx="5">
                  <c:v>10/01 - 10/05</c:v>
                </c:pt>
                <c:pt idx="6">
                  <c:v>10/09 - 10/12</c:v>
                </c:pt>
                <c:pt idx="7">
                  <c:v>10/15 - 10/19</c:v>
                </c:pt>
                <c:pt idx="8">
                  <c:v>10/22 - 10/24</c:v>
                </c:pt>
                <c:pt idx="9">
                  <c:v>10/29 - 11/02</c:v>
                </c:pt>
                <c:pt idx="10">
                  <c:v>11/05 - 11/09</c:v>
                </c:pt>
                <c:pt idx="11">
                  <c:v>11/13 - 11/16</c:v>
                </c:pt>
                <c:pt idx="12">
                  <c:v>11/19 - 11/23</c:v>
                </c:pt>
                <c:pt idx="13">
                  <c:v>11/26 - 11/30</c:v>
                </c:pt>
                <c:pt idx="14">
                  <c:v>12/03 - 12/07</c:v>
                </c:pt>
                <c:pt idx="15">
                  <c:v>12/10 - 12/14</c:v>
                </c:pt>
                <c:pt idx="16">
                  <c:v>12/17 - 12/21</c:v>
                </c:pt>
                <c:pt idx="17">
                  <c:v>12/24 - 12/28</c:v>
                </c:pt>
                <c:pt idx="18">
                  <c:v>12/31 - 01/04</c:v>
                </c:pt>
                <c:pt idx="19">
                  <c:v>01/07 - 01/11</c:v>
                </c:pt>
                <c:pt idx="20">
                  <c:v>01/14 - 01/18</c:v>
                </c:pt>
                <c:pt idx="21">
                  <c:v>01/21 - 01/25</c:v>
                </c:pt>
                <c:pt idx="22">
                  <c:v>01/28 - 02/01</c:v>
                </c:pt>
                <c:pt idx="23">
                  <c:v>02/04 - 02/08</c:v>
                </c:pt>
                <c:pt idx="24">
                  <c:v>02/11 - 02/15</c:v>
                </c:pt>
                <c:pt idx="25">
                  <c:v>02/18 - 02/22</c:v>
                </c:pt>
                <c:pt idx="26">
                  <c:v>02/25 - 03/01</c:v>
                </c:pt>
                <c:pt idx="27">
                  <c:v>03/04 - 03/08</c:v>
                </c:pt>
                <c:pt idx="28">
                  <c:v>03/09 - 03/15</c:v>
                </c:pt>
                <c:pt idx="29">
                  <c:v>03/16 - 03/22</c:v>
                </c:pt>
                <c:pt idx="30">
                  <c:v>03/23 - 03/29</c:v>
                </c:pt>
                <c:pt idx="31">
                  <c:v>04/01 - 04/05</c:v>
                </c:pt>
                <c:pt idx="32">
                  <c:v>04/08 - 04/12</c:v>
                </c:pt>
                <c:pt idx="33">
                  <c:v>04/15 - 04/18</c:v>
                </c:pt>
                <c:pt idx="34">
                  <c:v>04/22 - 04/25</c:v>
                </c:pt>
                <c:pt idx="35">
                  <c:v>04/29 - 05/03</c:v>
                </c:pt>
                <c:pt idx="36">
                  <c:v>05/06 - 05/10</c:v>
                </c:pt>
                <c:pt idx="37">
                  <c:v>05/13 - 05/17</c:v>
                </c:pt>
                <c:pt idx="38">
                  <c:v>05/20 - 05/24</c:v>
                </c:pt>
                <c:pt idx="39">
                  <c:v>05/28 - 05/31</c:v>
                </c:pt>
                <c:pt idx="40">
                  <c:v>06/03 - 06/07</c:v>
                </c:pt>
                <c:pt idx="41">
                  <c:v>06/10 - 06/14</c:v>
                </c:pt>
                <c:pt idx="42">
                  <c:v>06/17 - 06/21</c:v>
                </c:pt>
                <c:pt idx="43">
                  <c:v>06/24 - 06/28</c:v>
                </c:pt>
                <c:pt idx="44">
                  <c:v>07/01 - 07/05</c:v>
                </c:pt>
                <c:pt idx="45">
                  <c:v>07/08 - 07/12</c:v>
                </c:pt>
                <c:pt idx="46">
                  <c:v>07/15 - 07/19</c:v>
                </c:pt>
                <c:pt idx="47">
                  <c:v>07/22 - 07/26</c:v>
                </c:pt>
                <c:pt idx="48">
                  <c:v>07/29 - 08/02</c:v>
                </c:pt>
                <c:pt idx="49">
                  <c:v>08/05 - 08/09</c:v>
                </c:pt>
                <c:pt idx="50">
                  <c:v>08/12 - 08/16</c:v>
                </c:pt>
                <c:pt idx="51">
                  <c:v>08/19 - 08/23</c:v>
                </c:pt>
                <c:pt idx="52">
                  <c:v>08/26 - 08/30</c:v>
                </c:pt>
              </c:strCache>
            </c:strRef>
          </c:cat>
          <c:val>
            <c:numRef>
              <c:f>'IG Supply'!$D$299:$D$351</c:f>
              <c:numCache>
                <c:formatCode>General</c:formatCode>
                <c:ptCount val="53"/>
                <c:pt idx="0">
                  <c:v>2.5</c:v>
                </c:pt>
                <c:pt idx="1">
                  <c:v>55.85</c:v>
                </c:pt>
                <c:pt idx="2">
                  <c:v>30.425000000000001</c:v>
                </c:pt>
                <c:pt idx="3">
                  <c:v>32.450000000000003</c:v>
                </c:pt>
                <c:pt idx="4">
                  <c:v>11.5</c:v>
                </c:pt>
                <c:pt idx="5">
                  <c:v>44.975000000000001</c:v>
                </c:pt>
                <c:pt idx="6">
                  <c:v>7.4</c:v>
                </c:pt>
                <c:pt idx="7">
                  <c:v>19.195</c:v>
                </c:pt>
                <c:pt idx="8">
                  <c:v>6.0149999999999997</c:v>
                </c:pt>
                <c:pt idx="9" formatCode="#,##0.00">
                  <c:v>20.98</c:v>
                </c:pt>
                <c:pt idx="10" formatCode="#,##0.00">
                  <c:v>28.48</c:v>
                </c:pt>
                <c:pt idx="11" formatCode="#,##0.00">
                  <c:v>19.45</c:v>
                </c:pt>
                <c:pt idx="12" formatCode="#,##0.00">
                  <c:v>5.9</c:v>
                </c:pt>
                <c:pt idx="13" formatCode="#,##0.00">
                  <c:v>32.674999999999997</c:v>
                </c:pt>
                <c:pt idx="14" formatCode="#,##0.00">
                  <c:v>4.3</c:v>
                </c:pt>
                <c:pt idx="15" formatCode="#,##0.00">
                  <c:v>4</c:v>
                </c:pt>
                <c:pt idx="16" formatCode="#,##0.00">
                  <c:v>0</c:v>
                </c:pt>
                <c:pt idx="17" formatCode="#,##0.00">
                  <c:v>0</c:v>
                </c:pt>
                <c:pt idx="18" formatCode="#,##0.00">
                  <c:v>11.6</c:v>
                </c:pt>
                <c:pt idx="19" formatCode="#,##0.00">
                  <c:v>40.450000000000003</c:v>
                </c:pt>
                <c:pt idx="20" formatCode="#,##0.00">
                  <c:v>26.9</c:v>
                </c:pt>
                <c:pt idx="21" formatCode="#,##0.00">
                  <c:v>10.45</c:v>
                </c:pt>
                <c:pt idx="22" formatCode="#,##0.00">
                  <c:v>18.14</c:v>
                </c:pt>
                <c:pt idx="23" formatCode="#,##0.00">
                  <c:v>11.6</c:v>
                </c:pt>
                <c:pt idx="24" formatCode="#,##0.00">
                  <c:v>38.67</c:v>
                </c:pt>
                <c:pt idx="25" formatCode="#,##0.00">
                  <c:v>25.75</c:v>
                </c:pt>
                <c:pt idx="26" formatCode="#,##0.00">
                  <c:v>24.3</c:v>
                </c:pt>
                <c:pt idx="27" formatCode="#,##0.00">
                  <c:v>38.43</c:v>
                </c:pt>
                <c:pt idx="28" formatCode="#,##0.00">
                  <c:v>27.4</c:v>
                </c:pt>
                <c:pt idx="29" formatCode="#,##0.00">
                  <c:v>19.55</c:v>
                </c:pt>
                <c:pt idx="30" formatCode="#,##0.00">
                  <c:v>27.65</c:v>
                </c:pt>
                <c:pt idx="31" formatCode="#,##0.00">
                  <c:v>23.55</c:v>
                </c:pt>
                <c:pt idx="32" formatCode="#,##0.00">
                  <c:v>23.85</c:v>
                </c:pt>
                <c:pt idx="33" formatCode="#,##0.00">
                  <c:v>21.6</c:v>
                </c:pt>
                <c:pt idx="34" formatCode="#,##0.00">
                  <c:v>6.65</c:v>
                </c:pt>
                <c:pt idx="35" formatCode="#,##0.00">
                  <c:v>22.574999999999999</c:v>
                </c:pt>
                <c:pt idx="36" formatCode="#,##0.00">
                  <c:v>45.65</c:v>
                </c:pt>
                <c:pt idx="37" formatCode="#,##0.00">
                  <c:v>29.55</c:v>
                </c:pt>
                <c:pt idx="38" formatCode="#,##0.00">
                  <c:v>16.600000000000001</c:v>
                </c:pt>
                <c:pt idx="39" formatCode="#,##0.00">
                  <c:v>5.85</c:v>
                </c:pt>
                <c:pt idx="40" formatCode="#,##0.00">
                  <c:v>24.285</c:v>
                </c:pt>
                <c:pt idx="41" formatCode="#,##0.00">
                  <c:v>27.465</c:v>
                </c:pt>
                <c:pt idx="42" formatCode="#,##0.00">
                  <c:v>6.75</c:v>
                </c:pt>
                <c:pt idx="43" formatCode="#,##0.00">
                  <c:v>12.6</c:v>
                </c:pt>
                <c:pt idx="44" formatCode="#,##0.00">
                  <c:v>0</c:v>
                </c:pt>
                <c:pt idx="45" formatCode="#,##0.00">
                  <c:v>31.95</c:v>
                </c:pt>
                <c:pt idx="46" formatCode="#,##0.00">
                  <c:v>16.544</c:v>
                </c:pt>
                <c:pt idx="47" formatCode="#,##0.00">
                  <c:v>22.725000000000001</c:v>
                </c:pt>
                <c:pt idx="48" formatCode="#,##0.00">
                  <c:v>22.997</c:v>
                </c:pt>
                <c:pt idx="49" formatCode="#,##0.00">
                  <c:v>35.799999999999997</c:v>
                </c:pt>
                <c:pt idx="50" formatCode="#,##0.00">
                  <c:v>23</c:v>
                </c:pt>
                <c:pt idx="51" formatCode="#,##0.00">
                  <c:v>9.65</c:v>
                </c:pt>
                <c:pt idx="52" formatCode="#,##0.0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7-4279-8DDE-CA335B514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69264560"/>
        <c:axId val="469261816"/>
      </c:barChart>
      <c:lineChart>
        <c:grouping val="stacked"/>
        <c:varyColors val="0"/>
        <c:ser>
          <c:idx val="1"/>
          <c:order val="1"/>
          <c:tx>
            <c:strRef>
              <c:f>'IG Supply'!$E$56</c:f>
              <c:strCache>
                <c:ptCount val="1"/>
                <c:pt idx="0">
                  <c:v># of Deals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1463897895116054E-2"/>
                  <c:y val="-3.92037932041598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827-4279-8DDE-CA335B514ECA}"/>
                </c:ext>
              </c:extLst>
            </c:dLbl>
            <c:dLbl>
              <c:idx val="1"/>
              <c:layout>
                <c:manualLayout>
                  <c:x val="-5.8894799054373524E-2"/>
                  <c:y val="-2.64922061250688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827-4279-8DDE-CA335B514ECA}"/>
                </c:ext>
              </c:extLst>
            </c:dLbl>
            <c:dLbl>
              <c:idx val="2"/>
              <c:layout>
                <c:manualLayout>
                  <c:x val="-3.8262494721397464E-2"/>
                  <c:y val="-9.82638858269422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827-4279-8DDE-CA335B514ECA}"/>
                </c:ext>
              </c:extLst>
            </c:dLbl>
            <c:dLbl>
              <c:idx val="3"/>
              <c:layout>
                <c:manualLayout>
                  <c:x val="-2.9520613937757931E-2"/>
                  <c:y val="-3.74326014950649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64-4AC4-B775-16B3371616E3}"/>
                </c:ext>
              </c:extLst>
            </c:dLbl>
            <c:dLbl>
              <c:idx val="4"/>
              <c:layout>
                <c:manualLayout>
                  <c:x val="-4.7074468085106382E-2"/>
                  <c:y val="-5.44401247019989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827-4279-8DDE-CA335B514ECA}"/>
                </c:ext>
              </c:extLst>
            </c:dLbl>
            <c:dLbl>
              <c:idx val="5"/>
              <c:layout>
                <c:manualLayout>
                  <c:x val="-5.3519806034883939E-2"/>
                  <c:y val="-2.95609756097560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827-4279-8DDE-CA335B514ECA}"/>
                </c:ext>
              </c:extLst>
            </c:dLbl>
            <c:dLbl>
              <c:idx val="10"/>
              <c:layout>
                <c:manualLayout>
                  <c:x val="-2.3433806146572103E-2"/>
                  <c:y val="-2.64922061250688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827-4279-8DDE-CA335B514ECA}"/>
                </c:ext>
              </c:extLst>
            </c:dLbl>
            <c:dLbl>
              <c:idx val="11"/>
              <c:layout>
                <c:manualLayout>
                  <c:x val="-3.2299054373522457E-2"/>
                  <c:y val="-2.18342196955804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827-4279-8DDE-CA335B514ECA}"/>
                </c:ext>
              </c:extLst>
            </c:dLbl>
            <c:dLbl>
              <c:idx val="18"/>
              <c:layout>
                <c:manualLayout>
                  <c:x val="-3.8209219858156084E-2"/>
                  <c:y val="-4.04661654135339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827-4279-8DDE-CA335B514ECA}"/>
                </c:ext>
              </c:extLst>
            </c:dLbl>
            <c:dLbl>
              <c:idx val="19"/>
              <c:layout>
                <c:manualLayout>
                  <c:x val="-5.924932888011223E-2"/>
                  <c:y val="-4.2301895458942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F64-4AC4-B775-16B3371616E3}"/>
                </c:ext>
              </c:extLst>
            </c:dLbl>
            <c:dLbl>
              <c:idx val="20"/>
              <c:layout>
                <c:manualLayout>
                  <c:x val="-3.8439228420464218E-2"/>
                  <c:y val="-9.09948350977175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F64-4AC4-B775-16B3371616E3}"/>
                </c:ext>
              </c:extLst>
            </c:dLbl>
            <c:dLbl>
              <c:idx val="21"/>
              <c:layout>
                <c:manualLayout>
                  <c:x val="-3.8439228420464218E-2"/>
                  <c:y val="-7.15176592422075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F64-4AC4-B775-16B3371616E3}"/>
                </c:ext>
              </c:extLst>
            </c:dLbl>
            <c:dLbl>
              <c:idx val="22"/>
              <c:layout>
                <c:manualLayout>
                  <c:x val="-2.2248199296911901E-2"/>
                  <c:y val="-3.23504359337866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827-4279-8DDE-CA335B514ECA}"/>
                </c:ext>
              </c:extLst>
            </c:dLbl>
            <c:dLbl>
              <c:idx val="23"/>
              <c:layout>
                <c:manualLayout>
                  <c:x val="-5.8948062296405174E-2"/>
                  <c:y val="-1.54858884410246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827-4279-8DDE-CA335B514ECA}"/>
                </c:ext>
              </c:extLst>
            </c:dLbl>
            <c:dLbl>
              <c:idx val="26"/>
              <c:layout>
                <c:manualLayout>
                  <c:x val="-4.7357842903170584E-2"/>
                  <c:y val="-5.6909777350574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F64-4AC4-B775-16B3371616E3}"/>
                </c:ext>
              </c:extLst>
            </c:dLbl>
            <c:dLbl>
              <c:idx val="28"/>
              <c:layout>
                <c:manualLayout>
                  <c:x val="-2.9520613937757904E-2"/>
                  <c:y val="-8.1256247169962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F64-4AC4-B775-16B3371616E3}"/>
                </c:ext>
              </c:extLst>
            </c:dLbl>
            <c:dLbl>
              <c:idx val="29"/>
              <c:layout>
                <c:manualLayout>
                  <c:x val="-3.8439228420464218E-2"/>
                  <c:y val="-8.61255411338400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F64-4AC4-B775-16B3371616E3}"/>
                </c:ext>
              </c:extLst>
            </c:dLbl>
            <c:dLbl>
              <c:idx val="30"/>
              <c:layout>
                <c:manualLayout>
                  <c:x val="-4.7357842903170536E-2"/>
                  <c:y val="-7.15176592422075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F64-4AC4-B775-16B3371616E3}"/>
                </c:ext>
              </c:extLst>
            </c:dLbl>
            <c:dLbl>
              <c:idx val="31"/>
              <c:layout>
                <c:manualLayout>
                  <c:x val="-2.8480577083514747E-2"/>
                  <c:y val="-4.35982011984598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827-4279-8DDE-CA335B514ECA}"/>
                </c:ext>
              </c:extLst>
            </c:dLbl>
            <c:dLbl>
              <c:idx val="32"/>
              <c:layout>
                <c:manualLayout>
                  <c:x val="-3.5016446767809843E-2"/>
                  <c:y val="-4.16113758976082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827-4279-8DDE-CA335B514ECA}"/>
                </c:ext>
              </c:extLst>
            </c:dLbl>
            <c:dLbl>
              <c:idx val="33"/>
              <c:layout>
                <c:manualLayout>
                  <c:x val="-3.249348543199345E-2"/>
                  <c:y val="-9.58641290615950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F64-4AC4-B775-16B3371616E3}"/>
                </c:ext>
              </c:extLst>
            </c:dLbl>
            <c:dLbl>
              <c:idx val="34"/>
              <c:layout>
                <c:manualLayout>
                  <c:x val="-3.8439228420464329E-2"/>
                  <c:y val="3.56068079630976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F64-4AC4-B775-16B3371616E3}"/>
                </c:ext>
              </c:extLst>
            </c:dLbl>
            <c:dLbl>
              <c:idx val="35"/>
              <c:layout>
                <c:manualLayout>
                  <c:x val="-5.0330714397406079E-2"/>
                  <c:y val="-5.6909777350574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F64-4AC4-B775-16B3371616E3}"/>
                </c:ext>
              </c:extLst>
            </c:dLbl>
            <c:dLbl>
              <c:idx val="36"/>
              <c:layout>
                <c:manualLayout>
                  <c:x val="-2.5212546961041634E-2"/>
                  <c:y val="-2.60833459505260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827-4279-8DDE-CA335B514ECA}"/>
                </c:ext>
              </c:extLst>
            </c:dLbl>
            <c:dLbl>
              <c:idx val="37"/>
              <c:layout>
                <c:manualLayout>
                  <c:x val="-2.9520613937757904E-2"/>
                  <c:y val="-6.17790713144524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F64-4AC4-B775-16B3371616E3}"/>
                </c:ext>
              </c:extLst>
            </c:dLbl>
            <c:dLbl>
              <c:idx val="38"/>
              <c:layout>
                <c:manualLayout>
                  <c:x val="-5.5365401019296982E-2"/>
                  <c:y val="-0.1303847394026718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827-4279-8DDE-CA335B514ECA}"/>
                </c:ext>
              </c:extLst>
            </c:dLbl>
            <c:dLbl>
              <c:idx val="39"/>
              <c:layout>
                <c:manualLayout>
                  <c:x val="-3.825008824980735E-2"/>
                  <c:y val="3.68087950951256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827-4279-8DDE-CA335B514ECA}"/>
                </c:ext>
              </c:extLst>
            </c:dLbl>
            <c:dLbl>
              <c:idx val="40"/>
              <c:layout>
                <c:manualLayout>
                  <c:x val="-5.1970709490997691E-2"/>
                  <c:y val="-1.84803125243225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827-4279-8DDE-CA335B514ECA}"/>
                </c:ext>
              </c:extLst>
            </c:dLbl>
            <c:dLbl>
              <c:idx val="41"/>
              <c:layout>
                <c:manualLayout>
                  <c:x val="-1.8471831691465566E-2"/>
                  <c:y val="-1.33644865904628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827-4279-8DDE-CA335B514ECA}"/>
                </c:ext>
              </c:extLst>
            </c:dLbl>
            <c:dLbl>
              <c:idx val="42"/>
              <c:layout>
                <c:manualLayout>
                  <c:x val="-3.546635692622889E-2"/>
                  <c:y val="3.07375139992200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F64-4AC4-B775-16B3371616E3}"/>
                </c:ext>
              </c:extLst>
            </c:dLbl>
            <c:dLbl>
              <c:idx val="43"/>
              <c:layout>
                <c:manualLayout>
                  <c:x val="-3.4015267918924411E-2"/>
                  <c:y val="-3.95110615405909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827-4279-8DDE-CA335B514ECA}"/>
                </c:ext>
              </c:extLst>
            </c:dLbl>
            <c:dLbl>
              <c:idx val="44"/>
              <c:layout>
                <c:manualLayout>
                  <c:x val="-7.2485620148546349E-3"/>
                  <c:y val="-2.21133321107648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827-4279-8DDE-CA335B514ECA}"/>
                </c:ext>
              </c:extLst>
            </c:dLbl>
            <c:dLbl>
              <c:idx val="45"/>
              <c:layout>
                <c:manualLayout>
                  <c:x val="-4.5096353808225083E-2"/>
                  <c:y val="-8.82457927574811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827-4279-8DDE-CA335B514ECA}"/>
                </c:ext>
              </c:extLst>
            </c:dLbl>
            <c:dLbl>
              <c:idx val="46"/>
              <c:layout>
                <c:manualLayout>
                  <c:x val="-4.0877919383215888E-2"/>
                  <c:y val="-6.51047607508835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827-4279-8DDE-CA335B514ECA}"/>
                </c:ext>
              </c:extLst>
            </c:dLbl>
            <c:dLbl>
              <c:idx val="47"/>
              <c:layout>
                <c:manualLayout>
                  <c:x val="-4.7004375505037027E-2"/>
                  <c:y val="-8.71714808136398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827-4279-8DDE-CA335B514ECA}"/>
                </c:ext>
              </c:extLst>
            </c:dLbl>
            <c:dLbl>
              <c:idx val="48"/>
              <c:layout>
                <c:manualLayout>
                  <c:x val="-5.5664443801492818E-2"/>
                  <c:y val="-7.9598961881863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9986619319643879E-2"/>
                      <c:h val="5.664323094105138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7-E827-4279-8DDE-CA335B514ECA}"/>
                </c:ext>
              </c:extLst>
            </c:dLbl>
            <c:dLbl>
              <c:idx val="49"/>
              <c:layout>
                <c:manualLayout>
                  <c:x val="-4.1690894398922838E-2"/>
                  <c:y val="-4.020503178268690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l"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0252431681333943E-2"/>
                      <c:h val="5.298483879220142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8-E827-4279-8DDE-CA335B514ECA}"/>
                </c:ext>
              </c:extLst>
            </c:dLbl>
            <c:dLbl>
              <c:idx val="50"/>
              <c:layout>
                <c:manualLayout>
                  <c:x val="-3.8512810702186873E-2"/>
                  <c:y val="-3.507367778539909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698445782512479E-2"/>
                      <c:h val="5.148569054299220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9-E827-4279-8DDE-CA335B514ECA}"/>
                </c:ext>
              </c:extLst>
            </c:dLbl>
            <c:dLbl>
              <c:idx val="51"/>
              <c:layout>
                <c:manualLayout>
                  <c:x val="-2.3365833607211936E-2"/>
                  <c:y val="-3.23604841841881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827-4279-8DDE-CA335B514ECA}"/>
                </c:ext>
              </c:extLst>
            </c:dLbl>
            <c:dLbl>
              <c:idx val="52"/>
              <c:layout>
                <c:manualLayout>
                  <c:x val="-4.2403325699706403E-2"/>
                  <c:y val="-4.15650255871735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827-4279-8DDE-CA335B514ECA}"/>
                </c:ext>
              </c:extLst>
            </c:dLbl>
            <c:dLbl>
              <c:idx val="53"/>
              <c:layout>
                <c:manualLayout>
                  <c:x val="-2.22496896367325E-2"/>
                  <c:y val="-5.04410650066925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827-4279-8DDE-CA335B514ECA}"/>
                </c:ext>
              </c:extLst>
            </c:dLbl>
            <c:dLbl>
              <c:idx val="54"/>
              <c:layout>
                <c:manualLayout>
                  <c:x val="-2.2248199296911901E-2"/>
                  <c:y val="-0.1366168254168380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E827-4279-8DDE-CA335B514ECA}"/>
                </c:ext>
              </c:extLst>
            </c:dLbl>
            <c:dLbl>
              <c:idx val="55"/>
              <c:layout>
                <c:manualLayout>
                  <c:x val="-2.23686458514968E-2"/>
                  <c:y val="-0.1266091872294199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14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E-E827-4279-8DDE-CA335B514ECA}"/>
                </c:ext>
              </c:extLst>
            </c:dLbl>
            <c:dLbl>
              <c:idx val="5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827-4279-8DDE-CA335B514E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rgbClr val="00B0F0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'IG Supply'!$C$299:$C$351</c:f>
              <c:strCache>
                <c:ptCount val="53"/>
                <c:pt idx="0">
                  <c:v>08/27 - 08/31</c:v>
                </c:pt>
                <c:pt idx="1">
                  <c:v>09/04 - 09/07</c:v>
                </c:pt>
                <c:pt idx="2">
                  <c:v>09/10 - 09/14</c:v>
                </c:pt>
                <c:pt idx="3">
                  <c:v>09/17 - 09/21</c:v>
                </c:pt>
                <c:pt idx="4">
                  <c:v>09/24 - 09/28</c:v>
                </c:pt>
                <c:pt idx="5">
                  <c:v>10/01 - 10/05</c:v>
                </c:pt>
                <c:pt idx="6">
                  <c:v>10/09 - 10/12</c:v>
                </c:pt>
                <c:pt idx="7">
                  <c:v>10/15 - 10/19</c:v>
                </c:pt>
                <c:pt idx="8">
                  <c:v>10/22 - 10/24</c:v>
                </c:pt>
                <c:pt idx="9">
                  <c:v>10/29 - 11/02</c:v>
                </c:pt>
                <c:pt idx="10">
                  <c:v>11/05 - 11/09</c:v>
                </c:pt>
                <c:pt idx="11">
                  <c:v>11/13 - 11/16</c:v>
                </c:pt>
                <c:pt idx="12">
                  <c:v>11/19 - 11/23</c:v>
                </c:pt>
                <c:pt idx="13">
                  <c:v>11/26 - 11/30</c:v>
                </c:pt>
                <c:pt idx="14">
                  <c:v>12/03 - 12/07</c:v>
                </c:pt>
                <c:pt idx="15">
                  <c:v>12/10 - 12/14</c:v>
                </c:pt>
                <c:pt idx="16">
                  <c:v>12/17 - 12/21</c:v>
                </c:pt>
                <c:pt idx="17">
                  <c:v>12/24 - 12/28</c:v>
                </c:pt>
                <c:pt idx="18">
                  <c:v>12/31 - 01/04</c:v>
                </c:pt>
                <c:pt idx="19">
                  <c:v>01/07 - 01/11</c:v>
                </c:pt>
                <c:pt idx="20">
                  <c:v>01/14 - 01/18</c:v>
                </c:pt>
                <c:pt idx="21">
                  <c:v>01/21 - 01/25</c:v>
                </c:pt>
                <c:pt idx="22">
                  <c:v>01/28 - 02/01</c:v>
                </c:pt>
                <c:pt idx="23">
                  <c:v>02/04 - 02/08</c:v>
                </c:pt>
                <c:pt idx="24">
                  <c:v>02/11 - 02/15</c:v>
                </c:pt>
                <c:pt idx="25">
                  <c:v>02/18 - 02/22</c:v>
                </c:pt>
                <c:pt idx="26">
                  <c:v>02/25 - 03/01</c:v>
                </c:pt>
                <c:pt idx="27">
                  <c:v>03/04 - 03/08</c:v>
                </c:pt>
                <c:pt idx="28">
                  <c:v>03/09 - 03/15</c:v>
                </c:pt>
                <c:pt idx="29">
                  <c:v>03/16 - 03/22</c:v>
                </c:pt>
                <c:pt idx="30">
                  <c:v>03/23 - 03/29</c:v>
                </c:pt>
                <c:pt idx="31">
                  <c:v>04/01 - 04/05</c:v>
                </c:pt>
                <c:pt idx="32">
                  <c:v>04/08 - 04/12</c:v>
                </c:pt>
                <c:pt idx="33">
                  <c:v>04/15 - 04/18</c:v>
                </c:pt>
                <c:pt idx="34">
                  <c:v>04/22 - 04/25</c:v>
                </c:pt>
                <c:pt idx="35">
                  <c:v>04/29 - 05/03</c:v>
                </c:pt>
                <c:pt idx="36">
                  <c:v>05/06 - 05/10</c:v>
                </c:pt>
                <c:pt idx="37">
                  <c:v>05/13 - 05/17</c:v>
                </c:pt>
                <c:pt idx="38">
                  <c:v>05/20 - 05/24</c:v>
                </c:pt>
                <c:pt idx="39">
                  <c:v>05/28 - 05/31</c:v>
                </c:pt>
                <c:pt idx="40">
                  <c:v>06/03 - 06/07</c:v>
                </c:pt>
                <c:pt idx="41">
                  <c:v>06/10 - 06/14</c:v>
                </c:pt>
                <c:pt idx="42">
                  <c:v>06/17 - 06/21</c:v>
                </c:pt>
                <c:pt idx="43">
                  <c:v>06/24 - 06/28</c:v>
                </c:pt>
                <c:pt idx="44">
                  <c:v>07/01 - 07/05</c:v>
                </c:pt>
                <c:pt idx="45">
                  <c:v>07/08 - 07/12</c:v>
                </c:pt>
                <c:pt idx="46">
                  <c:v>07/15 - 07/19</c:v>
                </c:pt>
                <c:pt idx="47">
                  <c:v>07/22 - 07/26</c:v>
                </c:pt>
                <c:pt idx="48">
                  <c:v>07/29 - 08/02</c:v>
                </c:pt>
                <c:pt idx="49">
                  <c:v>08/05 - 08/09</c:v>
                </c:pt>
                <c:pt idx="50">
                  <c:v>08/12 - 08/16</c:v>
                </c:pt>
                <c:pt idx="51">
                  <c:v>08/19 - 08/23</c:v>
                </c:pt>
                <c:pt idx="52">
                  <c:v>08/26 - 08/30</c:v>
                </c:pt>
              </c:strCache>
            </c:strRef>
          </c:cat>
          <c:val>
            <c:numRef>
              <c:f>'IG Supply'!$E$299:$E$351</c:f>
              <c:numCache>
                <c:formatCode>General</c:formatCode>
                <c:ptCount val="53"/>
                <c:pt idx="0">
                  <c:v>4</c:v>
                </c:pt>
                <c:pt idx="1">
                  <c:v>24</c:v>
                </c:pt>
                <c:pt idx="2">
                  <c:v>21</c:v>
                </c:pt>
                <c:pt idx="3">
                  <c:v>21</c:v>
                </c:pt>
                <c:pt idx="4">
                  <c:v>10</c:v>
                </c:pt>
                <c:pt idx="5">
                  <c:v>17</c:v>
                </c:pt>
                <c:pt idx="6">
                  <c:v>11</c:v>
                </c:pt>
                <c:pt idx="7">
                  <c:v>12</c:v>
                </c:pt>
                <c:pt idx="8">
                  <c:v>7</c:v>
                </c:pt>
                <c:pt idx="9">
                  <c:v>24</c:v>
                </c:pt>
                <c:pt idx="10">
                  <c:v>16</c:v>
                </c:pt>
                <c:pt idx="11">
                  <c:v>7</c:v>
                </c:pt>
                <c:pt idx="12">
                  <c:v>2</c:v>
                </c:pt>
                <c:pt idx="13">
                  <c:v>26</c:v>
                </c:pt>
                <c:pt idx="14">
                  <c:v>4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7</c:v>
                </c:pt>
                <c:pt idx="19">
                  <c:v>13</c:v>
                </c:pt>
                <c:pt idx="20">
                  <c:v>14</c:v>
                </c:pt>
                <c:pt idx="21">
                  <c:v>12</c:v>
                </c:pt>
                <c:pt idx="22">
                  <c:v>19</c:v>
                </c:pt>
                <c:pt idx="23">
                  <c:v>9</c:v>
                </c:pt>
                <c:pt idx="24">
                  <c:v>19</c:v>
                </c:pt>
                <c:pt idx="25">
                  <c:v>19</c:v>
                </c:pt>
                <c:pt idx="26">
                  <c:v>27</c:v>
                </c:pt>
                <c:pt idx="27">
                  <c:v>31</c:v>
                </c:pt>
                <c:pt idx="28">
                  <c:v>20</c:v>
                </c:pt>
                <c:pt idx="29">
                  <c:v>16</c:v>
                </c:pt>
                <c:pt idx="30">
                  <c:v>14</c:v>
                </c:pt>
                <c:pt idx="31">
                  <c:v>18</c:v>
                </c:pt>
                <c:pt idx="32">
                  <c:v>15</c:v>
                </c:pt>
                <c:pt idx="33">
                  <c:v>10</c:v>
                </c:pt>
                <c:pt idx="34">
                  <c:v>10</c:v>
                </c:pt>
                <c:pt idx="35">
                  <c:v>22</c:v>
                </c:pt>
                <c:pt idx="36">
                  <c:v>13</c:v>
                </c:pt>
                <c:pt idx="37">
                  <c:v>18</c:v>
                </c:pt>
                <c:pt idx="38">
                  <c:v>19</c:v>
                </c:pt>
                <c:pt idx="39">
                  <c:v>10</c:v>
                </c:pt>
                <c:pt idx="40">
                  <c:v>24</c:v>
                </c:pt>
                <c:pt idx="41">
                  <c:v>24</c:v>
                </c:pt>
                <c:pt idx="42">
                  <c:v>12</c:v>
                </c:pt>
                <c:pt idx="43">
                  <c:v>14</c:v>
                </c:pt>
                <c:pt idx="44">
                  <c:v>0</c:v>
                </c:pt>
                <c:pt idx="45">
                  <c:v>17</c:v>
                </c:pt>
                <c:pt idx="46">
                  <c:v>15</c:v>
                </c:pt>
                <c:pt idx="47">
                  <c:v>17</c:v>
                </c:pt>
                <c:pt idx="48">
                  <c:v>14</c:v>
                </c:pt>
                <c:pt idx="49">
                  <c:v>22</c:v>
                </c:pt>
                <c:pt idx="50">
                  <c:v>19</c:v>
                </c:pt>
                <c:pt idx="51">
                  <c:v>13</c:v>
                </c:pt>
                <c:pt idx="5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827-4279-8DDE-CA335B514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259464"/>
        <c:axId val="469259072"/>
      </c:lineChart>
      <c:catAx>
        <c:axId val="46926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9261816"/>
        <c:crosses val="autoZero"/>
        <c:auto val="1"/>
        <c:lblAlgn val="ctr"/>
        <c:lblOffset val="150"/>
        <c:tickLblSkip val="2"/>
        <c:noMultiLvlLbl val="0"/>
      </c:catAx>
      <c:valAx>
        <c:axId val="46926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 dirty="0"/>
                  <a:t>Amount ($</a:t>
                </a:r>
                <a:r>
                  <a:rPr lang="en-US" dirty="0" err="1"/>
                  <a:t>bn</a:t>
                </a:r>
                <a:r>
                  <a:rPr lang="en-US" dirty="0"/>
                  <a:t>)</a:t>
                </a:r>
              </a:p>
            </c:rich>
          </c:tx>
          <c:layout>
            <c:manualLayout>
              <c:xMode val="edge"/>
              <c:yMode val="edge"/>
              <c:x val="1.1873492148302722E-2"/>
              <c:y val="0.283083610606968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9264560"/>
        <c:crosses val="autoZero"/>
        <c:crossBetween val="between"/>
      </c:valAx>
      <c:valAx>
        <c:axId val="46925907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 b="0"/>
                  <a:t># of Deals</a:t>
                </a:r>
              </a:p>
            </c:rich>
          </c:tx>
          <c:layout>
            <c:manualLayout>
              <c:xMode val="edge"/>
              <c:yMode val="edge"/>
              <c:x val="0.95333717585717015"/>
              <c:y val="0.302455141247155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j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9259464"/>
        <c:crosses val="max"/>
        <c:crossBetween val="between"/>
        <c:majorUnit val="6.5"/>
      </c:valAx>
      <c:catAx>
        <c:axId val="469259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69259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023313262312797"/>
          <c:y val="0"/>
          <c:w val="0.64136019762235619"/>
          <c:h val="6.486946686116039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6.0694453930557307E-2"/>
          <c:y val="6.5666863887983706E-2"/>
          <c:w val="0.87729780756959286"/>
          <c:h val="0.666397946084724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'IG Supply'!$D$56</c:f>
              <c:strCache>
                <c:ptCount val="1"/>
                <c:pt idx="0">
                  <c:v>Amt ($bn)</c:v>
                </c:pt>
              </c:strCache>
            </c:strRef>
          </c:tx>
          <c:spPr>
            <a:solidFill>
              <a:srgbClr val="00B050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'IG Supply'!$C$369:$C$406</c:f>
              <c:strCache>
                <c:ptCount val="38"/>
                <c:pt idx="0">
                  <c:v>12/30 - 01/03</c:v>
                </c:pt>
                <c:pt idx="1">
                  <c:v>01/06 - 01/10</c:v>
                </c:pt>
                <c:pt idx="2">
                  <c:v>01/13 - 01/17</c:v>
                </c:pt>
                <c:pt idx="3">
                  <c:v>01/20 - 01/24</c:v>
                </c:pt>
                <c:pt idx="4">
                  <c:v>01/27 - 01/31</c:v>
                </c:pt>
                <c:pt idx="5">
                  <c:v>02/03 - 02/07</c:v>
                </c:pt>
                <c:pt idx="6">
                  <c:v>02/10 - 02/14</c:v>
                </c:pt>
                <c:pt idx="7">
                  <c:v>02/18 - 02/21</c:v>
                </c:pt>
                <c:pt idx="8">
                  <c:v>02/24 - 02/28</c:v>
                </c:pt>
                <c:pt idx="9">
                  <c:v>03/02 - 03/06</c:v>
                </c:pt>
                <c:pt idx="10">
                  <c:v>03/09 - 03/13</c:v>
                </c:pt>
                <c:pt idx="11">
                  <c:v>03/16 - 03/20</c:v>
                </c:pt>
                <c:pt idx="12">
                  <c:v>03/23 - 03/27</c:v>
                </c:pt>
                <c:pt idx="13">
                  <c:v>03/30 - 04/03</c:v>
                </c:pt>
                <c:pt idx="14">
                  <c:v>04/06 - 04/09</c:v>
                </c:pt>
                <c:pt idx="15">
                  <c:v>04/13 - 04/17</c:v>
                </c:pt>
                <c:pt idx="16">
                  <c:v>04/20 - 04/24</c:v>
                </c:pt>
                <c:pt idx="17">
                  <c:v>04/27 - 05/01</c:v>
                </c:pt>
                <c:pt idx="18">
                  <c:v>05/04 - 05/08</c:v>
                </c:pt>
                <c:pt idx="19">
                  <c:v>05/11 - 05/15</c:v>
                </c:pt>
                <c:pt idx="20">
                  <c:v>05/18 - 05/22</c:v>
                </c:pt>
                <c:pt idx="21">
                  <c:v>05/25 - 05/29</c:v>
                </c:pt>
                <c:pt idx="22">
                  <c:v>06/01 - 06/05</c:v>
                </c:pt>
                <c:pt idx="23">
                  <c:v>06/04 - 06/12</c:v>
                </c:pt>
                <c:pt idx="24">
                  <c:v>06/15 - 06/19</c:v>
                </c:pt>
                <c:pt idx="25">
                  <c:v>06/22 - 06/26</c:v>
                </c:pt>
                <c:pt idx="26">
                  <c:v>06/27 - 07/02</c:v>
                </c:pt>
                <c:pt idx="27">
                  <c:v>07/06 - 07/10</c:v>
                </c:pt>
                <c:pt idx="28">
                  <c:v>07/13 - 07/17</c:v>
                </c:pt>
                <c:pt idx="29">
                  <c:v>07/20 - 07/24</c:v>
                </c:pt>
                <c:pt idx="30">
                  <c:v>07/27 - 07/31</c:v>
                </c:pt>
                <c:pt idx="31">
                  <c:v>08/03 - 08/07</c:v>
                </c:pt>
                <c:pt idx="32">
                  <c:v>08/10 - 08/14</c:v>
                </c:pt>
                <c:pt idx="33">
                  <c:v>08/17 - 08/22</c:v>
                </c:pt>
                <c:pt idx="34">
                  <c:v>08/24 - 08/28</c:v>
                </c:pt>
                <c:pt idx="35">
                  <c:v>08/31 - 08/04</c:v>
                </c:pt>
                <c:pt idx="36">
                  <c:v>09/08 - 09/11</c:v>
                </c:pt>
                <c:pt idx="37">
                  <c:v>09/14 - 09/18</c:v>
                </c:pt>
              </c:strCache>
            </c:strRef>
          </c:cat>
          <c:val>
            <c:numRef>
              <c:f>'IG Supply'!$D$369:$D$406</c:f>
              <c:numCache>
                <c:formatCode>0.000</c:formatCode>
                <c:ptCount val="38"/>
                <c:pt idx="0">
                  <c:v>0</c:v>
                </c:pt>
                <c:pt idx="1">
                  <c:v>64.424999999999997</c:v>
                </c:pt>
                <c:pt idx="2">
                  <c:v>33.164999999999999</c:v>
                </c:pt>
                <c:pt idx="3">
                  <c:v>20.95</c:v>
                </c:pt>
                <c:pt idx="4">
                  <c:v>11.6</c:v>
                </c:pt>
                <c:pt idx="5">
                  <c:v>22.36</c:v>
                </c:pt>
                <c:pt idx="6">
                  <c:v>31.074999999999999</c:v>
                </c:pt>
                <c:pt idx="7">
                  <c:v>32.450000000000003</c:v>
                </c:pt>
                <c:pt idx="8">
                  <c:v>0</c:v>
                </c:pt>
                <c:pt idx="9">
                  <c:v>29.774999999999999</c:v>
                </c:pt>
                <c:pt idx="10">
                  <c:v>7.15</c:v>
                </c:pt>
                <c:pt idx="11">
                  <c:v>60.19</c:v>
                </c:pt>
                <c:pt idx="12">
                  <c:v>109.8</c:v>
                </c:pt>
                <c:pt idx="13">
                  <c:v>118.105</c:v>
                </c:pt>
                <c:pt idx="14">
                  <c:v>38.049999999999997</c:v>
                </c:pt>
                <c:pt idx="15">
                  <c:v>60.7</c:v>
                </c:pt>
                <c:pt idx="16">
                  <c:v>39.65</c:v>
                </c:pt>
                <c:pt idx="17">
                  <c:v>83.674999999999997</c:v>
                </c:pt>
                <c:pt idx="18">
                  <c:v>97.724999999999994</c:v>
                </c:pt>
                <c:pt idx="19">
                  <c:v>62.115000000000002</c:v>
                </c:pt>
                <c:pt idx="20">
                  <c:v>45.945</c:v>
                </c:pt>
                <c:pt idx="21">
                  <c:v>35.414999999999999</c:v>
                </c:pt>
                <c:pt idx="22">
                  <c:v>47.1</c:v>
                </c:pt>
                <c:pt idx="23">
                  <c:v>26.15</c:v>
                </c:pt>
                <c:pt idx="24">
                  <c:v>54.305</c:v>
                </c:pt>
                <c:pt idx="25">
                  <c:v>18.666</c:v>
                </c:pt>
                <c:pt idx="26">
                  <c:v>15.675000000000001</c:v>
                </c:pt>
                <c:pt idx="27">
                  <c:v>20.625</c:v>
                </c:pt>
                <c:pt idx="28">
                  <c:v>11.8</c:v>
                </c:pt>
                <c:pt idx="29">
                  <c:v>6.6</c:v>
                </c:pt>
                <c:pt idx="30">
                  <c:v>24.15</c:v>
                </c:pt>
                <c:pt idx="31">
                  <c:v>34.75</c:v>
                </c:pt>
                <c:pt idx="32">
                  <c:v>49.21</c:v>
                </c:pt>
                <c:pt idx="33">
                  <c:v>35.9</c:v>
                </c:pt>
                <c:pt idx="34">
                  <c:v>12.654999999999999</c:v>
                </c:pt>
                <c:pt idx="35">
                  <c:v>4.57</c:v>
                </c:pt>
                <c:pt idx="36">
                  <c:v>65.703000000000003</c:v>
                </c:pt>
                <c:pt idx="37">
                  <c:v>40.5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4-4669-BE6C-D6F27D3BD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69282200"/>
        <c:axId val="469282984"/>
      </c:barChart>
      <c:lineChart>
        <c:grouping val="stacked"/>
        <c:varyColors val="0"/>
        <c:ser>
          <c:idx val="1"/>
          <c:order val="1"/>
          <c:tx>
            <c:strRef>
              <c:f>'IG Supply'!$E$56</c:f>
              <c:strCache>
                <c:ptCount val="1"/>
                <c:pt idx="0">
                  <c:v># of Deals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2051619355996196E-2"/>
                  <c:y val="-3.20131173379069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C04-4669-BE6C-D6F27D3BDCE4}"/>
                </c:ext>
              </c:extLst>
            </c:dLbl>
            <c:dLbl>
              <c:idx val="1"/>
              <c:layout>
                <c:manualLayout>
                  <c:x val="-2.2071896892353424E-2"/>
                  <c:y val="-2.83281458413065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C04-4669-BE6C-D6F27D3BDCE4}"/>
                </c:ext>
              </c:extLst>
            </c:dLbl>
            <c:dLbl>
              <c:idx val="3"/>
              <c:layout>
                <c:manualLayout>
                  <c:x val="-2.2051619355996189E-2"/>
                  <c:y val="-3.56980888345074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C04-4669-BE6C-D6F27D3BDCE4}"/>
                </c:ext>
              </c:extLst>
            </c:dLbl>
            <c:dLbl>
              <c:idx val="8"/>
              <c:layout>
                <c:manualLayout>
                  <c:x val="-2.2051619355996189E-2"/>
                  <c:y val="-6.51778608073105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C04-4669-BE6C-D6F27D3BDCE4}"/>
                </c:ext>
              </c:extLst>
            </c:dLbl>
            <c:dLbl>
              <c:idx val="9"/>
              <c:layout>
                <c:manualLayout>
                  <c:x val="-2.2051619355996189E-2"/>
                  <c:y val="-3.5698088834507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C04-4669-BE6C-D6F27D3BDCE4}"/>
                </c:ext>
              </c:extLst>
            </c:dLbl>
            <c:dLbl>
              <c:idx val="10"/>
              <c:layout>
                <c:manualLayout>
                  <c:x val="-1.8274088907462488E-2"/>
                  <c:y val="-5.41229463175094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C04-4669-BE6C-D6F27D3BDCE4}"/>
                </c:ext>
              </c:extLst>
            </c:dLbl>
            <c:dLbl>
              <c:idx val="16"/>
              <c:layout>
                <c:manualLayout>
                  <c:x val="-1.8640696021735369E-2"/>
                  <c:y val="-4.30680318277081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C04-4669-BE6C-D6F27D3BDCE4}"/>
                </c:ext>
              </c:extLst>
            </c:dLbl>
            <c:dLbl>
              <c:idx val="19"/>
              <c:layout>
                <c:manualLayout>
                  <c:x val="-2.0391426678464837E-2"/>
                  <c:y val="-3.5698088834507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C04-4669-BE6C-D6F27D3BDCE4}"/>
                </c:ext>
              </c:extLst>
            </c:dLbl>
            <c:dLbl>
              <c:idx val="20"/>
              <c:layout>
                <c:manualLayout>
                  <c:x val="-2.2016460050044966E-2"/>
                  <c:y val="-2.83281458413065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C04-4669-BE6C-D6F27D3BDCE4}"/>
                </c:ext>
              </c:extLst>
            </c:dLbl>
            <c:dLbl>
              <c:idx val="21"/>
              <c:layout>
                <c:manualLayout>
                  <c:x val="-2.5463504598540059E-2"/>
                  <c:y val="-3.56980888345074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C04-4669-BE6C-D6F27D3BDCE4}"/>
                </c:ext>
              </c:extLst>
            </c:dLbl>
            <c:dLbl>
              <c:idx val="22"/>
              <c:layout>
                <c:manualLayout>
                  <c:x val="-2.2023357702756229E-2"/>
                  <c:y val="-3.93830603311077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C04-4669-BE6C-D6F27D3BDCE4}"/>
                </c:ext>
              </c:extLst>
            </c:dLbl>
            <c:dLbl>
              <c:idx val="23"/>
              <c:layout>
                <c:manualLayout>
                  <c:x val="-2.377115989064597E-2"/>
                  <c:y val="-3.5698088834507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BC04-4669-BE6C-D6F27D3BDCE4}"/>
                </c:ext>
              </c:extLst>
            </c:dLbl>
            <c:dLbl>
              <c:idx val="24"/>
              <c:layout>
                <c:manualLayout>
                  <c:x val="-2.3573509931288466E-2"/>
                  <c:y val="-3.20131173379069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BC04-4669-BE6C-D6F27D3BDCE4}"/>
                </c:ext>
              </c:extLst>
            </c:dLbl>
            <c:dLbl>
              <c:idx val="25"/>
              <c:layout>
                <c:manualLayout>
                  <c:x val="-2.2064644809888598E-2"/>
                  <c:y val="-3.20131173379069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C04-4669-BE6C-D6F27D3BDCE4}"/>
                </c:ext>
              </c:extLst>
            </c:dLbl>
            <c:dLbl>
              <c:idx val="26"/>
              <c:layout>
                <c:manualLayout>
                  <c:x val="-2.8538584251188673E-2"/>
                  <c:y val="-4.30680318277081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BC04-4669-BE6C-D6F27D3BDCE4}"/>
                </c:ext>
              </c:extLst>
            </c:dLbl>
            <c:dLbl>
              <c:idx val="27"/>
              <c:layout>
                <c:manualLayout>
                  <c:x val="-2.3771113859377212E-2"/>
                  <c:y val="-2.83281458413065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BC04-4669-BE6C-D6F27D3BDCE4}"/>
                </c:ext>
              </c:extLst>
            </c:dLbl>
            <c:dLbl>
              <c:idx val="28"/>
              <c:layout>
                <c:manualLayout>
                  <c:x val="-2.1704547382241458E-2"/>
                  <c:y val="-2.46431743447061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C04-4669-BE6C-D6F27D3BDCE4}"/>
                </c:ext>
              </c:extLst>
            </c:dLbl>
            <c:dLbl>
              <c:idx val="29"/>
              <c:layout>
                <c:manualLayout>
                  <c:x val="-2.2041132559358443E-2"/>
                  <c:y val="3.06313981042997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C04-4669-BE6C-D6F27D3BDCE4}"/>
                </c:ext>
              </c:extLst>
            </c:dLbl>
            <c:dLbl>
              <c:idx val="30"/>
              <c:layout>
                <c:manualLayout>
                  <c:x val="-2.0361792849343686E-2"/>
                  <c:y val="-2.83281458413065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C04-4669-BE6C-D6F27D3BDCE4}"/>
                </c:ext>
              </c:extLst>
            </c:dLbl>
            <c:dLbl>
              <c:idx val="31"/>
              <c:layout>
                <c:manualLayout>
                  <c:x val="-2.1940967535134526E-2"/>
                  <c:y val="2.69464266076993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C04-4669-BE6C-D6F27D3BDCE4}"/>
                </c:ext>
              </c:extLst>
            </c:dLbl>
            <c:dLbl>
              <c:idx val="32"/>
              <c:layout>
                <c:manualLayout>
                  <c:x val="-3.2268289938993201E-2"/>
                  <c:y val="-1.7273231351505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BC04-4669-BE6C-D6F27D3BDCE4}"/>
                </c:ext>
              </c:extLst>
            </c:dLbl>
            <c:dLbl>
              <c:idx val="33"/>
              <c:layout>
                <c:manualLayout>
                  <c:x val="-2.2018987294176416E-2"/>
                  <c:y val="-3.20131173379069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BC04-4669-BE6C-D6F27D3BDCE4}"/>
                </c:ext>
              </c:extLst>
            </c:dLbl>
            <c:dLbl>
              <c:idx val="34"/>
              <c:layout>
                <c:manualLayout>
                  <c:x val="-1.6863121526632597E-2"/>
                  <c:y val="-3.56980888345073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BC04-4669-BE6C-D6F27D3BDCE4}"/>
                </c:ext>
              </c:extLst>
            </c:dLbl>
            <c:dLbl>
              <c:idx val="35"/>
              <c:layout>
                <c:manualLayout>
                  <c:x val="-1.8607321274368989E-2"/>
                  <c:y val="-3.201311733790695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8-BC04-4669-BE6C-D6F27D3BDCE4}"/>
                </c:ext>
              </c:extLst>
            </c:dLbl>
            <c:dLbl>
              <c:idx val="36"/>
              <c:layout>
                <c:manualLayout>
                  <c:x val="-2.367608857055405E-2"/>
                  <c:y val="2.32614551110989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BC04-4669-BE6C-D6F27D3BDCE4}"/>
                </c:ext>
              </c:extLst>
            </c:dLbl>
            <c:dLbl>
              <c:idx val="37"/>
              <c:layout>
                <c:manualLayout>
                  <c:x val="-2.0286056868329579E-2"/>
                  <c:y val="-3.569808883450734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1A-BC04-4669-BE6C-D6F27D3BDCE4}"/>
                </c:ext>
              </c:extLst>
            </c:dLbl>
            <c:dLbl>
              <c:idx val="38"/>
              <c:layout>
                <c:manualLayout>
                  <c:x val="-2.2065939158396695E-2"/>
                  <c:y val="3.06313981042997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BC04-4669-BE6C-D6F27D3BDCE4}"/>
                </c:ext>
              </c:extLst>
            </c:dLbl>
            <c:dLbl>
              <c:idx val="39"/>
              <c:layout>
                <c:manualLayout>
                  <c:x val="-2.0336220353167539E-2"/>
                  <c:y val="-3.5698088834507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BC04-4669-BE6C-D6F27D3BDCE4}"/>
                </c:ext>
              </c:extLst>
            </c:dLbl>
            <c:dLbl>
              <c:idx val="40"/>
              <c:layout>
                <c:manualLayout>
                  <c:x val="-2.036509234202066E-2"/>
                  <c:y val="-4.306803182770814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26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D-BC04-4669-BE6C-D6F27D3BDCE4}"/>
                </c:ext>
              </c:extLst>
            </c:dLbl>
            <c:dLbl>
              <c:idx val="41"/>
              <c:layout>
                <c:manualLayout>
                  <c:x val="-2.2033087567802173E-2"/>
                  <c:y val="2.69464266076993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BC04-4669-BE6C-D6F27D3BDCE4}"/>
                </c:ext>
              </c:extLst>
            </c:dLbl>
            <c:dLbl>
              <c:idx val="42"/>
              <c:layout>
                <c:manualLayout>
                  <c:x val="-2.1997687488610754E-2"/>
                  <c:y val="-3.5698088834507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BC04-4669-BE6C-D6F27D3BDCE4}"/>
                </c:ext>
              </c:extLst>
            </c:dLbl>
            <c:dLbl>
              <c:idx val="43"/>
              <c:layout>
                <c:manualLayout>
                  <c:x val="-1.8584697792192708E-2"/>
                  <c:y val="-5.04379748209090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BC04-4669-BE6C-D6F27D3BDCE4}"/>
                </c:ext>
              </c:extLst>
            </c:dLbl>
            <c:dLbl>
              <c:idx val="44"/>
              <c:layout>
                <c:manualLayout>
                  <c:x val="-2.0285862233075106E-2"/>
                  <c:y val="-3.5698088834507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C04-4669-BE6C-D6F27D3BDCE4}"/>
                </c:ext>
              </c:extLst>
            </c:dLbl>
            <c:dLbl>
              <c:idx val="45"/>
              <c:layout>
                <c:manualLayout>
                  <c:x val="-3.0534075392685905E-2"/>
                  <c:y val="-3.5698088834507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BC04-4669-BE6C-D6F27D3BDCE4}"/>
                </c:ext>
              </c:extLst>
            </c:dLbl>
            <c:dLbl>
              <c:idx val="46"/>
              <c:layout>
                <c:manualLayout>
                  <c:x val="-2.889011777622839E-2"/>
                  <c:y val="-2.83281458413065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BC04-4669-BE6C-D6F27D3BDCE4}"/>
                </c:ext>
              </c:extLst>
            </c:dLbl>
            <c:dLbl>
              <c:idx val="47"/>
              <c:layout>
                <c:manualLayout>
                  <c:x val="-2.3754663833362159E-2"/>
                  <c:y val="-3.20131173379069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BC04-4669-BE6C-D6F27D3BDCE4}"/>
                </c:ext>
              </c:extLst>
            </c:dLbl>
            <c:dLbl>
              <c:idx val="48"/>
              <c:layout>
                <c:manualLayout>
                  <c:x val="-1.8651439087355091E-2"/>
                  <c:y val="-4.306803182770814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25-BC04-4669-BE6C-D6F27D3BDCE4}"/>
                </c:ext>
              </c:extLst>
            </c:dLbl>
            <c:dLbl>
              <c:idx val="49"/>
              <c:layout>
                <c:manualLayout>
                  <c:x val="-1.5179011702421379E-2"/>
                  <c:y val="-3.938306033110774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l"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26-BC04-4669-BE6C-D6F27D3BDCE4}"/>
                </c:ext>
              </c:extLst>
            </c:dLbl>
            <c:dLbl>
              <c:idx val="50"/>
              <c:layout>
                <c:manualLayout>
                  <c:x val="-2.4538437614480917E-2"/>
                  <c:y val="2.102929088091419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0288011210679644E-2"/>
                      <c:h val="5.006570565318151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27-BC04-4669-BE6C-D6F27D3BDCE4}"/>
                </c:ext>
              </c:extLst>
            </c:dLbl>
            <c:dLbl>
              <c:idx val="51"/>
              <c:layout>
                <c:manualLayout>
                  <c:x val="-2.3765541187302126E-2"/>
                  <c:y val="-3.5698088834507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BC04-4669-BE6C-D6F27D3BDCE4}"/>
                </c:ext>
              </c:extLst>
            </c:dLbl>
            <c:dLbl>
              <c:idx val="52"/>
              <c:layout>
                <c:manualLayout>
                  <c:x val="-1.9998082362787006E-2"/>
                  <c:y val="-4.306803182770814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29-BC04-4669-BE6C-D6F27D3BDCE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r>
                      <a:rPr lang="en-US"/>
                      <a:t>14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A-BC04-4669-BE6C-D6F27D3BDCE4}"/>
                </c:ext>
              </c:extLst>
            </c:dLbl>
            <c:dLbl>
              <c:idx val="5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BC04-4669-BE6C-D6F27D3BDC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rgbClr val="00B0F0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'IG Supply'!$C$369:$C$406</c:f>
              <c:strCache>
                <c:ptCount val="38"/>
                <c:pt idx="0">
                  <c:v>12/30 - 01/03</c:v>
                </c:pt>
                <c:pt idx="1">
                  <c:v>01/06 - 01/10</c:v>
                </c:pt>
                <c:pt idx="2">
                  <c:v>01/13 - 01/17</c:v>
                </c:pt>
                <c:pt idx="3">
                  <c:v>01/20 - 01/24</c:v>
                </c:pt>
                <c:pt idx="4">
                  <c:v>01/27 - 01/31</c:v>
                </c:pt>
                <c:pt idx="5">
                  <c:v>02/03 - 02/07</c:v>
                </c:pt>
                <c:pt idx="6">
                  <c:v>02/10 - 02/14</c:v>
                </c:pt>
                <c:pt idx="7">
                  <c:v>02/18 - 02/21</c:v>
                </c:pt>
                <c:pt idx="8">
                  <c:v>02/24 - 02/28</c:v>
                </c:pt>
                <c:pt idx="9">
                  <c:v>03/02 - 03/06</c:v>
                </c:pt>
                <c:pt idx="10">
                  <c:v>03/09 - 03/13</c:v>
                </c:pt>
                <c:pt idx="11">
                  <c:v>03/16 - 03/20</c:v>
                </c:pt>
                <c:pt idx="12">
                  <c:v>03/23 - 03/27</c:v>
                </c:pt>
                <c:pt idx="13">
                  <c:v>03/30 - 04/03</c:v>
                </c:pt>
                <c:pt idx="14">
                  <c:v>04/06 - 04/09</c:v>
                </c:pt>
                <c:pt idx="15">
                  <c:v>04/13 - 04/17</c:v>
                </c:pt>
                <c:pt idx="16">
                  <c:v>04/20 - 04/24</c:v>
                </c:pt>
                <c:pt idx="17">
                  <c:v>04/27 - 05/01</c:v>
                </c:pt>
                <c:pt idx="18">
                  <c:v>05/04 - 05/08</c:v>
                </c:pt>
                <c:pt idx="19">
                  <c:v>05/11 - 05/15</c:v>
                </c:pt>
                <c:pt idx="20">
                  <c:v>05/18 - 05/22</c:v>
                </c:pt>
                <c:pt idx="21">
                  <c:v>05/25 - 05/29</c:v>
                </c:pt>
                <c:pt idx="22">
                  <c:v>06/01 - 06/05</c:v>
                </c:pt>
                <c:pt idx="23">
                  <c:v>06/04 - 06/12</c:v>
                </c:pt>
                <c:pt idx="24">
                  <c:v>06/15 - 06/19</c:v>
                </c:pt>
                <c:pt idx="25">
                  <c:v>06/22 - 06/26</c:v>
                </c:pt>
                <c:pt idx="26">
                  <c:v>06/27 - 07/02</c:v>
                </c:pt>
                <c:pt idx="27">
                  <c:v>07/06 - 07/10</c:v>
                </c:pt>
                <c:pt idx="28">
                  <c:v>07/13 - 07/17</c:v>
                </c:pt>
                <c:pt idx="29">
                  <c:v>07/20 - 07/24</c:v>
                </c:pt>
                <c:pt idx="30">
                  <c:v>07/27 - 07/31</c:v>
                </c:pt>
                <c:pt idx="31">
                  <c:v>08/03 - 08/07</c:v>
                </c:pt>
                <c:pt idx="32">
                  <c:v>08/10 - 08/14</c:v>
                </c:pt>
                <c:pt idx="33">
                  <c:v>08/17 - 08/22</c:v>
                </c:pt>
                <c:pt idx="34">
                  <c:v>08/24 - 08/28</c:v>
                </c:pt>
                <c:pt idx="35">
                  <c:v>08/31 - 08/04</c:v>
                </c:pt>
                <c:pt idx="36">
                  <c:v>09/08 - 09/11</c:v>
                </c:pt>
                <c:pt idx="37">
                  <c:v>09/14 - 09/18</c:v>
                </c:pt>
              </c:strCache>
            </c:strRef>
          </c:cat>
          <c:val>
            <c:numRef>
              <c:f>'IG Supply'!$E$369:$E$406</c:f>
              <c:numCache>
                <c:formatCode>General</c:formatCode>
                <c:ptCount val="38"/>
                <c:pt idx="0">
                  <c:v>0</c:v>
                </c:pt>
                <c:pt idx="1">
                  <c:v>42</c:v>
                </c:pt>
                <c:pt idx="2">
                  <c:v>24</c:v>
                </c:pt>
                <c:pt idx="3">
                  <c:v>13</c:v>
                </c:pt>
                <c:pt idx="4">
                  <c:v>10</c:v>
                </c:pt>
                <c:pt idx="5">
                  <c:v>18</c:v>
                </c:pt>
                <c:pt idx="6">
                  <c:v>15</c:v>
                </c:pt>
                <c:pt idx="7">
                  <c:v>22</c:v>
                </c:pt>
                <c:pt idx="8">
                  <c:v>0</c:v>
                </c:pt>
                <c:pt idx="9">
                  <c:v>27</c:v>
                </c:pt>
                <c:pt idx="10">
                  <c:v>7</c:v>
                </c:pt>
                <c:pt idx="11">
                  <c:v>22</c:v>
                </c:pt>
                <c:pt idx="12">
                  <c:v>50</c:v>
                </c:pt>
                <c:pt idx="13">
                  <c:v>50</c:v>
                </c:pt>
                <c:pt idx="14">
                  <c:v>26</c:v>
                </c:pt>
                <c:pt idx="15">
                  <c:v>31</c:v>
                </c:pt>
                <c:pt idx="16">
                  <c:v>25</c:v>
                </c:pt>
                <c:pt idx="17">
                  <c:v>39</c:v>
                </c:pt>
                <c:pt idx="18">
                  <c:v>54</c:v>
                </c:pt>
                <c:pt idx="19">
                  <c:v>44</c:v>
                </c:pt>
                <c:pt idx="20">
                  <c:v>28</c:v>
                </c:pt>
                <c:pt idx="21">
                  <c:v>20</c:v>
                </c:pt>
                <c:pt idx="22">
                  <c:v>38</c:v>
                </c:pt>
                <c:pt idx="23">
                  <c:v>27</c:v>
                </c:pt>
                <c:pt idx="24">
                  <c:v>30</c:v>
                </c:pt>
                <c:pt idx="25">
                  <c:v>19</c:v>
                </c:pt>
                <c:pt idx="26">
                  <c:v>12</c:v>
                </c:pt>
                <c:pt idx="27">
                  <c:v>20</c:v>
                </c:pt>
                <c:pt idx="28">
                  <c:v>9</c:v>
                </c:pt>
                <c:pt idx="29">
                  <c:v>4</c:v>
                </c:pt>
                <c:pt idx="30">
                  <c:v>14</c:v>
                </c:pt>
                <c:pt idx="31">
                  <c:v>27</c:v>
                </c:pt>
                <c:pt idx="32">
                  <c:v>33</c:v>
                </c:pt>
                <c:pt idx="33">
                  <c:v>22</c:v>
                </c:pt>
                <c:pt idx="34">
                  <c:v>9</c:v>
                </c:pt>
                <c:pt idx="35">
                  <c:v>6</c:v>
                </c:pt>
                <c:pt idx="36">
                  <c:v>45</c:v>
                </c:pt>
                <c:pt idx="37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BC04-4669-BE6C-D6F27D3BD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283768"/>
        <c:axId val="469283376"/>
      </c:lineChart>
      <c:catAx>
        <c:axId val="469282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9282984"/>
        <c:crosses val="autoZero"/>
        <c:auto val="1"/>
        <c:lblAlgn val="ctr"/>
        <c:lblOffset val="150"/>
        <c:tickLblSkip val="1"/>
        <c:noMultiLvlLbl val="0"/>
      </c:catAx>
      <c:valAx>
        <c:axId val="469282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 dirty="0"/>
                  <a:t>Amount ($</a:t>
                </a:r>
                <a:r>
                  <a:rPr lang="en-US" dirty="0" err="1"/>
                  <a:t>bn</a:t>
                </a:r>
                <a:r>
                  <a:rPr lang="en-US" dirty="0"/>
                  <a:t>)</a:t>
                </a:r>
              </a:p>
            </c:rich>
          </c:tx>
          <c:layout>
            <c:manualLayout>
              <c:xMode val="edge"/>
              <c:yMode val="edge"/>
              <c:x val="0"/>
              <c:y val="0.35165238225918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9282200"/>
        <c:crosses val="autoZero"/>
        <c:crossBetween val="between"/>
      </c:valAx>
      <c:valAx>
        <c:axId val="4692833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/>
                  <a:t># of Deals</a:t>
                </a:r>
              </a:p>
            </c:rich>
          </c:tx>
          <c:layout>
            <c:manualLayout>
              <c:xMode val="edge"/>
              <c:yMode val="edge"/>
              <c:x val="0.97366519550607589"/>
              <c:y val="0.3536264568805574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9283768"/>
        <c:crosses val="max"/>
        <c:crossBetween val="between"/>
        <c:majorUnit val="10"/>
      </c:valAx>
      <c:catAx>
        <c:axId val="469283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69283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39030081083798"/>
          <c:y val="0"/>
          <c:w val="0.46488965766880502"/>
          <c:h val="6.486946686116039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237295693006536"/>
          <c:y val="6.5666863887983706E-2"/>
          <c:w val="0.78952958172315169"/>
          <c:h val="0.658846200259450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'IG Supply'!$D$56</c:f>
              <c:strCache>
                <c:ptCount val="1"/>
                <c:pt idx="0">
                  <c:v>Amt ($bn)</c:v>
                </c:pt>
              </c:strCache>
            </c:strRef>
          </c:tx>
          <c:spPr>
            <a:solidFill>
              <a:srgbClr val="00B050">
                <a:alpha val="70000"/>
              </a:srgbClr>
            </a:solidFill>
            <a:ln>
              <a:noFill/>
            </a:ln>
            <a:effectLst/>
          </c:spPr>
          <c:invertIfNegative val="0"/>
          <c:cat>
            <c:strRef>
              <c:f>'IG Supply'!$C$369:$C$413</c:f>
              <c:strCache>
                <c:ptCount val="45"/>
                <c:pt idx="0">
                  <c:v>12/30 - 01/03</c:v>
                </c:pt>
                <c:pt idx="1">
                  <c:v>01/06 - 01/10</c:v>
                </c:pt>
                <c:pt idx="2">
                  <c:v>01/13 - 01/17</c:v>
                </c:pt>
                <c:pt idx="3">
                  <c:v>01/20 - 01/24</c:v>
                </c:pt>
                <c:pt idx="4">
                  <c:v>01/27 - 01/31</c:v>
                </c:pt>
                <c:pt idx="5">
                  <c:v>02/03 - 02/07</c:v>
                </c:pt>
                <c:pt idx="6">
                  <c:v>02/10 - 02/14</c:v>
                </c:pt>
                <c:pt idx="7">
                  <c:v>02/18 - 02/21</c:v>
                </c:pt>
                <c:pt idx="8">
                  <c:v>02/24 - 02/28</c:v>
                </c:pt>
                <c:pt idx="9">
                  <c:v>03/02 - 03/06</c:v>
                </c:pt>
                <c:pt idx="10">
                  <c:v>03/09 - 03/13</c:v>
                </c:pt>
                <c:pt idx="11">
                  <c:v>03/16 - 03/20</c:v>
                </c:pt>
                <c:pt idx="12">
                  <c:v>03/23 - 03/27</c:v>
                </c:pt>
                <c:pt idx="13">
                  <c:v>03/30 - 04/03</c:v>
                </c:pt>
                <c:pt idx="14">
                  <c:v>04/06 - 04/09</c:v>
                </c:pt>
                <c:pt idx="15">
                  <c:v>04/13 - 04/17</c:v>
                </c:pt>
                <c:pt idx="16">
                  <c:v>04/20 - 04/24</c:v>
                </c:pt>
                <c:pt idx="17">
                  <c:v>04/27 - 05/01</c:v>
                </c:pt>
                <c:pt idx="18">
                  <c:v>05/04 - 05/08</c:v>
                </c:pt>
                <c:pt idx="19">
                  <c:v>05/11 - 05/15</c:v>
                </c:pt>
                <c:pt idx="20">
                  <c:v>05/18 - 05/22</c:v>
                </c:pt>
                <c:pt idx="21">
                  <c:v>05/25 - 05/29</c:v>
                </c:pt>
                <c:pt idx="22">
                  <c:v>06/01 - 06/05</c:v>
                </c:pt>
                <c:pt idx="23">
                  <c:v>06/04 - 06/12</c:v>
                </c:pt>
                <c:pt idx="24">
                  <c:v>06/15 - 06/19</c:v>
                </c:pt>
                <c:pt idx="25">
                  <c:v>06/22 - 06/26</c:v>
                </c:pt>
                <c:pt idx="26">
                  <c:v>06/27 - 07/02</c:v>
                </c:pt>
                <c:pt idx="27">
                  <c:v>07/06 - 07/10</c:v>
                </c:pt>
                <c:pt idx="28">
                  <c:v>07/13 - 07/17</c:v>
                </c:pt>
                <c:pt idx="29">
                  <c:v>07/20 - 07/24</c:v>
                </c:pt>
                <c:pt idx="30">
                  <c:v>07/27 - 07/31</c:v>
                </c:pt>
                <c:pt idx="31">
                  <c:v>08/03 - 08/07</c:v>
                </c:pt>
                <c:pt idx="32">
                  <c:v>08/10 - 08/14</c:v>
                </c:pt>
                <c:pt idx="33">
                  <c:v>08/17 - 08/22</c:v>
                </c:pt>
                <c:pt idx="34">
                  <c:v>08/24 - 08/28</c:v>
                </c:pt>
                <c:pt idx="35">
                  <c:v>08/31 - 08/04</c:v>
                </c:pt>
                <c:pt idx="36">
                  <c:v>09/08 - 09/11</c:v>
                </c:pt>
                <c:pt idx="37">
                  <c:v>09/14 - 09/18</c:v>
                </c:pt>
                <c:pt idx="38">
                  <c:v>09/21 - 09/25</c:v>
                </c:pt>
                <c:pt idx="39">
                  <c:v>09/28 - 10/02</c:v>
                </c:pt>
                <c:pt idx="40">
                  <c:v>10/05 - 10/07</c:v>
                </c:pt>
                <c:pt idx="41">
                  <c:v>10/12 - 10/16</c:v>
                </c:pt>
                <c:pt idx="42">
                  <c:v>10/19 - 10/23</c:v>
                </c:pt>
                <c:pt idx="43">
                  <c:v>10/26 - 10/30</c:v>
                </c:pt>
                <c:pt idx="44">
                  <c:v>11/02 - 11/06</c:v>
                </c:pt>
              </c:strCache>
            </c:strRef>
          </c:cat>
          <c:val>
            <c:numRef>
              <c:f>'IG Supply'!$D$369:$D$413</c:f>
              <c:numCache>
                <c:formatCode>0.000</c:formatCode>
                <c:ptCount val="45"/>
                <c:pt idx="0">
                  <c:v>0</c:v>
                </c:pt>
                <c:pt idx="1">
                  <c:v>64.424999999999997</c:v>
                </c:pt>
                <c:pt idx="2">
                  <c:v>33.164999999999999</c:v>
                </c:pt>
                <c:pt idx="3">
                  <c:v>20.95</c:v>
                </c:pt>
                <c:pt idx="4">
                  <c:v>11.6</c:v>
                </c:pt>
                <c:pt idx="5">
                  <c:v>22.36</c:v>
                </c:pt>
                <c:pt idx="6">
                  <c:v>31.074999999999999</c:v>
                </c:pt>
                <c:pt idx="7">
                  <c:v>32.450000000000003</c:v>
                </c:pt>
                <c:pt idx="8">
                  <c:v>0</c:v>
                </c:pt>
                <c:pt idx="9">
                  <c:v>29.774999999999999</c:v>
                </c:pt>
                <c:pt idx="10">
                  <c:v>7.15</c:v>
                </c:pt>
                <c:pt idx="11">
                  <c:v>60.19</c:v>
                </c:pt>
                <c:pt idx="12">
                  <c:v>109.8</c:v>
                </c:pt>
                <c:pt idx="13">
                  <c:v>118.105</c:v>
                </c:pt>
                <c:pt idx="14">
                  <c:v>38.049999999999997</c:v>
                </c:pt>
                <c:pt idx="15">
                  <c:v>60.7</c:v>
                </c:pt>
                <c:pt idx="16">
                  <c:v>39.65</c:v>
                </c:pt>
                <c:pt idx="17">
                  <c:v>83.674999999999997</c:v>
                </c:pt>
                <c:pt idx="18">
                  <c:v>97.724999999999994</c:v>
                </c:pt>
                <c:pt idx="19">
                  <c:v>62.115000000000002</c:v>
                </c:pt>
                <c:pt idx="20">
                  <c:v>45.945</c:v>
                </c:pt>
                <c:pt idx="21">
                  <c:v>35.414999999999999</c:v>
                </c:pt>
                <c:pt idx="22">
                  <c:v>47.1</c:v>
                </c:pt>
                <c:pt idx="23">
                  <c:v>26.15</c:v>
                </c:pt>
                <c:pt idx="24">
                  <c:v>54.305</c:v>
                </c:pt>
                <c:pt idx="25">
                  <c:v>18.666</c:v>
                </c:pt>
                <c:pt idx="26">
                  <c:v>15.675000000000001</c:v>
                </c:pt>
                <c:pt idx="27">
                  <c:v>20.625</c:v>
                </c:pt>
                <c:pt idx="28">
                  <c:v>11.8</c:v>
                </c:pt>
                <c:pt idx="29">
                  <c:v>6.6</c:v>
                </c:pt>
                <c:pt idx="30">
                  <c:v>24.15</c:v>
                </c:pt>
                <c:pt idx="31">
                  <c:v>34.75</c:v>
                </c:pt>
                <c:pt idx="32">
                  <c:v>49.21</c:v>
                </c:pt>
                <c:pt idx="33">
                  <c:v>35.9</c:v>
                </c:pt>
                <c:pt idx="34">
                  <c:v>12.654999999999999</c:v>
                </c:pt>
                <c:pt idx="35">
                  <c:v>4.57</c:v>
                </c:pt>
                <c:pt idx="36">
                  <c:v>65.703000000000003</c:v>
                </c:pt>
                <c:pt idx="37">
                  <c:v>40.5</c:v>
                </c:pt>
                <c:pt idx="38">
                  <c:v>35.25</c:v>
                </c:pt>
                <c:pt idx="39">
                  <c:v>14.375</c:v>
                </c:pt>
                <c:pt idx="40">
                  <c:v>25.94</c:v>
                </c:pt>
                <c:pt idx="41">
                  <c:v>15.02</c:v>
                </c:pt>
                <c:pt idx="42">
                  <c:v>15.1</c:v>
                </c:pt>
                <c:pt idx="43">
                  <c:v>19.7</c:v>
                </c:pt>
                <c:pt idx="44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5C-44ED-8E59-A408E89B2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69282200"/>
        <c:axId val="469282984"/>
      </c:barChart>
      <c:lineChart>
        <c:grouping val="stacked"/>
        <c:varyColors val="0"/>
        <c:ser>
          <c:idx val="1"/>
          <c:order val="1"/>
          <c:tx>
            <c:strRef>
              <c:f>'IG Supply'!$E$56</c:f>
              <c:strCache>
                <c:ptCount val="1"/>
                <c:pt idx="0">
                  <c:v># of Deals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2051619355996196E-2"/>
                  <c:y val="-3.20131173379069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A5C-44ED-8E59-A408E89B2270}"/>
                </c:ext>
              </c:extLst>
            </c:dLbl>
            <c:dLbl>
              <c:idx val="1"/>
              <c:layout>
                <c:manualLayout>
                  <c:x val="-3.7503888402838532E-2"/>
                  <c:y val="-3.7906522460554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A5C-44ED-8E59-A408E89B2270}"/>
                </c:ext>
              </c:extLst>
            </c:dLbl>
            <c:dLbl>
              <c:idx val="2"/>
              <c:layout>
                <c:manualLayout>
                  <c:x val="-3.6741114654485513E-2"/>
                  <c:y val="-5.59745225812290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A5C-44ED-8E59-A408E89B2270}"/>
                </c:ext>
              </c:extLst>
            </c:dLbl>
            <c:dLbl>
              <c:idx val="3"/>
              <c:layout>
                <c:manualLayout>
                  <c:x val="-3.7437952275581603E-2"/>
                  <c:y val="3.13516306151385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A5C-44ED-8E59-A408E89B2270}"/>
                </c:ext>
              </c:extLst>
            </c:dLbl>
            <c:dLbl>
              <c:idx val="4"/>
              <c:layout>
                <c:manualLayout>
                  <c:x val="-3.9907391781335386E-2"/>
                  <c:y val="-3.68174344586237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A5C-44ED-8E59-A408E89B2270}"/>
                </c:ext>
              </c:extLst>
            </c:dLbl>
            <c:dLbl>
              <c:idx val="5"/>
              <c:layout>
                <c:manualLayout>
                  <c:x val="-4.2993827160493853E-2"/>
                  <c:y val="-4.63959785199263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A5C-44ED-8E59-A408E89B2270}"/>
                </c:ext>
              </c:extLst>
            </c:dLbl>
            <c:dLbl>
              <c:idx val="6"/>
              <c:layout>
                <c:manualLayout>
                  <c:x val="-3.9559941473387851E-2"/>
                  <c:y val="-4.16067064892750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A5C-44ED-8E59-A408E89B2270}"/>
                </c:ext>
              </c:extLst>
            </c:dLbl>
            <c:dLbl>
              <c:idx val="7"/>
              <c:layout>
                <c:manualLayout>
                  <c:x val="-3.9907407407407378E-2"/>
                  <c:y val="-4.16067064892750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A5C-44ED-8E59-A408E89B2270}"/>
                </c:ext>
              </c:extLst>
            </c:dLbl>
            <c:dLbl>
              <c:idx val="8"/>
              <c:layout>
                <c:manualLayout>
                  <c:x val="-2.2051619355996189E-2"/>
                  <c:y val="-6.51778608073105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A5C-44ED-8E59-A408E89B2270}"/>
                </c:ext>
              </c:extLst>
            </c:dLbl>
            <c:dLbl>
              <c:idx val="9"/>
              <c:layout>
                <c:manualLayout>
                  <c:x val="-4.0570137066200058E-2"/>
                  <c:y val="-3.56981778139801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A5C-44ED-8E59-A408E89B2270}"/>
                </c:ext>
              </c:extLst>
            </c:dLbl>
            <c:dLbl>
              <c:idx val="10"/>
              <c:layout>
                <c:manualLayout>
                  <c:x val="-3.3706133955477786E-2"/>
                  <c:y val="2.25054303556882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A5C-44ED-8E59-A408E89B2270}"/>
                </c:ext>
              </c:extLst>
            </c:dLbl>
            <c:dLbl>
              <c:idx val="11"/>
              <c:layout>
                <c:manualLayout>
                  <c:x val="-5.8398769807996784E-2"/>
                  <c:y val="-4.16067064892750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A5C-44ED-8E59-A408E89B2270}"/>
                </c:ext>
              </c:extLst>
            </c:dLbl>
            <c:dLbl>
              <c:idx val="12"/>
              <c:layout>
                <c:manualLayout>
                  <c:x val="-4.3016769380402942E-2"/>
                  <c:y val="-4.63959785199263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A5C-44ED-8E59-A408E89B2270}"/>
                </c:ext>
              </c:extLst>
            </c:dLbl>
            <c:dLbl>
              <c:idx val="13"/>
              <c:layout>
                <c:manualLayout>
                  <c:x val="-3.9896011875778944E-2"/>
                  <c:y val="3.02323739704950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A5C-44ED-8E59-A408E89B2270}"/>
                </c:ext>
              </c:extLst>
            </c:dLbl>
            <c:dLbl>
              <c:idx val="14"/>
              <c:layout>
                <c:manualLayout>
                  <c:x val="-3.9907391781335358E-2"/>
                  <c:y val="-5.59745225812290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A5C-44ED-8E59-A408E89B2270}"/>
                </c:ext>
              </c:extLst>
            </c:dLbl>
            <c:dLbl>
              <c:idx val="15"/>
              <c:layout>
                <c:manualLayout>
                  <c:x val="-3.6843775930143846E-2"/>
                  <c:y val="3.023237397049506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A5C-44ED-8E59-A408E89B2270}"/>
                </c:ext>
              </c:extLst>
            </c:dLbl>
            <c:dLbl>
              <c:idx val="16"/>
              <c:layout>
                <c:manualLayout>
                  <c:x val="-5.2534244436013094E-2"/>
                  <c:y val="-3.3489456059371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A5C-44ED-8E59-A408E89B2270}"/>
                </c:ext>
              </c:extLst>
            </c:dLbl>
            <c:dLbl>
              <c:idx val="17"/>
              <c:layout>
                <c:manualLayout>
                  <c:x val="-4.9166666666666727E-2"/>
                  <c:y val="-4.63959785199263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A5C-44ED-8E59-A408E89B2270}"/>
                </c:ext>
              </c:extLst>
            </c:dLbl>
            <c:dLbl>
              <c:idx val="18"/>
              <c:layout>
                <c:manualLayout>
                  <c:x val="-3.9920988877810336E-2"/>
                  <c:y val="-3.68174344586237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8A5C-44ED-8E59-A408E89B2270}"/>
                </c:ext>
              </c:extLst>
            </c:dLbl>
            <c:dLbl>
              <c:idx val="19"/>
              <c:layout>
                <c:manualLayout>
                  <c:x val="-2.0391426678464837E-2"/>
                  <c:y val="-3.5698088834507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A5C-44ED-8E59-A408E89B2270}"/>
                </c:ext>
              </c:extLst>
            </c:dLbl>
            <c:dLbl>
              <c:idx val="20"/>
              <c:layout>
                <c:manualLayout>
                  <c:x val="-3.1234749602536988E-2"/>
                  <c:y val="-3.31172504299032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8A5C-44ED-8E59-A408E89B2270}"/>
                </c:ext>
              </c:extLst>
            </c:dLbl>
            <c:dLbl>
              <c:idx val="21"/>
              <c:layout>
                <c:manualLayout>
                  <c:x val="-3.7809130897242603E-2"/>
                  <c:y val="-4.04874498446315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8A5C-44ED-8E59-A408E89B2270}"/>
                </c:ext>
              </c:extLst>
            </c:dLbl>
            <c:dLbl>
              <c:idx val="22"/>
              <c:layout>
                <c:manualLayout>
                  <c:x val="-4.0541946145620684E-2"/>
                  <c:y val="-3.93829004133104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8A5C-44ED-8E59-A408E89B2270}"/>
                </c:ext>
              </c:extLst>
            </c:dLbl>
            <c:dLbl>
              <c:idx val="23"/>
              <c:layout>
                <c:manualLayout>
                  <c:x val="-3.6116914728430774E-2"/>
                  <c:y val="-4.04874498446315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8A5C-44ED-8E59-A408E89B2270}"/>
                </c:ext>
              </c:extLst>
            </c:dLbl>
            <c:dLbl>
              <c:idx val="24"/>
              <c:layout>
                <c:manualLayout>
                  <c:x val="-3.9005540974045023E-2"/>
                  <c:y val="-3.20130781066160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A5C-44ED-8E59-A408E89B2270}"/>
                </c:ext>
              </c:extLst>
            </c:dLbl>
            <c:dLbl>
              <c:idx val="25"/>
              <c:layout>
                <c:manualLayout>
                  <c:x val="-3.7474028997452113E-2"/>
                  <c:y val="3.02474582918514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8A5C-44ED-8E59-A408E89B2270}"/>
                </c:ext>
              </c:extLst>
            </c:dLbl>
            <c:dLbl>
              <c:idx val="26"/>
              <c:layout>
                <c:manualLayout>
                  <c:x val="-3.7797993117336268E-2"/>
                  <c:y val="-3.34894560593719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A5C-44ED-8E59-A408E89B2270}"/>
                </c:ext>
              </c:extLst>
            </c:dLbl>
            <c:dLbl>
              <c:idx val="27"/>
              <c:layout>
                <c:manualLayout>
                  <c:x val="-3.3055478008090389E-2"/>
                  <c:y val="-4.26957944912059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8A5C-44ED-8E59-A408E89B2270}"/>
                </c:ext>
              </c:extLst>
            </c:dLbl>
            <c:dLbl>
              <c:idx val="28"/>
              <c:layout>
                <c:manualLayout>
                  <c:x val="-2.4790998347428792E-2"/>
                  <c:y val="-3.90110718918755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8A5C-44ED-8E59-A408E89B2270}"/>
                </c:ext>
              </c:extLst>
            </c:dLbl>
            <c:dLbl>
              <c:idx val="29"/>
              <c:layout>
                <c:manualLayout>
                  <c:x val="-2.8214007971225818E-2"/>
                  <c:y val="-3.1629182128096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8A5C-44ED-8E59-A408E89B2270}"/>
                </c:ext>
              </c:extLst>
            </c:dLbl>
            <c:dLbl>
              <c:idx val="30"/>
              <c:layout>
                <c:manualLayout>
                  <c:x val="-5.1226062020025387E-2"/>
                  <c:y val="-3.79065224605545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8A5C-44ED-8E59-A408E89B2270}"/>
                </c:ext>
              </c:extLst>
            </c:dLbl>
            <c:dLbl>
              <c:idx val="31"/>
              <c:layout>
                <c:manualLayout>
                  <c:x val="-4.0516579917081651E-2"/>
                  <c:y val="-4.01035538661115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8A5C-44ED-8E59-A408E89B2270}"/>
                </c:ext>
              </c:extLst>
            </c:dLbl>
            <c:dLbl>
              <c:idx val="32"/>
              <c:layout>
                <c:manualLayout>
                  <c:x val="-4.1527656265189075E-2"/>
                  <c:y val="-3.64301445077986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8A5C-44ED-8E59-A408E89B2270}"/>
                </c:ext>
              </c:extLst>
            </c:dLbl>
            <c:dLbl>
              <c:idx val="33"/>
              <c:layout>
                <c:manualLayout>
                  <c:x val="-2.2018987294176416E-2"/>
                  <c:y val="-3.20131173379069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8A5C-44ED-8E59-A408E89B2270}"/>
                </c:ext>
              </c:extLst>
            </c:dLbl>
            <c:dLbl>
              <c:idx val="34"/>
              <c:layout>
                <c:manualLayout>
                  <c:x val="-2.9208710022358315E-2"/>
                  <c:y val="-4.04874498446314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8A5C-44ED-8E59-A408E89B2270}"/>
                </c:ext>
              </c:extLst>
            </c:dLbl>
            <c:dLbl>
              <c:idx val="35"/>
              <c:layout>
                <c:manualLayout>
                  <c:x val="-3.0952901720618368E-2"/>
                  <c:y val="-4.15916221679187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7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24-8A5C-44ED-8E59-A408E89B2270}"/>
                </c:ext>
              </c:extLst>
            </c:dLbl>
            <c:dLbl>
              <c:idx val="36"/>
              <c:layout>
                <c:manualLayout>
                  <c:x val="-3.2944584460327463E-2"/>
                  <c:y val="-4.37882764654418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8A5C-44ED-8E59-A408E89B2270}"/>
                </c:ext>
              </c:extLst>
            </c:dLbl>
            <c:dLbl>
              <c:idx val="37"/>
              <c:layout>
                <c:manualLayout>
                  <c:x val="-2.9545299893068921E-2"/>
                  <c:y val="-4.048744984463149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7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26-8A5C-44ED-8E59-A408E89B2270}"/>
                </c:ext>
              </c:extLst>
            </c:dLbl>
            <c:dLbl>
              <c:idx val="38"/>
              <c:layout>
                <c:manualLayout>
                  <c:x val="-3.7447637301587219E-2"/>
                  <c:y val="3.54206263010226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8A5C-44ED-8E59-A408E89B2270}"/>
                </c:ext>
              </c:extLst>
            </c:dLbl>
            <c:dLbl>
              <c:idx val="39"/>
              <c:layout>
                <c:manualLayout>
                  <c:x val="-3.5687383825086495E-2"/>
                  <c:y val="-3.56981778139801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8A5C-44ED-8E59-A408E89B2270}"/>
                </c:ext>
              </c:extLst>
            </c:dLbl>
            <c:dLbl>
              <c:idx val="40"/>
              <c:layout>
                <c:manualLayout>
                  <c:x val="-2.9581001127199368E-2"/>
                  <c:y val="-4.30680001206745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9-8A5C-44ED-8E59-A408E89B2270}"/>
                </c:ext>
              </c:extLst>
            </c:dLbl>
            <c:dLbl>
              <c:idx val="41"/>
              <c:layout>
                <c:manualLayout>
                  <c:x val="-4.0483166577362659E-2"/>
                  <c:y val="-3.53142818354602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8A5C-44ED-8E59-A408E89B2270}"/>
                </c:ext>
              </c:extLst>
            </c:dLbl>
            <c:dLbl>
              <c:idx val="42"/>
              <c:layout>
                <c:manualLayout>
                  <c:x val="-3.1222586836548591E-2"/>
                  <c:y val="-3.56981778139801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8A5C-44ED-8E59-A408E89B2270}"/>
                </c:ext>
              </c:extLst>
            </c:dLbl>
            <c:dLbl>
              <c:idx val="43"/>
              <c:layout>
                <c:manualLayout>
                  <c:x val="-1.8584697792192708E-2"/>
                  <c:y val="-5.04379748209090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8A5C-44ED-8E59-A408E89B2270}"/>
                </c:ext>
              </c:extLst>
            </c:dLbl>
            <c:dLbl>
              <c:idx val="44"/>
              <c:layout>
                <c:manualLayout>
                  <c:x val="-2.0285862233075106E-2"/>
                  <c:y val="-3.5698088834507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8A5C-44ED-8E59-A408E89B2270}"/>
                </c:ext>
              </c:extLst>
            </c:dLbl>
            <c:dLbl>
              <c:idx val="45"/>
              <c:layout>
                <c:manualLayout>
                  <c:x val="-3.0534075392685905E-2"/>
                  <c:y val="-3.5698088834507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8A5C-44ED-8E59-A408E89B2270}"/>
                </c:ext>
              </c:extLst>
            </c:dLbl>
            <c:dLbl>
              <c:idx val="46"/>
              <c:layout>
                <c:manualLayout>
                  <c:x val="-2.889011777622839E-2"/>
                  <c:y val="-2.83281458413065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8A5C-44ED-8E59-A408E89B2270}"/>
                </c:ext>
              </c:extLst>
            </c:dLbl>
            <c:dLbl>
              <c:idx val="47"/>
              <c:layout>
                <c:manualLayout>
                  <c:x val="-2.3754663833362159E-2"/>
                  <c:y val="-3.20131173379069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8A5C-44ED-8E59-A408E89B2270}"/>
                </c:ext>
              </c:extLst>
            </c:dLbl>
            <c:dLbl>
              <c:idx val="48"/>
              <c:layout>
                <c:manualLayout>
                  <c:x val="-1.8651439087355091E-2"/>
                  <c:y val="-4.306803182770814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7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31-8A5C-44ED-8E59-A408E89B2270}"/>
                </c:ext>
              </c:extLst>
            </c:dLbl>
            <c:dLbl>
              <c:idx val="49"/>
              <c:layout>
                <c:manualLayout>
                  <c:x val="-1.5179011702421379E-2"/>
                  <c:y val="-3.938306033110774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algn="l">
                    <a:defRPr sz="7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32-8A5C-44ED-8E59-A408E89B2270}"/>
                </c:ext>
              </c:extLst>
            </c:dLbl>
            <c:dLbl>
              <c:idx val="50"/>
              <c:layout>
                <c:manualLayout>
                  <c:x val="-2.4538437614480917E-2"/>
                  <c:y val="2.102929088091419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7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0288011210679644E-2"/>
                      <c:h val="5.006570565318151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33-8A5C-44ED-8E59-A408E89B2270}"/>
                </c:ext>
              </c:extLst>
            </c:dLbl>
            <c:dLbl>
              <c:idx val="51"/>
              <c:layout>
                <c:manualLayout>
                  <c:x val="-2.3765541187302126E-2"/>
                  <c:y val="-3.5698088834507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8A5C-44ED-8E59-A408E89B2270}"/>
                </c:ext>
              </c:extLst>
            </c:dLbl>
            <c:dLbl>
              <c:idx val="52"/>
              <c:layout>
                <c:manualLayout>
                  <c:x val="-1.9998082362787006E-2"/>
                  <c:y val="-4.306803182770814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700" b="0" i="0" u="none" strike="noStrike" kern="1200" baseline="0">
                      <a:solidFill>
                        <a:srgbClr val="00B0F0"/>
                      </a:solidFill>
                      <a:latin typeface="+mj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35-8A5C-44ED-8E59-A408E89B2270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r>
                      <a:rPr lang="en-US"/>
                      <a:t>14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6-8A5C-44ED-8E59-A408E89B2270}"/>
                </c:ext>
              </c:extLst>
            </c:dLbl>
            <c:dLbl>
              <c:idx val="5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8A5C-44ED-8E59-A408E89B22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rgbClr val="00B0F0"/>
                    </a:solidFill>
                    <a:latin typeface="+mj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'IG Supply'!$C$369:$C$413</c:f>
              <c:strCache>
                <c:ptCount val="45"/>
                <c:pt idx="0">
                  <c:v>12/30 - 01/03</c:v>
                </c:pt>
                <c:pt idx="1">
                  <c:v>01/06 - 01/10</c:v>
                </c:pt>
                <c:pt idx="2">
                  <c:v>01/13 - 01/17</c:v>
                </c:pt>
                <c:pt idx="3">
                  <c:v>01/20 - 01/24</c:v>
                </c:pt>
                <c:pt idx="4">
                  <c:v>01/27 - 01/31</c:v>
                </c:pt>
                <c:pt idx="5">
                  <c:v>02/03 - 02/07</c:v>
                </c:pt>
                <c:pt idx="6">
                  <c:v>02/10 - 02/14</c:v>
                </c:pt>
                <c:pt idx="7">
                  <c:v>02/18 - 02/21</c:v>
                </c:pt>
                <c:pt idx="8">
                  <c:v>02/24 - 02/28</c:v>
                </c:pt>
                <c:pt idx="9">
                  <c:v>03/02 - 03/06</c:v>
                </c:pt>
                <c:pt idx="10">
                  <c:v>03/09 - 03/13</c:v>
                </c:pt>
                <c:pt idx="11">
                  <c:v>03/16 - 03/20</c:v>
                </c:pt>
                <c:pt idx="12">
                  <c:v>03/23 - 03/27</c:v>
                </c:pt>
                <c:pt idx="13">
                  <c:v>03/30 - 04/03</c:v>
                </c:pt>
                <c:pt idx="14">
                  <c:v>04/06 - 04/09</c:v>
                </c:pt>
                <c:pt idx="15">
                  <c:v>04/13 - 04/17</c:v>
                </c:pt>
                <c:pt idx="16">
                  <c:v>04/20 - 04/24</c:v>
                </c:pt>
                <c:pt idx="17">
                  <c:v>04/27 - 05/01</c:v>
                </c:pt>
                <c:pt idx="18">
                  <c:v>05/04 - 05/08</c:v>
                </c:pt>
                <c:pt idx="19">
                  <c:v>05/11 - 05/15</c:v>
                </c:pt>
                <c:pt idx="20">
                  <c:v>05/18 - 05/22</c:v>
                </c:pt>
                <c:pt idx="21">
                  <c:v>05/25 - 05/29</c:v>
                </c:pt>
                <c:pt idx="22">
                  <c:v>06/01 - 06/05</c:v>
                </c:pt>
                <c:pt idx="23">
                  <c:v>06/04 - 06/12</c:v>
                </c:pt>
                <c:pt idx="24">
                  <c:v>06/15 - 06/19</c:v>
                </c:pt>
                <c:pt idx="25">
                  <c:v>06/22 - 06/26</c:v>
                </c:pt>
                <c:pt idx="26">
                  <c:v>06/27 - 07/02</c:v>
                </c:pt>
                <c:pt idx="27">
                  <c:v>07/06 - 07/10</c:v>
                </c:pt>
                <c:pt idx="28">
                  <c:v>07/13 - 07/17</c:v>
                </c:pt>
                <c:pt idx="29">
                  <c:v>07/20 - 07/24</c:v>
                </c:pt>
                <c:pt idx="30">
                  <c:v>07/27 - 07/31</c:v>
                </c:pt>
                <c:pt idx="31">
                  <c:v>08/03 - 08/07</c:v>
                </c:pt>
                <c:pt idx="32">
                  <c:v>08/10 - 08/14</c:v>
                </c:pt>
                <c:pt idx="33">
                  <c:v>08/17 - 08/22</c:v>
                </c:pt>
                <c:pt idx="34">
                  <c:v>08/24 - 08/28</c:v>
                </c:pt>
                <c:pt idx="35">
                  <c:v>08/31 - 08/04</c:v>
                </c:pt>
                <c:pt idx="36">
                  <c:v>09/08 - 09/11</c:v>
                </c:pt>
                <c:pt idx="37">
                  <c:v>09/14 - 09/18</c:v>
                </c:pt>
                <c:pt idx="38">
                  <c:v>09/21 - 09/25</c:v>
                </c:pt>
                <c:pt idx="39">
                  <c:v>09/28 - 10/02</c:v>
                </c:pt>
                <c:pt idx="40">
                  <c:v>10/05 - 10/07</c:v>
                </c:pt>
                <c:pt idx="41">
                  <c:v>10/12 - 10/16</c:v>
                </c:pt>
                <c:pt idx="42">
                  <c:v>10/19 - 10/23</c:v>
                </c:pt>
                <c:pt idx="43">
                  <c:v>10/26 - 10/30</c:v>
                </c:pt>
                <c:pt idx="44">
                  <c:v>11/02 - 11/06</c:v>
                </c:pt>
              </c:strCache>
            </c:strRef>
          </c:cat>
          <c:val>
            <c:numRef>
              <c:f>'IG Supply'!$E$369:$E$413</c:f>
              <c:numCache>
                <c:formatCode>General</c:formatCode>
                <c:ptCount val="45"/>
                <c:pt idx="0">
                  <c:v>0</c:v>
                </c:pt>
                <c:pt idx="1">
                  <c:v>42</c:v>
                </c:pt>
                <c:pt idx="2">
                  <c:v>24</c:v>
                </c:pt>
                <c:pt idx="3">
                  <c:v>13</c:v>
                </c:pt>
                <c:pt idx="4">
                  <c:v>10</c:v>
                </c:pt>
                <c:pt idx="5">
                  <c:v>18</c:v>
                </c:pt>
                <c:pt idx="6">
                  <c:v>15</c:v>
                </c:pt>
                <c:pt idx="7">
                  <c:v>22</c:v>
                </c:pt>
                <c:pt idx="8">
                  <c:v>0</c:v>
                </c:pt>
                <c:pt idx="9">
                  <c:v>27</c:v>
                </c:pt>
                <c:pt idx="10">
                  <c:v>7</c:v>
                </c:pt>
                <c:pt idx="11">
                  <c:v>22</c:v>
                </c:pt>
                <c:pt idx="12">
                  <c:v>50</c:v>
                </c:pt>
                <c:pt idx="13">
                  <c:v>50</c:v>
                </c:pt>
                <c:pt idx="14">
                  <c:v>26</c:v>
                </c:pt>
                <c:pt idx="15">
                  <c:v>31</c:v>
                </c:pt>
                <c:pt idx="16">
                  <c:v>25</c:v>
                </c:pt>
                <c:pt idx="17">
                  <c:v>39</c:v>
                </c:pt>
                <c:pt idx="18">
                  <c:v>54</c:v>
                </c:pt>
                <c:pt idx="19">
                  <c:v>44</c:v>
                </c:pt>
                <c:pt idx="20">
                  <c:v>28</c:v>
                </c:pt>
                <c:pt idx="21">
                  <c:v>20</c:v>
                </c:pt>
                <c:pt idx="22">
                  <c:v>38</c:v>
                </c:pt>
                <c:pt idx="23">
                  <c:v>27</c:v>
                </c:pt>
                <c:pt idx="24">
                  <c:v>30</c:v>
                </c:pt>
                <c:pt idx="25">
                  <c:v>19</c:v>
                </c:pt>
                <c:pt idx="26">
                  <c:v>12</c:v>
                </c:pt>
                <c:pt idx="27">
                  <c:v>20</c:v>
                </c:pt>
                <c:pt idx="28">
                  <c:v>9</c:v>
                </c:pt>
                <c:pt idx="29">
                  <c:v>4</c:v>
                </c:pt>
                <c:pt idx="30">
                  <c:v>14</c:v>
                </c:pt>
                <c:pt idx="31">
                  <c:v>27</c:v>
                </c:pt>
                <c:pt idx="32">
                  <c:v>33</c:v>
                </c:pt>
                <c:pt idx="33">
                  <c:v>22</c:v>
                </c:pt>
                <c:pt idx="34">
                  <c:v>9</c:v>
                </c:pt>
                <c:pt idx="35">
                  <c:v>6</c:v>
                </c:pt>
                <c:pt idx="36">
                  <c:v>45</c:v>
                </c:pt>
                <c:pt idx="37">
                  <c:v>37</c:v>
                </c:pt>
                <c:pt idx="38">
                  <c:v>22</c:v>
                </c:pt>
                <c:pt idx="39">
                  <c:v>20</c:v>
                </c:pt>
                <c:pt idx="40">
                  <c:v>21</c:v>
                </c:pt>
                <c:pt idx="41">
                  <c:v>8</c:v>
                </c:pt>
                <c:pt idx="42">
                  <c:v>10</c:v>
                </c:pt>
                <c:pt idx="43">
                  <c:v>13</c:v>
                </c:pt>
                <c:pt idx="4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8A5C-44ED-8E59-A408E89B22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283768"/>
        <c:axId val="469283376"/>
      </c:lineChart>
      <c:dateAx>
        <c:axId val="469282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9282984"/>
        <c:crosses val="autoZero"/>
        <c:auto val="0"/>
        <c:lblOffset val="150"/>
        <c:baseTimeUnit val="days"/>
        <c:majorUnit val="2"/>
      </c:dateAx>
      <c:valAx>
        <c:axId val="469282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 dirty="0"/>
                  <a:t>Amount ($</a:t>
                </a:r>
                <a:r>
                  <a:rPr lang="en-US" dirty="0" err="1"/>
                  <a:t>bn</a:t>
                </a:r>
                <a:r>
                  <a:rPr lang="en-US" dirty="0"/>
                  <a:t>)</a:t>
                </a:r>
              </a:p>
            </c:rich>
          </c:tx>
          <c:layout>
            <c:manualLayout>
              <c:xMode val="edge"/>
              <c:yMode val="edge"/>
              <c:x val="0"/>
              <c:y val="0.35165238225918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9282200"/>
        <c:crossesAt val="1"/>
        <c:crossBetween val="between"/>
      </c:valAx>
      <c:valAx>
        <c:axId val="4692833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US"/>
                  <a:t># of Deals</a:t>
                </a:r>
              </a:p>
            </c:rich>
          </c:tx>
          <c:layout>
            <c:manualLayout>
              <c:xMode val="edge"/>
              <c:yMode val="edge"/>
              <c:x val="0.97366519550607589"/>
              <c:y val="0.3536264568805574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469283768"/>
        <c:crosses val="max"/>
        <c:crossBetween val="between"/>
        <c:majorUnit val="10"/>
      </c:valAx>
      <c:catAx>
        <c:axId val="4692837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69283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639030081083798"/>
          <c:y val="0"/>
          <c:w val="0.46488965766880502"/>
          <c:h val="6.4869466861160394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latin typeface="+mj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156237</xdr:colOff>
      <xdr:row>436</xdr:row>
      <xdr:rowOff>63279</xdr:rowOff>
    </xdr:from>
    <xdr:to>
      <xdr:col>23</xdr:col>
      <xdr:colOff>108515</xdr:colOff>
      <xdr:row>454</xdr:row>
      <xdr:rowOff>80710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257175</xdr:colOff>
      <xdr:row>320</xdr:row>
      <xdr:rowOff>9525</xdr:rowOff>
    </xdr:from>
    <xdr:to>
      <xdr:col>13</xdr:col>
      <xdr:colOff>260658</xdr:colOff>
      <xdr:row>333</xdr:row>
      <xdr:rowOff>150386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598714</xdr:colOff>
      <xdr:row>366</xdr:row>
      <xdr:rowOff>0</xdr:rowOff>
    </xdr:from>
    <xdr:to>
      <xdr:col>24</xdr:col>
      <xdr:colOff>590132</xdr:colOff>
      <xdr:row>379</xdr:row>
      <xdr:rowOff>131681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180974</xdr:colOff>
      <xdr:row>363</xdr:row>
      <xdr:rowOff>15876</xdr:rowOff>
    </xdr:from>
    <xdr:to>
      <xdr:col>15</xdr:col>
      <xdr:colOff>74192</xdr:colOff>
      <xdr:row>376</xdr:row>
      <xdr:rowOff>147557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314325</xdr:colOff>
      <xdr:row>395</xdr:row>
      <xdr:rowOff>114300</xdr:rowOff>
    </xdr:from>
    <xdr:to>
      <xdr:col>18</xdr:col>
      <xdr:colOff>412452</xdr:colOff>
      <xdr:row>411</xdr:row>
      <xdr:rowOff>131731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1115547</xdr:colOff>
      <xdr:row>412</xdr:row>
      <xdr:rowOff>92818</xdr:rowOff>
    </xdr:from>
    <xdr:to>
      <xdr:col>14</xdr:col>
      <xdr:colOff>323065</xdr:colOff>
      <xdr:row>426</xdr:row>
      <xdr:rowOff>77578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0.64985</cdr:x>
      <cdr:y>0.11178</cdr:y>
    </cdr:from>
    <cdr:to>
      <cdr:x>0.72985</cdr:x>
      <cdr:y>0.17854</cdr:y>
    </cdr:to>
    <cdr:sp macro="" textlink="">
      <cdr:nvSpPr>
        <cdr:cNvPr id="2" name="TextBox 3"/>
        <cdr:cNvSpPr txBox="1"/>
      </cdr:nvSpPr>
      <cdr:spPr>
        <a:xfrm xmlns:a="http://schemas.openxmlformats.org/drawingml/2006/main">
          <a:off x="4840384" y="385242"/>
          <a:ext cx="595876" cy="230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700" dirty="0">
              <a:solidFill>
                <a:schemeClr val="tx1">
                  <a:lumMod val="50000"/>
                  <a:lumOff val="50000"/>
                </a:schemeClr>
              </a:solidFill>
              <a:latin typeface="+mj-lt"/>
            </a:rPr>
            <a:t>'20   '21</a:t>
          </a:r>
        </a:p>
      </cdr:txBody>
    </cdr:sp>
  </cdr:relSizeAnchor>
  <cdr:relSizeAnchor xmlns:cdr="http://schemas.openxmlformats.org/drawingml/2006/chartDrawing">
    <cdr:from>
      <cdr:x>0.68974</cdr:x>
      <cdr:y>0.13721</cdr:y>
    </cdr:from>
    <cdr:to>
      <cdr:x>0.68974</cdr:x>
      <cdr:y>0.96501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AFA635E4-6AAB-4DDA-9874-0FFB470CBD39}"/>
            </a:ext>
          </a:extLst>
        </cdr:cNvPr>
        <cdr:cNvCxnSpPr/>
      </cdr:nvCxnSpPr>
      <cdr:spPr>
        <a:xfrm xmlns:a="http://schemas.openxmlformats.org/drawingml/2006/main">
          <a:off x="5137503" y="472885"/>
          <a:ext cx="0" cy="285295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0.55439</cdr:x>
      <cdr:y>0.09952</cdr:y>
    </cdr:from>
    <cdr:to>
      <cdr:x>0.71797</cdr:x>
      <cdr:y>0.14336</cdr:y>
    </cdr:to>
    <cdr:sp macro="" textlink="">
      <cdr:nvSpPr>
        <cdr:cNvPr id="2" name="TextBox 3"/>
        <cdr:cNvSpPr txBox="1"/>
      </cdr:nvSpPr>
      <cdr:spPr>
        <a:xfrm xmlns:a="http://schemas.openxmlformats.org/drawingml/2006/main">
          <a:off x="2388728" y="260469"/>
          <a:ext cx="704830" cy="1147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700" dirty="0">
              <a:solidFill>
                <a:schemeClr val="tx1">
                  <a:lumMod val="50000"/>
                  <a:lumOff val="50000"/>
                </a:schemeClr>
              </a:solidFill>
              <a:latin typeface="+mj-lt"/>
            </a:rPr>
            <a:t>'18    '19</a:t>
          </a:r>
        </a:p>
      </cdr:txBody>
    </cdr:sp>
  </cdr:relSizeAnchor>
  <cdr:relSizeAnchor xmlns:cdr="http://schemas.openxmlformats.org/drawingml/2006/chartDrawing">
    <cdr:from>
      <cdr:x>0.63488</cdr:x>
      <cdr:y>0.12228</cdr:y>
    </cdr:from>
    <cdr:to>
      <cdr:x>0.63531</cdr:x>
      <cdr:y>0.77647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B4450540-135F-400A-82D7-32F5EA478AB6}"/>
            </a:ext>
          </a:extLst>
        </cdr:cNvPr>
        <cdr:cNvCxnSpPr/>
      </cdr:nvCxnSpPr>
      <cdr:spPr>
        <a:xfrm xmlns:a="http://schemas.openxmlformats.org/drawingml/2006/main">
          <a:off x="2735542" y="320040"/>
          <a:ext cx="1852" cy="1712251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0.46366</cdr:x>
      <cdr:y>0.102</cdr:y>
    </cdr:from>
    <cdr:to>
      <cdr:x>0.62724</cdr:x>
      <cdr:y>0.14584</cdr:y>
    </cdr:to>
    <cdr:sp macro="" textlink="">
      <cdr:nvSpPr>
        <cdr:cNvPr id="2" name="TextBox 3"/>
        <cdr:cNvSpPr txBox="1"/>
      </cdr:nvSpPr>
      <cdr:spPr>
        <a:xfrm xmlns:a="http://schemas.openxmlformats.org/drawingml/2006/main">
          <a:off x="1983376" y="266027"/>
          <a:ext cx="699740" cy="1143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700" dirty="0">
              <a:solidFill>
                <a:schemeClr val="tx1">
                  <a:lumMod val="50000"/>
                  <a:lumOff val="50000"/>
                </a:schemeClr>
              </a:solidFill>
              <a:latin typeface="+mj-lt"/>
            </a:rPr>
            <a:t>'18    '19</a:t>
          </a:r>
        </a:p>
      </cdr:txBody>
    </cdr:sp>
  </cdr:relSizeAnchor>
  <cdr:relSizeAnchor xmlns:cdr="http://schemas.openxmlformats.org/drawingml/2006/chartDrawing">
    <cdr:from>
      <cdr:x>0.54415</cdr:x>
      <cdr:y>0.12476</cdr:y>
    </cdr:from>
    <cdr:to>
      <cdr:x>0.54478</cdr:x>
      <cdr:y>0.83869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5B5E2642-8197-4F28-9D01-42CBF0376CF7}"/>
            </a:ext>
          </a:extLst>
        </cdr:cNvPr>
        <cdr:cNvCxnSpPr/>
      </cdr:nvCxnSpPr>
      <cdr:spPr>
        <a:xfrm xmlns:a="http://schemas.openxmlformats.org/drawingml/2006/main">
          <a:off x="2327685" y="325389"/>
          <a:ext cx="2695" cy="1862059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0.31583</cdr:x>
      <cdr:y>0.10966</cdr:y>
    </cdr:from>
    <cdr:to>
      <cdr:x>0.47941</cdr:x>
      <cdr:y>0.1535</cdr:y>
    </cdr:to>
    <cdr:sp macro="" textlink="">
      <cdr:nvSpPr>
        <cdr:cNvPr id="2" name="TextBox 3"/>
        <cdr:cNvSpPr txBox="1"/>
      </cdr:nvSpPr>
      <cdr:spPr>
        <a:xfrm xmlns:a="http://schemas.openxmlformats.org/drawingml/2006/main">
          <a:off x="1348326" y="286002"/>
          <a:ext cx="698349" cy="1143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700" dirty="0">
              <a:solidFill>
                <a:schemeClr val="tx1">
                  <a:lumMod val="50000"/>
                  <a:lumOff val="50000"/>
                </a:schemeClr>
              </a:solidFill>
              <a:latin typeface="+mj-lt"/>
            </a:rPr>
            <a:t>'18    '19</a:t>
          </a:r>
        </a:p>
      </cdr:txBody>
    </cdr:sp>
  </cdr:relSizeAnchor>
  <cdr:relSizeAnchor xmlns:cdr="http://schemas.openxmlformats.org/drawingml/2006/chartDrawing">
    <cdr:from>
      <cdr:x>0.39855</cdr:x>
      <cdr:y>0.15433</cdr:y>
    </cdr:from>
    <cdr:to>
      <cdr:x>0.39918</cdr:x>
      <cdr:y>0.86826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921D3E3E-12E5-4821-A131-48C890B5AA5A}"/>
            </a:ext>
          </a:extLst>
        </cdr:cNvPr>
        <cdr:cNvCxnSpPr/>
      </cdr:nvCxnSpPr>
      <cdr:spPr>
        <a:xfrm xmlns:a="http://schemas.openxmlformats.org/drawingml/2006/main">
          <a:off x="1701475" y="402515"/>
          <a:ext cx="2690" cy="1862058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>
              <a:lumMod val="50000"/>
              <a:lumOff val="50000"/>
            </a:schemeClr>
          </a:solidFill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6539-769C-4BE0-9EDD-22F79F98CF78}">
  <dimension ref="A1:E121"/>
  <sheetViews>
    <sheetView topLeftCell="A31" workbookViewId="0">
      <selection activeCell="E1" sqref="E1"/>
    </sheetView>
  </sheetViews>
  <sheetFormatPr defaultRowHeight="15" x14ac:dyDescent="0.25"/>
  <cols>
    <col min="1" max="1" width="3" style="94" bestFit="1" customWidth="1"/>
    <col min="2" max="2" width="10.7109375" style="94" bestFit="1" customWidth="1"/>
    <col min="3" max="3" width="12.28515625" style="94" bestFit="1" customWidth="1"/>
    <col min="4" max="4" width="9.140625" style="94"/>
    <col min="5" max="5" width="9.140625" style="2"/>
  </cols>
  <sheetData>
    <row r="1" spans="1:5" x14ac:dyDescent="0.25">
      <c r="A1" s="93" t="s">
        <v>1</v>
      </c>
      <c r="B1" s="7" t="s">
        <v>0</v>
      </c>
      <c r="C1" s="39" t="s">
        <v>2</v>
      </c>
      <c r="D1" s="67" t="s">
        <v>857</v>
      </c>
      <c r="E1" s="67" t="s">
        <v>858</v>
      </c>
    </row>
    <row r="2" spans="1:5" x14ac:dyDescent="0.25">
      <c r="A2" s="60">
        <v>1</v>
      </c>
      <c r="B2" s="61">
        <v>43467</v>
      </c>
      <c r="C2" s="62" t="s">
        <v>630</v>
      </c>
      <c r="D2" s="65">
        <v>-4.5170000000000003</v>
      </c>
      <c r="E2" s="65">
        <v>-0.628</v>
      </c>
    </row>
    <row r="3" spans="1:5" x14ac:dyDescent="0.25">
      <c r="A3" s="72">
        <v>2</v>
      </c>
      <c r="B3" s="5">
        <v>43474</v>
      </c>
      <c r="C3" s="64" t="s">
        <v>631</v>
      </c>
      <c r="D3" s="71">
        <v>-1.137</v>
      </c>
      <c r="E3" s="70">
        <v>1.048</v>
      </c>
    </row>
    <row r="4" spans="1:5" x14ac:dyDescent="0.25">
      <c r="A4" s="72">
        <v>3</v>
      </c>
      <c r="B4" s="5">
        <v>43481</v>
      </c>
      <c r="C4" s="64" t="s">
        <v>638</v>
      </c>
      <c r="D4" s="71">
        <v>0.91300000000000003</v>
      </c>
      <c r="E4" s="70">
        <v>3.2839999999999998</v>
      </c>
    </row>
    <row r="5" spans="1:5" x14ac:dyDescent="0.25">
      <c r="A5" s="72">
        <v>4</v>
      </c>
      <c r="B5" s="5">
        <v>43488</v>
      </c>
      <c r="C5" s="64" t="s">
        <v>643</v>
      </c>
      <c r="D5" s="71">
        <v>-0.158</v>
      </c>
      <c r="E5" s="71">
        <v>-0.26400000000000001</v>
      </c>
    </row>
    <row r="6" spans="1:5" x14ac:dyDescent="0.25">
      <c r="A6" s="72">
        <v>5</v>
      </c>
      <c r="B6" s="5">
        <v>43495</v>
      </c>
      <c r="C6" s="64" t="s">
        <v>646</v>
      </c>
      <c r="D6" s="71">
        <v>3.4000000000000002E-2</v>
      </c>
      <c r="E6" s="70">
        <v>7.2999999999999995E-2</v>
      </c>
    </row>
    <row r="7" spans="1:5" x14ac:dyDescent="0.25">
      <c r="A7" s="72">
        <v>6</v>
      </c>
      <c r="B7" s="5">
        <v>43502</v>
      </c>
      <c r="C7" s="64" t="s">
        <v>187</v>
      </c>
      <c r="D7" s="71">
        <v>2.6680000000000001</v>
      </c>
      <c r="E7" s="70">
        <v>3.859</v>
      </c>
    </row>
    <row r="8" spans="1:5" x14ac:dyDescent="0.25">
      <c r="A8" s="72">
        <v>7</v>
      </c>
      <c r="B8" s="5">
        <v>43509</v>
      </c>
      <c r="C8" s="64" t="s">
        <v>192</v>
      </c>
      <c r="D8" s="71">
        <v>1.889</v>
      </c>
      <c r="E8" s="70">
        <v>0.72799999999999998</v>
      </c>
    </row>
    <row r="9" spans="1:5" x14ac:dyDescent="0.25">
      <c r="A9" s="72">
        <v>8</v>
      </c>
      <c r="B9" s="5">
        <v>43516</v>
      </c>
      <c r="C9" s="64" t="s">
        <v>194</v>
      </c>
      <c r="D9" s="71">
        <v>1.9530000000000001</v>
      </c>
      <c r="E9" s="70">
        <v>0.28399999999999997</v>
      </c>
    </row>
    <row r="10" spans="1:5" x14ac:dyDescent="0.25">
      <c r="A10" s="72">
        <v>9</v>
      </c>
      <c r="B10" s="5">
        <v>43523</v>
      </c>
      <c r="C10" s="64" t="s">
        <v>196</v>
      </c>
      <c r="D10" s="71">
        <v>3.903</v>
      </c>
      <c r="E10" s="70">
        <v>0.69799999999999995</v>
      </c>
    </row>
    <row r="11" spans="1:5" x14ac:dyDescent="0.25">
      <c r="A11" s="72">
        <v>10</v>
      </c>
      <c r="B11" s="5">
        <v>43530</v>
      </c>
      <c r="C11" s="64" t="s">
        <v>198</v>
      </c>
      <c r="D11" s="71">
        <v>1.9330000000000001</v>
      </c>
      <c r="E11" s="71">
        <v>-1.907</v>
      </c>
    </row>
    <row r="12" spans="1:5" x14ac:dyDescent="0.25">
      <c r="A12" s="72">
        <v>11</v>
      </c>
      <c r="B12" s="5">
        <v>43537</v>
      </c>
      <c r="C12" s="64" t="s">
        <v>201</v>
      </c>
      <c r="D12" s="71">
        <v>3.2949999999999999</v>
      </c>
      <c r="E12" s="70">
        <v>1.04</v>
      </c>
    </row>
    <row r="13" spans="1:5" x14ac:dyDescent="0.25">
      <c r="A13" s="72">
        <v>12</v>
      </c>
      <c r="B13" s="5">
        <v>43544</v>
      </c>
      <c r="C13" s="64" t="s">
        <v>203</v>
      </c>
      <c r="D13" s="71">
        <v>5.1349999999999998</v>
      </c>
      <c r="E13" s="70">
        <v>1.796</v>
      </c>
    </row>
    <row r="14" spans="1:5" x14ac:dyDescent="0.25">
      <c r="A14" s="72">
        <v>13</v>
      </c>
      <c r="B14" s="5">
        <v>43551</v>
      </c>
      <c r="C14" s="64" t="s">
        <v>207</v>
      </c>
      <c r="D14" s="71">
        <v>2.754</v>
      </c>
      <c r="E14" s="70">
        <v>0.59</v>
      </c>
    </row>
    <row r="15" spans="1:5" x14ac:dyDescent="0.25">
      <c r="A15" s="72">
        <v>14</v>
      </c>
      <c r="B15" s="5">
        <v>43558</v>
      </c>
      <c r="C15" s="64" t="s">
        <v>662</v>
      </c>
      <c r="D15" s="71">
        <v>2.9009999999999998</v>
      </c>
      <c r="E15" s="70">
        <v>2</v>
      </c>
    </row>
    <row r="16" spans="1:5" x14ac:dyDescent="0.25">
      <c r="A16" s="72">
        <v>15</v>
      </c>
      <c r="B16" s="5">
        <v>43565</v>
      </c>
      <c r="C16" s="64" t="s">
        <v>218</v>
      </c>
      <c r="D16" s="71">
        <v>3.4689999999999999</v>
      </c>
      <c r="E16" s="70">
        <v>0.65500000000000003</v>
      </c>
    </row>
    <row r="17" spans="1:5" x14ac:dyDescent="0.25">
      <c r="A17" s="72">
        <v>16</v>
      </c>
      <c r="B17" s="5">
        <v>43572</v>
      </c>
      <c r="C17" s="64" t="s">
        <v>220</v>
      </c>
      <c r="D17" s="71">
        <v>2.3079999999999998</v>
      </c>
      <c r="E17" s="70">
        <v>1.101</v>
      </c>
    </row>
    <row r="18" spans="1:5" x14ac:dyDescent="0.25">
      <c r="A18" s="72">
        <v>17</v>
      </c>
      <c r="B18" s="5">
        <v>43579</v>
      </c>
      <c r="C18" s="64" t="s">
        <v>223</v>
      </c>
      <c r="D18" s="71">
        <v>5.8460000000000001</v>
      </c>
      <c r="E18" s="71">
        <v>-0.52100000000000002</v>
      </c>
    </row>
    <row r="19" spans="1:5" x14ac:dyDescent="0.25">
      <c r="A19" s="72">
        <v>18</v>
      </c>
      <c r="B19" s="5">
        <v>43586</v>
      </c>
      <c r="C19" s="64" t="s">
        <v>671</v>
      </c>
      <c r="D19" s="71">
        <v>0.375</v>
      </c>
      <c r="E19" s="70">
        <v>0.21</v>
      </c>
    </row>
    <row r="20" spans="1:5" x14ac:dyDescent="0.25">
      <c r="A20" s="72">
        <v>19</v>
      </c>
      <c r="B20" s="5">
        <v>43593</v>
      </c>
      <c r="C20" s="64" t="s">
        <v>230</v>
      </c>
      <c r="D20" s="71">
        <v>3.3330000000000002</v>
      </c>
      <c r="E20" s="71">
        <v>-0.21199999999999999</v>
      </c>
    </row>
    <row r="21" spans="1:5" x14ac:dyDescent="0.25">
      <c r="A21" s="72">
        <v>20</v>
      </c>
      <c r="B21" s="5">
        <v>43600</v>
      </c>
      <c r="C21" s="64" t="s">
        <v>237</v>
      </c>
      <c r="D21" s="71">
        <v>2.1749999999999998</v>
      </c>
      <c r="E21" s="71">
        <v>-2.5720000000000001</v>
      </c>
    </row>
    <row r="22" spans="1:5" x14ac:dyDescent="0.25">
      <c r="A22" s="72">
        <v>21</v>
      </c>
      <c r="B22" s="5">
        <v>43607</v>
      </c>
      <c r="C22" s="64" t="s">
        <v>678</v>
      </c>
      <c r="D22" s="71">
        <v>-0.75600000000000001</v>
      </c>
      <c r="E22" s="70">
        <v>4.0000000000000001E-3</v>
      </c>
    </row>
    <row r="23" spans="1:5" x14ac:dyDescent="0.25">
      <c r="A23" s="72">
        <v>22</v>
      </c>
      <c r="B23" s="5">
        <v>43614</v>
      </c>
      <c r="C23" s="64" t="s">
        <v>241</v>
      </c>
      <c r="D23" s="71">
        <v>-5.0960000000000001</v>
      </c>
      <c r="E23" s="71">
        <v>-1.27</v>
      </c>
    </row>
    <row r="24" spans="1:5" x14ac:dyDescent="0.25">
      <c r="A24" s="72">
        <v>23</v>
      </c>
      <c r="B24" s="5">
        <v>43621</v>
      </c>
      <c r="C24" s="64" t="s">
        <v>683</v>
      </c>
      <c r="D24" s="71">
        <v>0.92400000000000004</v>
      </c>
      <c r="E24" s="71">
        <v>-3.2170000000000001</v>
      </c>
    </row>
    <row r="25" spans="1:5" x14ac:dyDescent="0.25">
      <c r="A25" s="72">
        <v>24</v>
      </c>
      <c r="B25" s="5">
        <v>43628</v>
      </c>
      <c r="C25" s="64" t="s">
        <v>245</v>
      </c>
      <c r="D25" s="71">
        <v>4.0209999999999999</v>
      </c>
      <c r="E25" s="70">
        <v>1.718</v>
      </c>
    </row>
    <row r="26" spans="1:5" x14ac:dyDescent="0.25">
      <c r="A26" s="72">
        <v>25</v>
      </c>
      <c r="B26" s="5">
        <v>43635</v>
      </c>
      <c r="C26" s="64" t="s">
        <v>247</v>
      </c>
      <c r="D26" s="71">
        <v>3.6509999999999998</v>
      </c>
      <c r="E26" s="70">
        <v>0.60199999999999998</v>
      </c>
    </row>
    <row r="27" spans="1:5" x14ac:dyDescent="0.25">
      <c r="A27" s="72">
        <v>26</v>
      </c>
      <c r="B27" s="5">
        <v>43642</v>
      </c>
      <c r="C27" s="64" t="s">
        <v>249</v>
      </c>
      <c r="D27" s="71">
        <v>3.238</v>
      </c>
      <c r="E27" s="70">
        <v>3.089</v>
      </c>
    </row>
    <row r="28" spans="1:5" x14ac:dyDescent="0.25">
      <c r="A28" s="72">
        <v>27</v>
      </c>
      <c r="B28" s="5">
        <v>43649</v>
      </c>
      <c r="C28" s="64" t="s">
        <v>692</v>
      </c>
      <c r="D28" s="71">
        <v>1.756</v>
      </c>
      <c r="E28" s="9">
        <v>0.80200000000000005</v>
      </c>
    </row>
    <row r="29" spans="1:5" x14ac:dyDescent="0.25">
      <c r="A29" s="72">
        <v>28</v>
      </c>
      <c r="B29" s="5">
        <v>43656</v>
      </c>
      <c r="C29" s="64" t="s">
        <v>694</v>
      </c>
      <c r="D29" s="71">
        <v>0.56999999999999995</v>
      </c>
      <c r="E29" s="70">
        <v>0.61899999999999999</v>
      </c>
    </row>
    <row r="30" spans="1:5" x14ac:dyDescent="0.25">
      <c r="A30" s="72">
        <v>29</v>
      </c>
      <c r="B30" s="5">
        <v>43663</v>
      </c>
      <c r="C30" s="64" t="s">
        <v>257</v>
      </c>
      <c r="D30" s="71">
        <v>3.6469999999999998</v>
      </c>
      <c r="E30" s="70">
        <v>0.57299999999999995</v>
      </c>
    </row>
    <row r="31" spans="1:5" x14ac:dyDescent="0.25">
      <c r="A31" s="72">
        <v>30</v>
      </c>
      <c r="B31" s="5">
        <v>43670</v>
      </c>
      <c r="C31" s="64" t="s">
        <v>259</v>
      </c>
      <c r="D31" s="71">
        <v>2.4790000000000001</v>
      </c>
      <c r="E31" s="70">
        <v>1.3049999999999999</v>
      </c>
    </row>
    <row r="32" spans="1:5" x14ac:dyDescent="0.25">
      <c r="A32" s="72">
        <v>31</v>
      </c>
      <c r="B32" s="5">
        <v>43677</v>
      </c>
      <c r="C32" s="64" t="s">
        <v>260</v>
      </c>
      <c r="D32" s="71">
        <v>-6.2E-2</v>
      </c>
      <c r="E32" s="71">
        <v>-0.115</v>
      </c>
    </row>
    <row r="33" spans="1:5" x14ac:dyDescent="0.25">
      <c r="A33" s="72">
        <v>32</v>
      </c>
      <c r="B33" s="5">
        <v>43684</v>
      </c>
      <c r="C33" s="64" t="s">
        <v>266</v>
      </c>
      <c r="D33" s="71">
        <v>2.7949999999999999</v>
      </c>
      <c r="E33" s="71">
        <v>-4.0720000000000001</v>
      </c>
    </row>
    <row r="34" spans="1:5" x14ac:dyDescent="0.25">
      <c r="A34" s="72">
        <v>33</v>
      </c>
      <c r="B34" s="5">
        <v>43691</v>
      </c>
      <c r="C34" s="64" t="s">
        <v>269</v>
      </c>
      <c r="D34" s="71">
        <v>4.032</v>
      </c>
      <c r="E34" s="70">
        <v>0.34599999999999997</v>
      </c>
    </row>
    <row r="35" spans="1:5" x14ac:dyDescent="0.25">
      <c r="A35" s="72">
        <v>34</v>
      </c>
      <c r="B35" s="5">
        <v>43698</v>
      </c>
      <c r="C35" s="64" t="s">
        <v>272</v>
      </c>
      <c r="D35" s="71">
        <v>2.048</v>
      </c>
      <c r="E35" s="71">
        <v>-1.5</v>
      </c>
    </row>
    <row r="36" spans="1:5" x14ac:dyDescent="0.25">
      <c r="A36" s="72">
        <v>35</v>
      </c>
      <c r="B36" s="5">
        <v>43705</v>
      </c>
      <c r="C36" s="64" t="s">
        <v>710</v>
      </c>
      <c r="D36" s="71">
        <v>3.4750000000000001</v>
      </c>
      <c r="E36" s="70">
        <v>0.68899999999999995</v>
      </c>
    </row>
    <row r="37" spans="1:5" x14ac:dyDescent="0.25">
      <c r="A37" s="72">
        <v>36</v>
      </c>
      <c r="B37" s="5">
        <v>43712</v>
      </c>
      <c r="C37" s="64" t="s">
        <v>713</v>
      </c>
      <c r="D37" s="71">
        <v>1.2190000000000001</v>
      </c>
      <c r="E37" s="71">
        <v>-0.31900000000000001</v>
      </c>
    </row>
    <row r="38" spans="1:5" x14ac:dyDescent="0.25">
      <c r="A38" s="72">
        <v>37</v>
      </c>
      <c r="B38" s="5">
        <v>43719</v>
      </c>
      <c r="C38" s="64" t="s">
        <v>716</v>
      </c>
      <c r="D38" s="71">
        <v>5.5590000000000002</v>
      </c>
      <c r="E38" s="70">
        <v>1.865</v>
      </c>
    </row>
    <row r="39" spans="1:5" x14ac:dyDescent="0.25">
      <c r="A39" s="72">
        <v>38</v>
      </c>
      <c r="B39" s="5">
        <v>43726</v>
      </c>
      <c r="C39" s="64" t="s">
        <v>719</v>
      </c>
      <c r="D39" s="71">
        <v>2.831</v>
      </c>
      <c r="E39" s="70">
        <v>3.2919999999999998</v>
      </c>
    </row>
    <row r="40" spans="1:5" x14ac:dyDescent="0.25">
      <c r="A40" s="72">
        <v>39</v>
      </c>
      <c r="B40" s="5">
        <v>43733</v>
      </c>
      <c r="C40" s="64" t="s">
        <v>722</v>
      </c>
      <c r="D40" s="71">
        <v>1.0669999999999999</v>
      </c>
      <c r="E40" s="71">
        <v>-0.25800000000000001</v>
      </c>
    </row>
    <row r="41" spans="1:5" x14ac:dyDescent="0.25">
      <c r="A41" s="72">
        <v>40</v>
      </c>
      <c r="B41" s="5">
        <v>43740</v>
      </c>
      <c r="C41" s="64" t="s">
        <v>725</v>
      </c>
      <c r="D41" s="71">
        <v>0.73299999999999998</v>
      </c>
      <c r="E41" s="70">
        <v>0.19800000000000001</v>
      </c>
    </row>
    <row r="42" spans="1:5" x14ac:dyDescent="0.25">
      <c r="A42" s="72">
        <v>41</v>
      </c>
      <c r="B42" s="5">
        <v>43747</v>
      </c>
      <c r="C42" s="64" t="s">
        <v>293</v>
      </c>
      <c r="D42" s="71">
        <v>1.84</v>
      </c>
      <c r="E42" s="71">
        <v>-1.5</v>
      </c>
    </row>
    <row r="43" spans="1:5" x14ac:dyDescent="0.25">
      <c r="A43" s="72">
        <v>42</v>
      </c>
      <c r="B43" s="5">
        <v>43754</v>
      </c>
      <c r="C43" s="64" t="s">
        <v>295</v>
      </c>
      <c r="D43" s="71">
        <v>2.8919999999999999</v>
      </c>
      <c r="E43" s="70">
        <v>1.792</v>
      </c>
    </row>
    <row r="44" spans="1:5" x14ac:dyDescent="0.25">
      <c r="A44" s="72">
        <v>43</v>
      </c>
      <c r="B44" s="5">
        <v>43761</v>
      </c>
      <c r="C44" s="64" t="s">
        <v>5</v>
      </c>
      <c r="D44" s="71">
        <v>3.133</v>
      </c>
      <c r="E44" s="70">
        <v>1.224</v>
      </c>
    </row>
    <row r="45" spans="1:5" x14ac:dyDescent="0.25">
      <c r="A45" s="72">
        <v>44</v>
      </c>
      <c r="B45" s="5">
        <v>43768</v>
      </c>
      <c r="C45" s="64" t="s">
        <v>6</v>
      </c>
      <c r="D45" s="71">
        <v>2.3239999999999998</v>
      </c>
      <c r="E45" s="70">
        <v>0.94</v>
      </c>
    </row>
    <row r="46" spans="1:5" x14ac:dyDescent="0.25">
      <c r="A46" s="72">
        <v>45</v>
      </c>
      <c r="B46" s="5">
        <v>43775</v>
      </c>
      <c r="C46" s="64" t="s">
        <v>303</v>
      </c>
      <c r="D46" s="71">
        <v>2.2890000000000001</v>
      </c>
      <c r="E46" s="71">
        <v>-0.54700000000000004</v>
      </c>
    </row>
    <row r="47" spans="1:5" x14ac:dyDescent="0.25">
      <c r="A47" s="72">
        <v>46</v>
      </c>
      <c r="B47" s="5">
        <v>43782</v>
      </c>
      <c r="C47" s="64" t="s">
        <v>305</v>
      </c>
      <c r="D47" s="71">
        <v>2.27</v>
      </c>
      <c r="E47" s="71">
        <v>-0.254</v>
      </c>
    </row>
    <row r="48" spans="1:5" x14ac:dyDescent="0.25">
      <c r="A48" s="72">
        <v>47</v>
      </c>
      <c r="B48" s="5">
        <v>43789</v>
      </c>
      <c r="C48" s="64" t="s">
        <v>7</v>
      </c>
      <c r="D48" s="71">
        <v>5.19</v>
      </c>
      <c r="E48" s="70">
        <v>0.25</v>
      </c>
    </row>
    <row r="49" spans="1:5" x14ac:dyDescent="0.25">
      <c r="A49" s="72">
        <v>48</v>
      </c>
      <c r="B49" s="5">
        <v>43796</v>
      </c>
      <c r="C49" s="64" t="s">
        <v>8</v>
      </c>
      <c r="D49" s="71">
        <v>4.5449999999999999</v>
      </c>
      <c r="E49" s="70">
        <v>0.34799999999999998</v>
      </c>
    </row>
    <row r="50" spans="1:5" x14ac:dyDescent="0.25">
      <c r="A50" s="72">
        <v>49</v>
      </c>
      <c r="B50" s="5">
        <v>43803</v>
      </c>
      <c r="C50" s="64" t="s">
        <v>313</v>
      </c>
      <c r="D50" s="71">
        <v>2.2330000000000001</v>
      </c>
      <c r="E50" s="70">
        <v>-0.154</v>
      </c>
    </row>
    <row r="51" spans="1:5" x14ac:dyDescent="0.25">
      <c r="A51" s="72">
        <v>50</v>
      </c>
      <c r="B51" s="5">
        <v>43810</v>
      </c>
      <c r="C51" s="64" t="s">
        <v>746</v>
      </c>
      <c r="D51" s="70">
        <v>4.609</v>
      </c>
      <c r="E51" s="70">
        <v>0.93899999999999995</v>
      </c>
    </row>
    <row r="52" spans="1:5" x14ac:dyDescent="0.25">
      <c r="A52" s="72">
        <v>51</v>
      </c>
      <c r="B52" s="5">
        <v>43817</v>
      </c>
      <c r="C52" s="64" t="s">
        <v>9</v>
      </c>
      <c r="D52" s="71">
        <v>-0.1804</v>
      </c>
      <c r="E52" s="70">
        <v>0.6946</v>
      </c>
    </row>
    <row r="53" spans="1:5" x14ac:dyDescent="0.25">
      <c r="A53" s="95">
        <v>52</v>
      </c>
      <c r="B53" s="96">
        <v>43824</v>
      </c>
      <c r="C53" s="97" t="s">
        <v>10</v>
      </c>
      <c r="D53" s="67">
        <v>5.16</v>
      </c>
      <c r="E53" s="67">
        <v>-0.19</v>
      </c>
    </row>
    <row r="54" spans="1:5" x14ac:dyDescent="0.25">
      <c r="A54" s="72">
        <v>1</v>
      </c>
      <c r="B54" s="5">
        <v>43833</v>
      </c>
      <c r="C54" s="64" t="s">
        <v>754</v>
      </c>
      <c r="D54" s="71">
        <v>-0.57299999999999995</v>
      </c>
      <c r="E54" s="71">
        <v>-0.44500000000000001</v>
      </c>
    </row>
    <row r="55" spans="1:5" x14ac:dyDescent="0.25">
      <c r="A55" s="72">
        <v>2</v>
      </c>
      <c r="B55" s="5">
        <v>43838</v>
      </c>
      <c r="C55" s="64" t="s">
        <v>775</v>
      </c>
      <c r="D55" s="71">
        <v>8.1929999999999996</v>
      </c>
      <c r="E55" s="70">
        <v>1.121</v>
      </c>
    </row>
    <row r="56" spans="1:5" x14ac:dyDescent="0.25">
      <c r="A56" s="72">
        <v>3</v>
      </c>
      <c r="B56" s="5">
        <v>43845</v>
      </c>
      <c r="C56" s="64" t="s">
        <v>328</v>
      </c>
      <c r="D56" s="71">
        <v>6.6239999999999997</v>
      </c>
      <c r="E56" s="70">
        <v>1.73</v>
      </c>
    </row>
    <row r="57" spans="1:5" x14ac:dyDescent="0.25">
      <c r="A57" s="72">
        <v>4</v>
      </c>
      <c r="B57" s="5">
        <v>43852</v>
      </c>
      <c r="C57" s="64" t="s">
        <v>335</v>
      </c>
      <c r="D57" s="71">
        <v>4.1859999999999999</v>
      </c>
      <c r="E57" s="70">
        <v>0.71899999999999997</v>
      </c>
    </row>
    <row r="58" spans="1:5" x14ac:dyDescent="0.25">
      <c r="A58" s="72">
        <v>5</v>
      </c>
      <c r="B58" s="5">
        <v>43859</v>
      </c>
      <c r="C58" s="64" t="s">
        <v>337</v>
      </c>
      <c r="D58" s="71">
        <v>4.3819999999999997</v>
      </c>
      <c r="E58" s="71">
        <v>-2.8690000000000002</v>
      </c>
    </row>
    <row r="59" spans="1:5" x14ac:dyDescent="0.25">
      <c r="A59" s="72">
        <v>6</v>
      </c>
      <c r="B59" s="5">
        <v>43866</v>
      </c>
      <c r="C59" s="64" t="s">
        <v>339</v>
      </c>
      <c r="D59" s="71">
        <v>4.9039999999999999</v>
      </c>
      <c r="E59" s="71">
        <v>-0.78400000000000003</v>
      </c>
    </row>
    <row r="60" spans="1:5" x14ac:dyDescent="0.25">
      <c r="A60" s="72">
        <v>7</v>
      </c>
      <c r="B60" s="5">
        <v>43873</v>
      </c>
      <c r="C60" s="64" t="s">
        <v>341</v>
      </c>
      <c r="D60" s="71">
        <v>6.2320000000000002</v>
      </c>
      <c r="E60" s="70">
        <v>2.827</v>
      </c>
    </row>
    <row r="61" spans="1:5" x14ac:dyDescent="0.25">
      <c r="A61" s="72">
        <v>8</v>
      </c>
      <c r="B61" s="5">
        <v>43880</v>
      </c>
      <c r="C61" s="64" t="s">
        <v>343</v>
      </c>
      <c r="D61" s="71">
        <v>5.2859999999999996</v>
      </c>
      <c r="E61" s="71">
        <v>-4.1000000000000002E-2</v>
      </c>
    </row>
    <row r="62" spans="1:5" x14ac:dyDescent="0.25">
      <c r="A62" s="72">
        <v>9</v>
      </c>
      <c r="B62" s="5">
        <v>43887</v>
      </c>
      <c r="C62" s="64" t="s">
        <v>345</v>
      </c>
      <c r="D62" s="71">
        <v>3.49</v>
      </c>
      <c r="E62" s="71">
        <v>-4.1980000000000004</v>
      </c>
    </row>
    <row r="63" spans="1:5" x14ac:dyDescent="0.25">
      <c r="A63" s="72">
        <v>10</v>
      </c>
      <c r="B63" s="5">
        <v>43894</v>
      </c>
      <c r="C63" s="64" t="s">
        <v>347</v>
      </c>
      <c r="D63" s="71">
        <v>-4.7859999999999996</v>
      </c>
      <c r="E63" s="71">
        <v>-5.1260000000000003</v>
      </c>
    </row>
    <row r="64" spans="1:5" x14ac:dyDescent="0.25">
      <c r="A64" s="72">
        <v>11</v>
      </c>
      <c r="B64" s="5">
        <v>43901</v>
      </c>
      <c r="C64" s="64" t="s">
        <v>199</v>
      </c>
      <c r="D64" s="71">
        <v>-7.2750000000000004</v>
      </c>
      <c r="E64" s="71">
        <v>-4.944</v>
      </c>
    </row>
    <row r="65" spans="1:5" x14ac:dyDescent="0.25">
      <c r="A65" s="72">
        <v>12</v>
      </c>
      <c r="B65" s="5">
        <v>43908</v>
      </c>
      <c r="C65" s="64" t="s">
        <v>204</v>
      </c>
      <c r="D65" s="71">
        <v>-35.585000000000001</v>
      </c>
      <c r="E65" s="71">
        <v>-2.907</v>
      </c>
    </row>
    <row r="66" spans="1:5" x14ac:dyDescent="0.25">
      <c r="A66" s="72">
        <v>13</v>
      </c>
      <c r="B66" s="5">
        <v>43915</v>
      </c>
      <c r="C66" s="64" t="s">
        <v>205</v>
      </c>
      <c r="D66" s="71">
        <v>-38.018999999999998</v>
      </c>
      <c r="E66" s="70">
        <v>7.0919999999999996</v>
      </c>
    </row>
    <row r="67" spans="1:5" x14ac:dyDescent="0.25">
      <c r="A67" s="72">
        <v>14</v>
      </c>
      <c r="B67" s="5">
        <v>43922</v>
      </c>
      <c r="C67" s="64" t="s">
        <v>210</v>
      </c>
      <c r="D67" s="71">
        <v>-8.4670000000000005</v>
      </c>
      <c r="E67" s="70">
        <v>0.214</v>
      </c>
    </row>
    <row r="68" spans="1:5" x14ac:dyDescent="0.25">
      <c r="A68" s="72">
        <v>15</v>
      </c>
      <c r="B68" s="5">
        <v>43929</v>
      </c>
      <c r="C68" s="64" t="s">
        <v>216</v>
      </c>
      <c r="D68" s="71">
        <v>-4.7169999999999996</v>
      </c>
      <c r="E68" s="70">
        <v>7.6630000000000003</v>
      </c>
    </row>
    <row r="69" spans="1:5" x14ac:dyDescent="0.25">
      <c r="A69" s="72">
        <v>16</v>
      </c>
      <c r="B69" s="5">
        <v>43936</v>
      </c>
      <c r="C69" s="64" t="s">
        <v>221</v>
      </c>
      <c r="D69" s="71">
        <v>5.8140000000000001</v>
      </c>
      <c r="E69" s="70">
        <v>2.2189999999999999</v>
      </c>
    </row>
    <row r="70" spans="1:5" x14ac:dyDescent="0.25">
      <c r="A70" s="72">
        <v>17</v>
      </c>
      <c r="B70" s="5">
        <v>43943</v>
      </c>
      <c r="C70" s="64" t="s">
        <v>224</v>
      </c>
      <c r="D70" s="71">
        <v>2.1480000000000001</v>
      </c>
      <c r="E70" s="70">
        <v>0.74299999999999999</v>
      </c>
    </row>
    <row r="71" spans="1:5" x14ac:dyDescent="0.25">
      <c r="A71" s="72">
        <v>18</v>
      </c>
      <c r="B71" s="5">
        <v>43950</v>
      </c>
      <c r="C71" s="64" t="s">
        <v>227</v>
      </c>
      <c r="D71" s="71">
        <v>2.2530000000000001</v>
      </c>
      <c r="E71" s="70">
        <v>3.5350000000000001</v>
      </c>
    </row>
    <row r="72" spans="1:5" x14ac:dyDescent="0.25">
      <c r="A72" s="72">
        <v>19</v>
      </c>
      <c r="B72" s="5">
        <v>43957</v>
      </c>
      <c r="C72" s="64" t="s">
        <v>228</v>
      </c>
      <c r="D72" s="71">
        <v>6.6260000000000003</v>
      </c>
      <c r="E72" s="70">
        <v>4.4850000000000003</v>
      </c>
    </row>
    <row r="73" spans="1:5" x14ac:dyDescent="0.25">
      <c r="A73" s="72">
        <v>20</v>
      </c>
      <c r="B73" s="5">
        <v>43964</v>
      </c>
      <c r="C73" s="64" t="s">
        <v>231</v>
      </c>
      <c r="D73" s="71">
        <v>5.2450000000000001</v>
      </c>
      <c r="E73" s="70">
        <v>1.637</v>
      </c>
    </row>
    <row r="74" spans="1:5" x14ac:dyDescent="0.25">
      <c r="A74" s="72">
        <v>21</v>
      </c>
      <c r="B74" s="5">
        <v>43971</v>
      </c>
      <c r="C74" s="64" t="s">
        <v>232</v>
      </c>
      <c r="D74" s="71">
        <v>5.33</v>
      </c>
      <c r="E74" s="70">
        <v>6.3179999999999996</v>
      </c>
    </row>
    <row r="75" spans="1:5" x14ac:dyDescent="0.25">
      <c r="A75" s="72">
        <v>22</v>
      </c>
      <c r="B75" s="5">
        <v>43978</v>
      </c>
      <c r="C75" s="64" t="s">
        <v>233</v>
      </c>
      <c r="D75" s="71">
        <v>7.5019999999999998</v>
      </c>
      <c r="E75" s="70">
        <v>5.7460000000000004</v>
      </c>
    </row>
    <row r="76" spans="1:5" x14ac:dyDescent="0.25">
      <c r="A76" s="72">
        <v>23</v>
      </c>
      <c r="B76" s="5">
        <v>43985</v>
      </c>
      <c r="C76" s="64" t="s">
        <v>234</v>
      </c>
      <c r="D76" s="71">
        <v>9.9139999999999997</v>
      </c>
      <c r="E76" s="70">
        <v>5.1219999999999999</v>
      </c>
    </row>
    <row r="77" spans="1:5" x14ac:dyDescent="0.25">
      <c r="A77" s="72">
        <v>24</v>
      </c>
      <c r="B77" s="5">
        <v>43992</v>
      </c>
      <c r="C77" s="64" t="s">
        <v>365</v>
      </c>
      <c r="D77" s="71">
        <v>9.4760000000000009</v>
      </c>
      <c r="E77" s="70">
        <v>1.2390000000000001</v>
      </c>
    </row>
    <row r="78" spans="1:5" x14ac:dyDescent="0.25">
      <c r="A78" s="72">
        <v>25</v>
      </c>
      <c r="B78" s="5">
        <v>43999</v>
      </c>
      <c r="C78" s="64" t="s">
        <v>235</v>
      </c>
      <c r="D78" s="71">
        <v>4.2619999999999996</v>
      </c>
      <c r="E78" s="71">
        <v>-8.7999999999999995E-2</v>
      </c>
    </row>
    <row r="79" spans="1:5" x14ac:dyDescent="0.25">
      <c r="A79" s="72">
        <v>26</v>
      </c>
      <c r="B79" s="5">
        <v>44006</v>
      </c>
      <c r="C79" s="64" t="s">
        <v>788</v>
      </c>
      <c r="D79" s="71">
        <v>7.9930000000000003</v>
      </c>
      <c r="E79" s="71">
        <v>-5.5510000000000002</v>
      </c>
    </row>
    <row r="80" spans="1:5" x14ac:dyDescent="0.25">
      <c r="A80" s="72">
        <v>27</v>
      </c>
      <c r="B80" s="5">
        <v>44013</v>
      </c>
      <c r="C80" s="64" t="s">
        <v>370</v>
      </c>
      <c r="D80" s="71">
        <v>7.0650000000000004</v>
      </c>
      <c r="E80" s="70">
        <v>2.1309999999999998</v>
      </c>
    </row>
    <row r="81" spans="1:5" x14ac:dyDescent="0.25">
      <c r="A81" s="72">
        <v>28</v>
      </c>
      <c r="B81" s="5">
        <v>44020</v>
      </c>
      <c r="C81" s="64" t="s">
        <v>255</v>
      </c>
      <c r="D81" s="71">
        <v>7.18</v>
      </c>
      <c r="E81" s="70">
        <v>0.83399999999999996</v>
      </c>
    </row>
    <row r="82" spans="1:5" x14ac:dyDescent="0.25">
      <c r="A82" s="72">
        <v>29</v>
      </c>
      <c r="B82" s="5">
        <v>44027</v>
      </c>
      <c r="C82" s="64" t="s">
        <v>258</v>
      </c>
      <c r="D82" s="71">
        <v>4.5309999999999997</v>
      </c>
      <c r="E82" s="70">
        <v>3.9079999999999999</v>
      </c>
    </row>
    <row r="83" spans="1:5" x14ac:dyDescent="0.25">
      <c r="A83" s="72">
        <v>30</v>
      </c>
      <c r="B83" s="5">
        <v>44034</v>
      </c>
      <c r="C83" s="64" t="s">
        <v>261</v>
      </c>
      <c r="D83" s="71">
        <v>7.7460000000000004</v>
      </c>
      <c r="E83" s="70">
        <v>0.29499999999999998</v>
      </c>
    </row>
    <row r="84" spans="1:5" x14ac:dyDescent="0.25">
      <c r="A84" s="72">
        <v>31</v>
      </c>
      <c r="B84" s="5">
        <v>44041</v>
      </c>
      <c r="C84" s="64" t="s">
        <v>793</v>
      </c>
      <c r="D84" s="71">
        <v>7.9039999999999999</v>
      </c>
      <c r="E84" s="70">
        <v>4.3890000000000002</v>
      </c>
    </row>
    <row r="85" spans="1:5" x14ac:dyDescent="0.25">
      <c r="A85" s="72">
        <v>32</v>
      </c>
      <c r="B85" s="5">
        <v>44048</v>
      </c>
      <c r="C85" s="64" t="s">
        <v>264</v>
      </c>
      <c r="D85" s="71">
        <v>7.2080000000000002</v>
      </c>
      <c r="E85" s="70">
        <v>1.542</v>
      </c>
    </row>
    <row r="86" spans="1:5" x14ac:dyDescent="0.25">
      <c r="A86" s="72">
        <v>33</v>
      </c>
      <c r="B86" s="5">
        <v>44055</v>
      </c>
      <c r="C86" s="64" t="s">
        <v>267</v>
      </c>
      <c r="D86" s="71">
        <v>6.4820000000000002</v>
      </c>
      <c r="E86" s="71">
        <v>-0.30099999999999999</v>
      </c>
    </row>
    <row r="87" spans="1:5" x14ac:dyDescent="0.25">
      <c r="A87" s="72">
        <v>34</v>
      </c>
      <c r="B87" s="5">
        <v>44062</v>
      </c>
      <c r="C87" s="64" t="s">
        <v>270</v>
      </c>
      <c r="D87" s="71">
        <v>5.13</v>
      </c>
      <c r="E87" s="70">
        <v>1.3919999999999999</v>
      </c>
    </row>
    <row r="88" spans="1:5" x14ac:dyDescent="0.25">
      <c r="A88" s="72">
        <v>35</v>
      </c>
      <c r="B88" s="5">
        <v>44069</v>
      </c>
      <c r="C88" s="64" t="s">
        <v>278</v>
      </c>
      <c r="D88" s="71">
        <v>6.0289999999999999</v>
      </c>
      <c r="E88" s="70">
        <v>0.31900000000000001</v>
      </c>
    </row>
    <row r="89" spans="1:5" x14ac:dyDescent="0.25">
      <c r="A89" s="72">
        <v>36</v>
      </c>
      <c r="B89" s="5">
        <v>44076</v>
      </c>
      <c r="C89" s="64" t="s">
        <v>279</v>
      </c>
      <c r="D89" s="71">
        <v>10.726000000000001</v>
      </c>
      <c r="E89" s="71">
        <v>-0.76900000000000002</v>
      </c>
    </row>
    <row r="90" spans="1:5" x14ac:dyDescent="0.25">
      <c r="A90" s="72">
        <v>37</v>
      </c>
      <c r="B90" s="5">
        <v>44083</v>
      </c>
      <c r="C90" s="64" t="s">
        <v>280</v>
      </c>
      <c r="D90" s="71">
        <v>6.5410000000000004</v>
      </c>
      <c r="E90" s="70">
        <v>0.52600000000000002</v>
      </c>
    </row>
    <row r="91" spans="1:5" x14ac:dyDescent="0.25">
      <c r="A91" s="72">
        <v>38</v>
      </c>
      <c r="B91" s="5">
        <v>44090</v>
      </c>
      <c r="C91" s="64" t="s">
        <v>284</v>
      </c>
      <c r="D91" s="71">
        <v>5.1680000000000001</v>
      </c>
      <c r="E91" s="71">
        <v>-4.2169999999999996</v>
      </c>
    </row>
    <row r="92" spans="1:5" x14ac:dyDescent="0.25">
      <c r="A92" s="72">
        <v>39</v>
      </c>
      <c r="B92" s="5">
        <v>44097</v>
      </c>
      <c r="C92" s="64" t="s">
        <v>285</v>
      </c>
      <c r="D92" s="71">
        <v>4.1619999999999999</v>
      </c>
      <c r="E92" s="71">
        <v>-3.589</v>
      </c>
    </row>
    <row r="93" spans="1:5" x14ac:dyDescent="0.25">
      <c r="A93" s="72">
        <v>40</v>
      </c>
      <c r="B93" s="5">
        <v>44104</v>
      </c>
      <c r="C93" s="64" t="s">
        <v>290</v>
      </c>
      <c r="D93" s="71">
        <v>2.077</v>
      </c>
      <c r="E93" s="70">
        <v>4.0140000000000002</v>
      </c>
    </row>
    <row r="94" spans="1:5" x14ac:dyDescent="0.25">
      <c r="A94" s="72">
        <v>41</v>
      </c>
      <c r="B94" s="5">
        <v>44111</v>
      </c>
      <c r="C94" s="64" t="s">
        <v>291</v>
      </c>
      <c r="D94" s="71">
        <v>7.0259999999999998</v>
      </c>
      <c r="E94" s="70">
        <v>2.2040000000000002</v>
      </c>
    </row>
    <row r="95" spans="1:5" x14ac:dyDescent="0.25">
      <c r="A95" s="72">
        <v>42</v>
      </c>
      <c r="B95" s="5">
        <v>44118</v>
      </c>
      <c r="C95" s="64" t="s">
        <v>296</v>
      </c>
      <c r="D95" s="71">
        <v>6.4260000000000002</v>
      </c>
      <c r="E95" s="70">
        <v>0.151</v>
      </c>
    </row>
    <row r="96" spans="1:5" x14ac:dyDescent="0.25">
      <c r="A96" s="72">
        <v>43</v>
      </c>
      <c r="B96" s="5">
        <v>44125</v>
      </c>
      <c r="C96" s="64" t="s">
        <v>298</v>
      </c>
      <c r="D96" s="71">
        <v>6.7569999999999997</v>
      </c>
      <c r="E96" s="71">
        <v>-2.5129999999999999</v>
      </c>
    </row>
    <row r="97" spans="1:5" x14ac:dyDescent="0.25">
      <c r="A97" s="72">
        <v>44</v>
      </c>
      <c r="B97" s="5">
        <v>44132</v>
      </c>
      <c r="C97" s="64" t="s">
        <v>299</v>
      </c>
      <c r="D97" s="71">
        <v>3.3170000000000002</v>
      </c>
      <c r="E97" s="71">
        <v>-2.2109999999999999</v>
      </c>
    </row>
    <row r="98" spans="1:5" x14ac:dyDescent="0.25">
      <c r="A98" s="72">
        <v>45</v>
      </c>
      <c r="B98" s="5">
        <v>44139</v>
      </c>
      <c r="C98" s="64" t="s">
        <v>301</v>
      </c>
      <c r="D98" s="71">
        <v>-1.58</v>
      </c>
      <c r="E98" s="70">
        <v>4.5650000000000004</v>
      </c>
    </row>
    <row r="99" spans="1:5" x14ac:dyDescent="0.25">
      <c r="A99" s="72">
        <v>46</v>
      </c>
      <c r="B99" s="5">
        <v>44146</v>
      </c>
      <c r="C99" s="64" t="s">
        <v>306</v>
      </c>
      <c r="D99" s="71">
        <v>3.4710000000000001</v>
      </c>
      <c r="E99" s="70">
        <v>0.49</v>
      </c>
    </row>
    <row r="100" spans="1:5" x14ac:dyDescent="0.25">
      <c r="A100" s="72">
        <v>47</v>
      </c>
      <c r="B100" s="5">
        <v>44153</v>
      </c>
      <c r="C100" s="64" t="s">
        <v>308</v>
      </c>
      <c r="D100" s="71">
        <v>4.1390000000000002</v>
      </c>
      <c r="E100" s="70">
        <v>1.196</v>
      </c>
    </row>
    <row r="101" spans="1:5" x14ac:dyDescent="0.25">
      <c r="A101" s="72">
        <v>48</v>
      </c>
      <c r="B101" s="5">
        <v>44160</v>
      </c>
      <c r="C101" s="64" t="s">
        <v>310</v>
      </c>
      <c r="D101" s="71">
        <v>5.9370000000000003</v>
      </c>
      <c r="E101" s="71">
        <v>-1.393</v>
      </c>
    </row>
    <row r="102" spans="1:5" x14ac:dyDescent="0.25">
      <c r="A102" s="72">
        <v>49</v>
      </c>
      <c r="B102" s="5">
        <v>44167</v>
      </c>
      <c r="C102" s="64" t="s">
        <v>311</v>
      </c>
      <c r="D102" s="71">
        <v>4.8090000000000002</v>
      </c>
      <c r="E102" s="70">
        <v>2E-3</v>
      </c>
    </row>
    <row r="103" spans="1:5" x14ac:dyDescent="0.25">
      <c r="A103" s="72">
        <v>50</v>
      </c>
      <c r="B103" s="5">
        <v>44174</v>
      </c>
      <c r="C103" s="64" t="s">
        <v>316</v>
      </c>
      <c r="D103" s="71">
        <v>2.8980000000000001</v>
      </c>
      <c r="E103" s="71">
        <v>-1.0029999999999999</v>
      </c>
    </row>
    <row r="104" spans="1:5" x14ac:dyDescent="0.25">
      <c r="A104" s="72">
        <v>51</v>
      </c>
      <c r="B104" s="5">
        <v>44181</v>
      </c>
      <c r="C104" s="64" t="s">
        <v>318</v>
      </c>
      <c r="D104" s="71">
        <v>1.7310000000000001</v>
      </c>
      <c r="E104" s="71">
        <v>-0.89600000000000002</v>
      </c>
    </row>
    <row r="105" spans="1:5" x14ac:dyDescent="0.25">
      <c r="A105" s="6">
        <v>52</v>
      </c>
      <c r="B105" s="7">
        <v>44188</v>
      </c>
      <c r="C105" s="39" t="s">
        <v>319</v>
      </c>
      <c r="D105" s="67">
        <v>2.5289999999999999</v>
      </c>
      <c r="E105" s="66">
        <v>1.7110000000000001</v>
      </c>
    </row>
    <row r="106" spans="1:5" x14ac:dyDescent="0.25">
      <c r="A106" s="72">
        <v>1</v>
      </c>
      <c r="B106" s="5">
        <v>44196</v>
      </c>
      <c r="C106" s="64" t="s">
        <v>320</v>
      </c>
      <c r="D106" s="70">
        <v>5.3559999999999999</v>
      </c>
      <c r="E106" s="59">
        <v>-0.19600000000000001</v>
      </c>
    </row>
    <row r="107" spans="1:5" x14ac:dyDescent="0.25">
      <c r="A107" s="72">
        <v>2</v>
      </c>
      <c r="B107" s="5">
        <v>44203</v>
      </c>
      <c r="C107" s="64" t="s">
        <v>321</v>
      </c>
      <c r="D107" s="71">
        <v>6.9459999999999997</v>
      </c>
      <c r="E107" s="8">
        <v>-1.26</v>
      </c>
    </row>
    <row r="108" spans="1:5" x14ac:dyDescent="0.25">
      <c r="A108" s="72">
        <v>3</v>
      </c>
      <c r="B108" s="5">
        <v>44210</v>
      </c>
      <c r="C108" s="64" t="s">
        <v>329</v>
      </c>
      <c r="D108" s="71">
        <v>8.2479999999999993</v>
      </c>
      <c r="E108" s="8">
        <v>-0.90500000000000003</v>
      </c>
    </row>
    <row r="109" spans="1:5" x14ac:dyDescent="0.25">
      <c r="A109" s="72">
        <v>4</v>
      </c>
      <c r="B109" s="5">
        <v>44217</v>
      </c>
      <c r="C109" s="64" t="s">
        <v>330</v>
      </c>
      <c r="D109" s="71">
        <v>6.0170000000000003</v>
      </c>
      <c r="E109" s="8">
        <v>-1.329</v>
      </c>
    </row>
    <row r="110" spans="1:5" x14ac:dyDescent="0.25">
      <c r="A110" s="72">
        <v>5</v>
      </c>
      <c r="B110" s="5">
        <v>44224</v>
      </c>
      <c r="C110" s="64" t="s">
        <v>331</v>
      </c>
      <c r="D110" s="71">
        <v>6.1509999999999998</v>
      </c>
      <c r="E110" s="59">
        <v>1.337</v>
      </c>
    </row>
    <row r="111" spans="1:5" x14ac:dyDescent="0.25">
      <c r="A111" s="72">
        <v>6</v>
      </c>
      <c r="B111" s="5">
        <v>44231</v>
      </c>
      <c r="C111" s="64" t="s">
        <v>822</v>
      </c>
      <c r="D111" s="71">
        <v>2.73</v>
      </c>
      <c r="E111" s="8">
        <v>-0.22800000000000001</v>
      </c>
    </row>
    <row r="112" spans="1:5" x14ac:dyDescent="0.25">
      <c r="A112" s="72">
        <v>7</v>
      </c>
      <c r="B112" s="5">
        <v>44238</v>
      </c>
      <c r="C112" s="64" t="s">
        <v>332</v>
      </c>
      <c r="D112" s="71">
        <v>4.5289999999999999</v>
      </c>
      <c r="E112" s="8">
        <v>-1.347</v>
      </c>
    </row>
    <row r="113" spans="1:5" x14ac:dyDescent="0.25">
      <c r="A113" s="72">
        <v>8</v>
      </c>
      <c r="B113" s="5">
        <v>44245</v>
      </c>
      <c r="C113" s="64" t="s">
        <v>333</v>
      </c>
      <c r="D113" s="71">
        <v>4.218</v>
      </c>
      <c r="E113" s="8">
        <v>-2.2170000000000001</v>
      </c>
    </row>
    <row r="114" spans="1:5" x14ac:dyDescent="0.25">
      <c r="A114" s="72">
        <v>9</v>
      </c>
      <c r="B114" s="5">
        <v>44252</v>
      </c>
      <c r="C114" s="64" t="s">
        <v>825</v>
      </c>
      <c r="D114" s="71">
        <v>5.2009999999999996</v>
      </c>
      <c r="E114" s="59">
        <v>0.60099999999999998</v>
      </c>
    </row>
    <row r="115" spans="1:5" x14ac:dyDescent="0.25">
      <c r="A115" s="72">
        <v>10</v>
      </c>
      <c r="B115" s="5">
        <v>44259</v>
      </c>
      <c r="C115" s="64" t="s">
        <v>829</v>
      </c>
      <c r="D115" s="70">
        <v>3.3079999999999998</v>
      </c>
      <c r="E115" s="8">
        <v>-5.3310000000000004</v>
      </c>
    </row>
    <row r="116" spans="1:5" x14ac:dyDescent="0.25">
      <c r="A116" s="72">
        <v>11</v>
      </c>
      <c r="B116" s="5">
        <v>44266</v>
      </c>
      <c r="C116" s="64" t="s">
        <v>830</v>
      </c>
      <c r="D116" s="70">
        <v>5.43</v>
      </c>
      <c r="E116" s="59">
        <v>0.41</v>
      </c>
    </row>
    <row r="117" spans="1:5" x14ac:dyDescent="0.25">
      <c r="A117" s="72">
        <v>12</v>
      </c>
      <c r="B117" s="5">
        <v>44273</v>
      </c>
      <c r="C117" s="64" t="s">
        <v>832</v>
      </c>
      <c r="D117" s="70">
        <v>3.262</v>
      </c>
      <c r="E117" s="8">
        <v>-1.3779999999999999</v>
      </c>
    </row>
    <row r="118" spans="1:5" x14ac:dyDescent="0.25">
      <c r="A118" s="72">
        <v>13</v>
      </c>
      <c r="B118" s="5">
        <v>44280</v>
      </c>
      <c r="C118" s="64" t="s">
        <v>835</v>
      </c>
      <c r="D118" s="71">
        <v>1.6870000000000001</v>
      </c>
      <c r="E118" s="59">
        <v>0.80900000000000005</v>
      </c>
    </row>
    <row r="119" spans="1:5" x14ac:dyDescent="0.25">
      <c r="A119" s="72">
        <v>14</v>
      </c>
      <c r="B119" s="5">
        <v>44287</v>
      </c>
      <c r="C119" s="64" t="s">
        <v>838</v>
      </c>
      <c r="D119" s="71">
        <v>4.0789999999999997</v>
      </c>
      <c r="E119" s="59">
        <v>3.8090000000000002</v>
      </c>
    </row>
    <row r="120" spans="1:5" x14ac:dyDescent="0.25">
      <c r="A120" s="72">
        <v>15</v>
      </c>
      <c r="B120" s="5">
        <v>44294</v>
      </c>
      <c r="C120" s="64" t="s">
        <v>840</v>
      </c>
      <c r="D120" s="71">
        <v>6.4340000000000002</v>
      </c>
      <c r="E120" s="8">
        <v>-0.13200000000000001</v>
      </c>
    </row>
    <row r="121" spans="1:5" x14ac:dyDescent="0.25">
      <c r="A121" s="7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BFE6-5350-4F2A-92EF-39866E13B890}">
  <dimension ref="A1:H586"/>
  <sheetViews>
    <sheetView topLeftCell="A564" workbookViewId="0">
      <selection activeCell="C588" sqref="C588"/>
    </sheetView>
  </sheetViews>
  <sheetFormatPr defaultRowHeight="15" x14ac:dyDescent="0.25"/>
  <cols>
    <col min="1" max="1" width="10.7109375" style="98" bestFit="1" customWidth="1"/>
    <col min="2" max="2" width="13.7109375" style="107" customWidth="1"/>
    <col min="3" max="4" width="13.7109375" style="99" customWidth="1"/>
    <col min="5" max="5" width="13.7109375" style="108" customWidth="1"/>
    <col min="6" max="7" width="13.7109375" style="106" customWidth="1"/>
    <col min="8" max="8" width="9.140625" style="100"/>
  </cols>
  <sheetData>
    <row r="1" spans="1:7" x14ac:dyDescent="0.25">
      <c r="A1" s="109" t="s">
        <v>0</v>
      </c>
      <c r="B1" s="110" t="s">
        <v>859</v>
      </c>
      <c r="C1" s="111" t="s">
        <v>861</v>
      </c>
      <c r="D1" s="111" t="s">
        <v>862</v>
      </c>
      <c r="E1" s="112" t="s">
        <v>860</v>
      </c>
      <c r="F1" s="113" t="s">
        <v>863</v>
      </c>
      <c r="G1" s="113" t="s">
        <v>864</v>
      </c>
    </row>
    <row r="2" spans="1:7" x14ac:dyDescent="0.25">
      <c r="A2" s="114">
        <v>43467</v>
      </c>
      <c r="B2" s="115">
        <v>89.260999999999996</v>
      </c>
      <c r="C2" s="116">
        <v>99</v>
      </c>
      <c r="D2" s="116">
        <v>50</v>
      </c>
      <c r="E2" s="117">
        <v>456</v>
      </c>
      <c r="F2" s="118">
        <v>782</v>
      </c>
      <c r="G2" s="118">
        <v>273</v>
      </c>
    </row>
    <row r="3" spans="1:7" x14ac:dyDescent="0.25">
      <c r="A3" s="114">
        <v>43468</v>
      </c>
      <c r="B3" s="115">
        <v>90.600999999999999</v>
      </c>
      <c r="C3" s="116">
        <v>99</v>
      </c>
      <c r="D3" s="116">
        <v>50</v>
      </c>
      <c r="E3" s="117">
        <v>466</v>
      </c>
      <c r="F3" s="118">
        <v>782</v>
      </c>
      <c r="G3" s="118">
        <v>273</v>
      </c>
    </row>
    <row r="4" spans="1:7" x14ac:dyDescent="0.25">
      <c r="A4" s="114">
        <v>43469</v>
      </c>
      <c r="B4" s="115">
        <v>83.965999999999994</v>
      </c>
      <c r="C4" s="116">
        <v>99</v>
      </c>
      <c r="D4" s="116">
        <v>50</v>
      </c>
      <c r="E4" s="117">
        <v>429</v>
      </c>
      <c r="F4" s="118">
        <v>782</v>
      </c>
      <c r="G4" s="118">
        <v>273</v>
      </c>
    </row>
    <row r="5" spans="1:7" x14ac:dyDescent="0.25">
      <c r="A5" s="114">
        <v>43472</v>
      </c>
      <c r="B5" s="115">
        <v>81.828000000000003</v>
      </c>
      <c r="C5" s="116">
        <v>99</v>
      </c>
      <c r="D5" s="116">
        <v>50</v>
      </c>
      <c r="E5" s="117">
        <v>416</v>
      </c>
      <c r="F5" s="118">
        <v>782</v>
      </c>
      <c r="G5" s="118">
        <v>273</v>
      </c>
    </row>
    <row r="6" spans="1:7" x14ac:dyDescent="0.25">
      <c r="A6" s="114">
        <v>43473</v>
      </c>
      <c r="B6" s="115">
        <v>79.036000000000001</v>
      </c>
      <c r="C6" s="116">
        <v>99</v>
      </c>
      <c r="D6" s="116">
        <v>50</v>
      </c>
      <c r="E6" s="117">
        <v>406</v>
      </c>
      <c r="F6" s="118">
        <v>782</v>
      </c>
      <c r="G6" s="118">
        <v>273</v>
      </c>
    </row>
    <row r="7" spans="1:7" x14ac:dyDescent="0.25">
      <c r="A7" s="114">
        <v>43474</v>
      </c>
      <c r="B7" s="115">
        <v>79.483000000000004</v>
      </c>
      <c r="C7" s="116">
        <v>99</v>
      </c>
      <c r="D7" s="116">
        <v>50</v>
      </c>
      <c r="E7" s="117">
        <v>412</v>
      </c>
      <c r="F7" s="118">
        <v>782</v>
      </c>
      <c r="G7" s="118">
        <v>273</v>
      </c>
    </row>
    <row r="8" spans="1:7" x14ac:dyDescent="0.25">
      <c r="A8" s="114">
        <v>43475</v>
      </c>
      <c r="B8" s="115">
        <v>77.516000000000005</v>
      </c>
      <c r="C8" s="116">
        <v>99</v>
      </c>
      <c r="D8" s="116">
        <v>50</v>
      </c>
      <c r="E8" s="117">
        <v>401</v>
      </c>
      <c r="F8" s="118">
        <v>782</v>
      </c>
      <c r="G8" s="118">
        <v>273</v>
      </c>
    </row>
    <row r="9" spans="1:7" x14ac:dyDescent="0.25">
      <c r="A9" s="114">
        <v>43476</v>
      </c>
      <c r="B9" s="115">
        <v>77.858000000000004</v>
      </c>
      <c r="C9" s="116">
        <v>99</v>
      </c>
      <c r="D9" s="116">
        <v>50</v>
      </c>
      <c r="E9" s="117">
        <v>404</v>
      </c>
      <c r="F9" s="118">
        <v>782</v>
      </c>
      <c r="G9" s="118">
        <v>273</v>
      </c>
    </row>
    <row r="10" spans="1:7" x14ac:dyDescent="0.25">
      <c r="A10" s="114">
        <v>43479</v>
      </c>
      <c r="B10" s="115">
        <v>79.757999999999996</v>
      </c>
      <c r="C10" s="116">
        <v>99</v>
      </c>
      <c r="D10" s="116">
        <v>50</v>
      </c>
      <c r="E10" s="117">
        <v>414</v>
      </c>
      <c r="F10" s="118">
        <v>782</v>
      </c>
      <c r="G10" s="118">
        <v>273</v>
      </c>
    </row>
    <row r="11" spans="1:7" x14ac:dyDescent="0.25">
      <c r="A11" s="114">
        <v>43480</v>
      </c>
      <c r="B11" s="115">
        <v>76.73</v>
      </c>
      <c r="C11" s="116">
        <v>99</v>
      </c>
      <c r="D11" s="116">
        <v>50</v>
      </c>
      <c r="E11" s="117">
        <v>405</v>
      </c>
      <c r="F11" s="118">
        <v>782</v>
      </c>
      <c r="G11" s="118">
        <v>273</v>
      </c>
    </row>
    <row r="12" spans="1:7" x14ac:dyDescent="0.25">
      <c r="A12" s="114">
        <v>43481</v>
      </c>
      <c r="B12" s="115">
        <v>76.715000000000003</v>
      </c>
      <c r="C12" s="116">
        <v>99</v>
      </c>
      <c r="D12" s="116">
        <v>50</v>
      </c>
      <c r="E12" s="117">
        <v>403</v>
      </c>
      <c r="F12" s="118">
        <v>782</v>
      </c>
      <c r="G12" s="118">
        <v>273</v>
      </c>
    </row>
    <row r="13" spans="1:7" x14ac:dyDescent="0.25">
      <c r="A13" s="114">
        <v>43482</v>
      </c>
      <c r="B13" s="115">
        <v>73.891999999999996</v>
      </c>
      <c r="C13" s="116">
        <v>99</v>
      </c>
      <c r="D13" s="116">
        <v>50</v>
      </c>
      <c r="E13" s="117">
        <v>388</v>
      </c>
      <c r="F13" s="118">
        <v>782</v>
      </c>
      <c r="G13" s="118">
        <v>273</v>
      </c>
    </row>
    <row r="14" spans="1:7" x14ac:dyDescent="0.25">
      <c r="A14" s="114">
        <v>43483</v>
      </c>
      <c r="B14" s="115">
        <v>72.834999999999994</v>
      </c>
      <c r="C14" s="116">
        <v>99</v>
      </c>
      <c r="D14" s="116">
        <v>50</v>
      </c>
      <c r="E14" s="117">
        <v>383</v>
      </c>
      <c r="F14" s="118">
        <v>782</v>
      </c>
      <c r="G14" s="118">
        <v>273</v>
      </c>
    </row>
    <row r="15" spans="1:7" x14ac:dyDescent="0.25">
      <c r="A15" s="114">
        <v>43487</v>
      </c>
      <c r="B15" s="115">
        <v>75.938999999999993</v>
      </c>
      <c r="C15" s="116">
        <v>99</v>
      </c>
      <c r="D15" s="116">
        <v>50</v>
      </c>
      <c r="E15" s="117">
        <v>397</v>
      </c>
      <c r="F15" s="118">
        <v>782</v>
      </c>
      <c r="G15" s="118">
        <v>273</v>
      </c>
    </row>
    <row r="16" spans="1:7" x14ac:dyDescent="0.25">
      <c r="A16" s="114">
        <v>43488</v>
      </c>
      <c r="B16" s="115">
        <v>74.632000000000005</v>
      </c>
      <c r="C16" s="116">
        <v>99</v>
      </c>
      <c r="D16" s="116">
        <v>50</v>
      </c>
      <c r="E16" s="117">
        <v>391</v>
      </c>
      <c r="F16" s="118">
        <v>782</v>
      </c>
      <c r="G16" s="118">
        <v>273</v>
      </c>
    </row>
    <row r="17" spans="1:7" x14ac:dyDescent="0.25">
      <c r="A17" s="114">
        <v>43489</v>
      </c>
      <c r="B17" s="115">
        <v>74.512</v>
      </c>
      <c r="C17" s="116">
        <v>99</v>
      </c>
      <c r="D17" s="116">
        <v>50</v>
      </c>
      <c r="E17" s="117">
        <v>384</v>
      </c>
      <c r="F17" s="118">
        <v>782</v>
      </c>
      <c r="G17" s="118">
        <v>273</v>
      </c>
    </row>
    <row r="18" spans="1:7" x14ac:dyDescent="0.25">
      <c r="A18" s="114">
        <v>43490</v>
      </c>
      <c r="B18" s="115">
        <v>73.082999999999998</v>
      </c>
      <c r="C18" s="116">
        <v>99</v>
      </c>
      <c r="D18" s="116">
        <v>50</v>
      </c>
      <c r="E18" s="117">
        <v>375</v>
      </c>
      <c r="F18" s="118">
        <v>782</v>
      </c>
      <c r="G18" s="118">
        <v>273</v>
      </c>
    </row>
    <row r="19" spans="1:7" x14ac:dyDescent="0.25">
      <c r="A19" s="114">
        <v>43493</v>
      </c>
      <c r="B19" s="115">
        <v>73.489999999999995</v>
      </c>
      <c r="C19" s="116">
        <v>99</v>
      </c>
      <c r="D19" s="116">
        <v>50</v>
      </c>
      <c r="E19" s="117">
        <v>380</v>
      </c>
      <c r="F19" s="118">
        <v>782</v>
      </c>
      <c r="G19" s="118">
        <v>273</v>
      </c>
    </row>
    <row r="20" spans="1:7" x14ac:dyDescent="0.25">
      <c r="A20" s="114">
        <v>43494</v>
      </c>
      <c r="B20" s="115">
        <v>72.688000000000002</v>
      </c>
      <c r="C20" s="116">
        <v>99</v>
      </c>
      <c r="D20" s="116">
        <v>50</v>
      </c>
      <c r="E20" s="117">
        <v>377</v>
      </c>
      <c r="F20" s="118">
        <v>782</v>
      </c>
      <c r="G20" s="118">
        <v>273</v>
      </c>
    </row>
    <row r="21" spans="1:7" x14ac:dyDescent="0.25">
      <c r="A21" s="114">
        <v>43495</v>
      </c>
      <c r="B21" s="115">
        <v>69.766999999999996</v>
      </c>
      <c r="C21" s="116">
        <v>99</v>
      </c>
      <c r="D21" s="116">
        <v>50</v>
      </c>
      <c r="E21" s="117">
        <v>362</v>
      </c>
      <c r="F21" s="118">
        <v>782</v>
      </c>
      <c r="G21" s="118">
        <v>273</v>
      </c>
    </row>
    <row r="22" spans="1:7" x14ac:dyDescent="0.25">
      <c r="A22" s="114">
        <v>43496</v>
      </c>
      <c r="B22" s="115">
        <v>66.525999999999996</v>
      </c>
      <c r="C22" s="116">
        <v>99</v>
      </c>
      <c r="D22" s="116">
        <v>50</v>
      </c>
      <c r="E22" s="117">
        <v>353</v>
      </c>
      <c r="F22" s="118">
        <v>782</v>
      </c>
      <c r="G22" s="118">
        <v>273</v>
      </c>
    </row>
    <row r="23" spans="1:7" x14ac:dyDescent="0.25">
      <c r="A23" s="114">
        <v>43497</v>
      </c>
      <c r="B23" s="115">
        <v>67.216999999999999</v>
      </c>
      <c r="C23" s="116">
        <v>99</v>
      </c>
      <c r="D23" s="116">
        <v>50</v>
      </c>
      <c r="E23" s="117">
        <v>356</v>
      </c>
      <c r="F23" s="118">
        <v>782</v>
      </c>
      <c r="G23" s="118">
        <v>273</v>
      </c>
    </row>
    <row r="24" spans="1:7" x14ac:dyDescent="0.25">
      <c r="A24" s="114">
        <v>43500</v>
      </c>
      <c r="B24" s="115">
        <v>65.52</v>
      </c>
      <c r="C24" s="116">
        <v>99</v>
      </c>
      <c r="D24" s="116">
        <v>50</v>
      </c>
      <c r="E24" s="117">
        <v>351</v>
      </c>
      <c r="F24" s="118">
        <v>782</v>
      </c>
      <c r="G24" s="118">
        <v>273</v>
      </c>
    </row>
    <row r="25" spans="1:7" x14ac:dyDescent="0.25">
      <c r="A25" s="114">
        <v>43501</v>
      </c>
      <c r="B25" s="115">
        <v>64.52</v>
      </c>
      <c r="C25" s="116">
        <v>99</v>
      </c>
      <c r="D25" s="116">
        <v>50</v>
      </c>
      <c r="E25" s="117">
        <v>346</v>
      </c>
      <c r="F25" s="118">
        <v>782</v>
      </c>
      <c r="G25" s="118">
        <v>273</v>
      </c>
    </row>
    <row r="26" spans="1:7" x14ac:dyDescent="0.25">
      <c r="A26" s="114">
        <v>43502</v>
      </c>
      <c r="B26" s="115">
        <v>66.460999999999999</v>
      </c>
      <c r="C26" s="116">
        <v>99</v>
      </c>
      <c r="D26" s="116">
        <v>50</v>
      </c>
      <c r="E26" s="117">
        <v>343</v>
      </c>
      <c r="F26" s="118">
        <v>782</v>
      </c>
      <c r="G26" s="118">
        <v>273</v>
      </c>
    </row>
    <row r="27" spans="1:7" x14ac:dyDescent="0.25">
      <c r="A27" s="114">
        <v>43503</v>
      </c>
      <c r="B27" s="115">
        <v>68.790000000000006</v>
      </c>
      <c r="C27" s="116">
        <v>99</v>
      </c>
      <c r="D27" s="116">
        <v>50</v>
      </c>
      <c r="E27" s="117">
        <v>363</v>
      </c>
      <c r="F27" s="118">
        <v>782</v>
      </c>
      <c r="G27" s="118">
        <v>273</v>
      </c>
    </row>
    <row r="28" spans="1:7" x14ac:dyDescent="0.25">
      <c r="A28" s="114">
        <v>43504</v>
      </c>
      <c r="B28" s="115">
        <v>67.489999999999995</v>
      </c>
      <c r="C28" s="116">
        <v>99</v>
      </c>
      <c r="D28" s="116">
        <v>50</v>
      </c>
      <c r="E28" s="117">
        <v>363</v>
      </c>
      <c r="F28" s="118">
        <v>782</v>
      </c>
      <c r="G28" s="118">
        <v>273</v>
      </c>
    </row>
    <row r="29" spans="1:7" x14ac:dyDescent="0.25">
      <c r="A29" s="114">
        <v>43507</v>
      </c>
      <c r="B29" s="115">
        <v>68.171999999999997</v>
      </c>
      <c r="C29" s="116">
        <v>99</v>
      </c>
      <c r="D29" s="116">
        <v>50</v>
      </c>
      <c r="E29" s="117">
        <v>362</v>
      </c>
      <c r="F29" s="118">
        <v>782</v>
      </c>
      <c r="G29" s="118">
        <v>273</v>
      </c>
    </row>
    <row r="30" spans="1:7" x14ac:dyDescent="0.25">
      <c r="A30" s="114">
        <v>43508</v>
      </c>
      <c r="B30" s="115">
        <v>65.069000000000003</v>
      </c>
      <c r="C30" s="116">
        <v>99</v>
      </c>
      <c r="D30" s="116">
        <v>50</v>
      </c>
      <c r="E30" s="117">
        <v>351</v>
      </c>
      <c r="F30" s="118">
        <v>782</v>
      </c>
      <c r="G30" s="118">
        <v>273</v>
      </c>
    </row>
    <row r="31" spans="1:7" x14ac:dyDescent="0.25">
      <c r="A31" s="114">
        <v>43509</v>
      </c>
      <c r="B31" s="115">
        <v>65.531000000000006</v>
      </c>
      <c r="C31" s="116">
        <v>99</v>
      </c>
      <c r="D31" s="116">
        <v>50</v>
      </c>
      <c r="E31" s="117">
        <v>352</v>
      </c>
      <c r="F31" s="118">
        <v>782</v>
      </c>
      <c r="G31" s="118">
        <v>273</v>
      </c>
    </row>
    <row r="32" spans="1:7" x14ac:dyDescent="0.25">
      <c r="A32" s="114">
        <v>43510</v>
      </c>
      <c r="B32" s="115">
        <v>65.209999999999994</v>
      </c>
      <c r="C32" s="116">
        <v>99</v>
      </c>
      <c r="D32" s="116">
        <v>50</v>
      </c>
      <c r="E32" s="117">
        <v>354</v>
      </c>
      <c r="F32" s="118">
        <v>782</v>
      </c>
      <c r="G32" s="118">
        <v>273</v>
      </c>
    </row>
    <row r="33" spans="1:7" x14ac:dyDescent="0.25">
      <c r="A33" s="114">
        <v>43511</v>
      </c>
      <c r="B33" s="115">
        <v>62.819000000000003</v>
      </c>
      <c r="C33" s="116">
        <v>99</v>
      </c>
      <c r="D33" s="116">
        <v>50</v>
      </c>
      <c r="E33" s="117">
        <v>344</v>
      </c>
      <c r="F33" s="118">
        <v>782</v>
      </c>
      <c r="G33" s="118">
        <v>273</v>
      </c>
    </row>
    <row r="34" spans="1:7" x14ac:dyDescent="0.25">
      <c r="A34" s="114">
        <v>43515</v>
      </c>
      <c r="B34" s="115">
        <v>61.79</v>
      </c>
      <c r="C34" s="116">
        <v>99</v>
      </c>
      <c r="D34" s="116">
        <v>50</v>
      </c>
      <c r="E34" s="119">
        <v>344</v>
      </c>
      <c r="F34" s="118">
        <v>782</v>
      </c>
      <c r="G34" s="118">
        <v>273</v>
      </c>
    </row>
    <row r="35" spans="1:7" x14ac:dyDescent="0.25">
      <c r="A35" s="114">
        <v>43516</v>
      </c>
      <c r="B35" s="115">
        <v>60.786999999999999</v>
      </c>
      <c r="C35" s="116">
        <v>99</v>
      </c>
      <c r="D35" s="116">
        <v>50</v>
      </c>
      <c r="E35" s="119">
        <v>345</v>
      </c>
      <c r="F35" s="118">
        <v>782</v>
      </c>
      <c r="G35" s="118">
        <v>273</v>
      </c>
    </row>
    <row r="36" spans="1:7" x14ac:dyDescent="0.25">
      <c r="A36" s="114">
        <v>43517</v>
      </c>
      <c r="B36" s="115">
        <v>62.222999999999999</v>
      </c>
      <c r="C36" s="116">
        <v>99</v>
      </c>
      <c r="D36" s="116">
        <v>50</v>
      </c>
      <c r="E36" s="119">
        <v>348</v>
      </c>
      <c r="F36" s="118">
        <v>782</v>
      </c>
      <c r="G36" s="118">
        <v>273</v>
      </c>
    </row>
    <row r="37" spans="1:7" x14ac:dyDescent="0.25">
      <c r="A37" s="114">
        <v>43518</v>
      </c>
      <c r="B37" s="115">
        <v>61.712000000000003</v>
      </c>
      <c r="C37" s="116">
        <v>99</v>
      </c>
      <c r="D37" s="116">
        <v>50</v>
      </c>
      <c r="E37" s="119">
        <v>346</v>
      </c>
      <c r="F37" s="118">
        <v>782</v>
      </c>
      <c r="G37" s="118">
        <v>273</v>
      </c>
    </row>
    <row r="38" spans="1:7" x14ac:dyDescent="0.25">
      <c r="A38" s="114">
        <v>43521</v>
      </c>
      <c r="B38" s="115">
        <v>61.35</v>
      </c>
      <c r="C38" s="116">
        <v>99</v>
      </c>
      <c r="D38" s="116">
        <v>50</v>
      </c>
      <c r="E38" s="119">
        <v>344</v>
      </c>
      <c r="F38" s="118">
        <v>782</v>
      </c>
      <c r="G38" s="118">
        <v>273</v>
      </c>
    </row>
    <row r="39" spans="1:7" x14ac:dyDescent="0.25">
      <c r="A39" s="114">
        <v>43522</v>
      </c>
      <c r="B39" s="115">
        <v>60.851999999999997</v>
      </c>
      <c r="C39" s="116">
        <v>99</v>
      </c>
      <c r="D39" s="116">
        <v>50</v>
      </c>
      <c r="E39" s="119">
        <v>344</v>
      </c>
      <c r="F39" s="118">
        <v>782</v>
      </c>
      <c r="G39" s="118">
        <v>273</v>
      </c>
    </row>
    <row r="40" spans="1:7" x14ac:dyDescent="0.25">
      <c r="A40" s="114">
        <v>43523</v>
      </c>
      <c r="B40" s="115">
        <v>60.015000000000001</v>
      </c>
      <c r="C40" s="116">
        <v>99</v>
      </c>
      <c r="D40" s="116">
        <v>50</v>
      </c>
      <c r="E40" s="119">
        <v>343</v>
      </c>
      <c r="F40" s="118">
        <v>782</v>
      </c>
      <c r="G40" s="118">
        <v>273</v>
      </c>
    </row>
    <row r="41" spans="1:7" x14ac:dyDescent="0.25">
      <c r="A41" s="114">
        <v>43524</v>
      </c>
      <c r="B41" s="115">
        <v>60.41</v>
      </c>
      <c r="C41" s="116">
        <v>99</v>
      </c>
      <c r="D41" s="116">
        <v>50</v>
      </c>
      <c r="E41" s="119">
        <v>347</v>
      </c>
      <c r="F41" s="118">
        <v>782</v>
      </c>
      <c r="G41" s="118">
        <v>273</v>
      </c>
    </row>
    <row r="42" spans="1:7" x14ac:dyDescent="0.25">
      <c r="A42" s="114">
        <v>43525</v>
      </c>
      <c r="B42" s="115">
        <v>59.545000000000002</v>
      </c>
      <c r="C42" s="116">
        <v>99</v>
      </c>
      <c r="D42" s="116">
        <v>50</v>
      </c>
      <c r="E42" s="119">
        <v>343</v>
      </c>
      <c r="F42" s="118">
        <v>782</v>
      </c>
      <c r="G42" s="118">
        <v>273</v>
      </c>
    </row>
    <row r="43" spans="1:7" x14ac:dyDescent="0.25">
      <c r="A43" s="114">
        <v>43528</v>
      </c>
      <c r="B43" s="115">
        <v>60.094999999999999</v>
      </c>
      <c r="C43" s="116">
        <v>99</v>
      </c>
      <c r="D43" s="116">
        <v>50</v>
      </c>
      <c r="E43" s="119">
        <v>345</v>
      </c>
      <c r="F43" s="118">
        <v>782</v>
      </c>
      <c r="G43" s="118">
        <v>273</v>
      </c>
    </row>
    <row r="44" spans="1:7" x14ac:dyDescent="0.25">
      <c r="A44" s="114">
        <v>43529</v>
      </c>
      <c r="B44" s="115">
        <v>61.465000000000003</v>
      </c>
      <c r="C44" s="116">
        <v>99</v>
      </c>
      <c r="D44" s="116">
        <v>50</v>
      </c>
      <c r="E44" s="119">
        <v>351</v>
      </c>
      <c r="F44" s="118">
        <v>782</v>
      </c>
      <c r="G44" s="118">
        <v>273</v>
      </c>
    </row>
    <row r="45" spans="1:7" x14ac:dyDescent="0.25">
      <c r="A45" s="114">
        <v>43530</v>
      </c>
      <c r="B45" s="115">
        <v>63.195</v>
      </c>
      <c r="C45" s="116">
        <v>99</v>
      </c>
      <c r="D45" s="116">
        <v>50</v>
      </c>
      <c r="E45" s="119">
        <v>359</v>
      </c>
      <c r="F45" s="118">
        <v>782</v>
      </c>
      <c r="G45" s="118">
        <v>273</v>
      </c>
    </row>
    <row r="46" spans="1:7" x14ac:dyDescent="0.25">
      <c r="A46" s="114">
        <v>43531</v>
      </c>
      <c r="B46" s="115">
        <v>64.234999999999999</v>
      </c>
      <c r="C46" s="116">
        <v>99</v>
      </c>
      <c r="D46" s="116">
        <v>50</v>
      </c>
      <c r="E46" s="119">
        <v>364</v>
      </c>
      <c r="F46" s="118">
        <v>782</v>
      </c>
      <c r="G46" s="118">
        <v>273</v>
      </c>
    </row>
    <row r="47" spans="1:7" x14ac:dyDescent="0.25">
      <c r="A47" s="114">
        <v>43532</v>
      </c>
      <c r="B47" s="115">
        <v>63.962000000000003</v>
      </c>
      <c r="C47" s="116">
        <v>99</v>
      </c>
      <c r="D47" s="116">
        <v>50</v>
      </c>
      <c r="E47" s="119">
        <v>364</v>
      </c>
      <c r="F47" s="118">
        <v>782</v>
      </c>
      <c r="G47" s="118">
        <v>273</v>
      </c>
    </row>
    <row r="48" spans="1:7" x14ac:dyDescent="0.25">
      <c r="A48" s="114">
        <v>43535</v>
      </c>
      <c r="B48" s="115">
        <v>60.234999999999999</v>
      </c>
      <c r="C48" s="116">
        <v>99</v>
      </c>
      <c r="D48" s="116">
        <v>50</v>
      </c>
      <c r="E48" s="119">
        <v>350</v>
      </c>
      <c r="F48" s="118">
        <v>782</v>
      </c>
      <c r="G48" s="118">
        <v>273</v>
      </c>
    </row>
    <row r="49" spans="1:7" x14ac:dyDescent="0.25">
      <c r="A49" s="114">
        <v>43536</v>
      </c>
      <c r="B49" s="115">
        <v>59.953000000000003</v>
      </c>
      <c r="C49" s="116">
        <v>99</v>
      </c>
      <c r="D49" s="116">
        <v>50</v>
      </c>
      <c r="E49" s="119">
        <v>346</v>
      </c>
      <c r="F49" s="118">
        <v>782</v>
      </c>
      <c r="G49" s="118">
        <v>273</v>
      </c>
    </row>
    <row r="50" spans="1:7" x14ac:dyDescent="0.25">
      <c r="A50" s="114">
        <v>43537</v>
      </c>
      <c r="B50" s="115">
        <v>58.46</v>
      </c>
      <c r="C50" s="116">
        <v>99</v>
      </c>
      <c r="D50" s="116">
        <v>50</v>
      </c>
      <c r="E50" s="119">
        <v>340</v>
      </c>
      <c r="F50" s="118">
        <v>782</v>
      </c>
      <c r="G50" s="118">
        <v>273</v>
      </c>
    </row>
    <row r="51" spans="1:7" x14ac:dyDescent="0.25">
      <c r="A51" s="114">
        <v>43538</v>
      </c>
      <c r="B51" s="115">
        <v>58.726999999999997</v>
      </c>
      <c r="C51" s="116">
        <v>99</v>
      </c>
      <c r="D51" s="116">
        <v>50</v>
      </c>
      <c r="E51" s="119">
        <v>343</v>
      </c>
      <c r="F51" s="118">
        <v>782</v>
      </c>
      <c r="G51" s="118">
        <v>273</v>
      </c>
    </row>
    <row r="52" spans="1:7" x14ac:dyDescent="0.25">
      <c r="A52" s="114">
        <v>43539</v>
      </c>
      <c r="B52" s="115">
        <v>58.2</v>
      </c>
      <c r="C52" s="116">
        <v>99</v>
      </c>
      <c r="D52" s="116">
        <v>50</v>
      </c>
      <c r="E52" s="119">
        <v>341</v>
      </c>
      <c r="F52" s="118">
        <v>782</v>
      </c>
      <c r="G52" s="118">
        <v>273</v>
      </c>
    </row>
    <row r="53" spans="1:7" x14ac:dyDescent="0.25">
      <c r="A53" s="114">
        <v>43542</v>
      </c>
      <c r="B53" s="115">
        <v>57.453000000000003</v>
      </c>
      <c r="C53" s="116">
        <v>99</v>
      </c>
      <c r="D53" s="116">
        <v>50</v>
      </c>
      <c r="E53" s="119">
        <v>339</v>
      </c>
      <c r="F53" s="118">
        <v>782</v>
      </c>
      <c r="G53" s="118">
        <v>273</v>
      </c>
    </row>
    <row r="54" spans="1:7" x14ac:dyDescent="0.25">
      <c r="A54" s="114">
        <v>43543</v>
      </c>
      <c r="B54" s="115">
        <v>57.9</v>
      </c>
      <c r="C54" s="116">
        <v>99</v>
      </c>
      <c r="D54" s="116">
        <v>50</v>
      </c>
      <c r="E54" s="119">
        <v>340</v>
      </c>
      <c r="F54" s="118">
        <v>782</v>
      </c>
      <c r="G54" s="118">
        <v>273</v>
      </c>
    </row>
    <row r="55" spans="1:7" x14ac:dyDescent="0.25">
      <c r="A55" s="114">
        <v>43544</v>
      </c>
      <c r="B55" s="115">
        <v>66.180000000000007</v>
      </c>
      <c r="C55" s="116">
        <v>99</v>
      </c>
      <c r="D55" s="116">
        <v>50</v>
      </c>
      <c r="E55" s="119">
        <v>339</v>
      </c>
      <c r="F55" s="118">
        <v>782</v>
      </c>
      <c r="G55" s="118">
        <v>273</v>
      </c>
    </row>
    <row r="56" spans="1:7" x14ac:dyDescent="0.25">
      <c r="A56" s="114">
        <v>43545</v>
      </c>
      <c r="B56" s="115">
        <v>64.757000000000005</v>
      </c>
      <c r="C56" s="116">
        <v>99</v>
      </c>
      <c r="D56" s="116">
        <v>50</v>
      </c>
      <c r="E56" s="119">
        <v>334</v>
      </c>
      <c r="F56" s="118">
        <v>782</v>
      </c>
      <c r="G56" s="118">
        <v>273</v>
      </c>
    </row>
    <row r="57" spans="1:7" x14ac:dyDescent="0.25">
      <c r="A57" s="114">
        <v>43546</v>
      </c>
      <c r="B57" s="115">
        <v>68.503</v>
      </c>
      <c r="C57" s="116">
        <v>99</v>
      </c>
      <c r="D57" s="116">
        <v>50</v>
      </c>
      <c r="E57" s="119">
        <v>349</v>
      </c>
      <c r="F57" s="118">
        <v>782</v>
      </c>
      <c r="G57" s="118">
        <v>273</v>
      </c>
    </row>
    <row r="58" spans="1:7" x14ac:dyDescent="0.25">
      <c r="A58" s="114">
        <v>43549</v>
      </c>
      <c r="B58" s="115">
        <v>69.147999999999996</v>
      </c>
      <c r="C58" s="116">
        <v>99</v>
      </c>
      <c r="D58" s="116">
        <v>50</v>
      </c>
      <c r="E58" s="119">
        <v>363</v>
      </c>
      <c r="F58" s="118">
        <v>782</v>
      </c>
      <c r="G58" s="118">
        <v>273</v>
      </c>
    </row>
    <row r="59" spans="1:7" x14ac:dyDescent="0.25">
      <c r="A59" s="114">
        <v>43550</v>
      </c>
      <c r="B59" s="115">
        <v>68.498999999999995</v>
      </c>
      <c r="C59" s="116">
        <v>99</v>
      </c>
      <c r="D59" s="116">
        <v>50</v>
      </c>
      <c r="E59" s="119">
        <v>359</v>
      </c>
      <c r="F59" s="118">
        <v>782</v>
      </c>
      <c r="G59" s="118">
        <v>273</v>
      </c>
    </row>
    <row r="60" spans="1:7" x14ac:dyDescent="0.25">
      <c r="A60" s="114">
        <v>43551</v>
      </c>
      <c r="B60" s="115">
        <v>68.62</v>
      </c>
      <c r="C60" s="116">
        <v>99</v>
      </c>
      <c r="D60" s="116">
        <v>50</v>
      </c>
      <c r="E60" s="119">
        <v>364</v>
      </c>
      <c r="F60" s="118">
        <v>782</v>
      </c>
      <c r="G60" s="118">
        <v>273</v>
      </c>
    </row>
    <row r="61" spans="1:7" x14ac:dyDescent="0.25">
      <c r="A61" s="114">
        <v>43552</v>
      </c>
      <c r="B61" s="115">
        <v>66.525000000000006</v>
      </c>
      <c r="C61" s="116">
        <v>99</v>
      </c>
      <c r="D61" s="116">
        <v>50</v>
      </c>
      <c r="E61" s="119">
        <v>357</v>
      </c>
      <c r="F61" s="118">
        <v>782</v>
      </c>
      <c r="G61" s="118">
        <v>273</v>
      </c>
    </row>
    <row r="62" spans="1:7" x14ac:dyDescent="0.25">
      <c r="A62" s="114">
        <v>43553</v>
      </c>
      <c r="B62" s="115">
        <v>63.76</v>
      </c>
      <c r="C62" s="116">
        <v>99</v>
      </c>
      <c r="D62" s="116">
        <v>50</v>
      </c>
      <c r="E62" s="119">
        <v>349</v>
      </c>
      <c r="F62" s="118">
        <v>782</v>
      </c>
      <c r="G62" s="118">
        <v>273</v>
      </c>
    </row>
    <row r="63" spans="1:7" x14ac:dyDescent="0.25">
      <c r="A63" s="114">
        <v>43556</v>
      </c>
      <c r="B63" s="115">
        <v>61.908000000000001</v>
      </c>
      <c r="C63" s="116">
        <v>99</v>
      </c>
      <c r="D63" s="116">
        <v>50</v>
      </c>
      <c r="E63" s="119">
        <v>341</v>
      </c>
      <c r="F63" s="118">
        <v>782</v>
      </c>
      <c r="G63" s="118">
        <v>273</v>
      </c>
    </row>
    <row r="64" spans="1:7" x14ac:dyDescent="0.25">
      <c r="A64" s="114">
        <v>43557</v>
      </c>
      <c r="B64" s="115">
        <v>62.435000000000002</v>
      </c>
      <c r="C64" s="116">
        <v>99</v>
      </c>
      <c r="D64" s="116">
        <v>50</v>
      </c>
      <c r="E64" s="119">
        <v>344</v>
      </c>
      <c r="F64" s="118">
        <v>782</v>
      </c>
      <c r="G64" s="118">
        <v>273</v>
      </c>
    </row>
    <row r="65" spans="1:7" x14ac:dyDescent="0.25">
      <c r="A65" s="114">
        <v>43558</v>
      </c>
      <c r="B65" s="115">
        <v>62.212000000000003</v>
      </c>
      <c r="C65" s="116">
        <v>99</v>
      </c>
      <c r="D65" s="116">
        <v>50</v>
      </c>
      <c r="E65" s="119">
        <v>344</v>
      </c>
      <c r="F65" s="118">
        <v>782</v>
      </c>
      <c r="G65" s="118">
        <v>273</v>
      </c>
    </row>
    <row r="66" spans="1:7" x14ac:dyDescent="0.25">
      <c r="A66" s="114">
        <v>43559</v>
      </c>
      <c r="B66" s="115">
        <v>61.418999999999997</v>
      </c>
      <c r="C66" s="116">
        <v>99</v>
      </c>
      <c r="D66" s="116">
        <v>50</v>
      </c>
      <c r="E66" s="119">
        <v>343</v>
      </c>
      <c r="F66" s="118">
        <v>782</v>
      </c>
      <c r="G66" s="118">
        <v>273</v>
      </c>
    </row>
    <row r="67" spans="1:7" x14ac:dyDescent="0.25">
      <c r="A67" s="114">
        <v>43560</v>
      </c>
      <c r="B67" s="115">
        <v>60.313000000000002</v>
      </c>
      <c r="C67" s="116">
        <v>99</v>
      </c>
      <c r="D67" s="116">
        <v>50</v>
      </c>
      <c r="E67" s="119">
        <v>339</v>
      </c>
      <c r="F67" s="118">
        <v>782</v>
      </c>
      <c r="G67" s="118">
        <v>273</v>
      </c>
    </row>
    <row r="68" spans="1:7" x14ac:dyDescent="0.25">
      <c r="A68" s="114">
        <v>43563</v>
      </c>
      <c r="B68" s="115">
        <v>60.305999999999997</v>
      </c>
      <c r="C68" s="116">
        <v>99</v>
      </c>
      <c r="D68" s="116">
        <v>50</v>
      </c>
      <c r="E68" s="119">
        <v>338</v>
      </c>
      <c r="F68" s="118">
        <v>782</v>
      </c>
      <c r="G68" s="118">
        <v>273</v>
      </c>
    </row>
    <row r="69" spans="1:7" x14ac:dyDescent="0.25">
      <c r="A69" s="114">
        <v>43564</v>
      </c>
      <c r="B69" s="115">
        <v>61.045000000000002</v>
      </c>
      <c r="C69" s="116">
        <v>99</v>
      </c>
      <c r="D69" s="116">
        <v>50</v>
      </c>
      <c r="E69" s="119">
        <v>342</v>
      </c>
      <c r="F69" s="118">
        <v>782</v>
      </c>
      <c r="G69" s="118">
        <v>273</v>
      </c>
    </row>
    <row r="70" spans="1:7" x14ac:dyDescent="0.25">
      <c r="A70" s="114">
        <v>43565</v>
      </c>
      <c r="B70" s="115">
        <v>59.688000000000002</v>
      </c>
      <c r="C70" s="116">
        <v>99</v>
      </c>
      <c r="D70" s="116">
        <v>50</v>
      </c>
      <c r="E70" s="119">
        <v>335</v>
      </c>
      <c r="F70" s="118">
        <v>782</v>
      </c>
      <c r="G70" s="118">
        <v>273</v>
      </c>
    </row>
    <row r="71" spans="1:7" x14ac:dyDescent="0.25">
      <c r="A71" s="114">
        <v>43566</v>
      </c>
      <c r="B71" s="115">
        <v>59.11</v>
      </c>
      <c r="C71" s="116">
        <v>99</v>
      </c>
      <c r="D71" s="116">
        <v>50</v>
      </c>
      <c r="E71" s="119">
        <v>334</v>
      </c>
      <c r="F71" s="118">
        <v>782</v>
      </c>
      <c r="G71" s="118">
        <v>273</v>
      </c>
    </row>
    <row r="72" spans="1:7" x14ac:dyDescent="0.25">
      <c r="A72" s="114">
        <v>43567</v>
      </c>
      <c r="B72" s="115">
        <v>56.545000000000002</v>
      </c>
      <c r="C72" s="116">
        <v>99</v>
      </c>
      <c r="D72" s="116">
        <v>50</v>
      </c>
      <c r="E72" s="119">
        <v>325</v>
      </c>
      <c r="F72" s="118">
        <v>782</v>
      </c>
      <c r="G72" s="118">
        <v>273</v>
      </c>
    </row>
    <row r="73" spans="1:7" x14ac:dyDescent="0.25">
      <c r="A73" s="114">
        <v>43570</v>
      </c>
      <c r="B73" s="115">
        <v>56.631999999999998</v>
      </c>
      <c r="C73" s="116">
        <v>99</v>
      </c>
      <c r="D73" s="116">
        <v>50</v>
      </c>
      <c r="E73" s="119">
        <v>323</v>
      </c>
      <c r="F73" s="118">
        <v>782</v>
      </c>
      <c r="G73" s="118">
        <v>273</v>
      </c>
    </row>
    <row r="74" spans="1:7" x14ac:dyDescent="0.25">
      <c r="A74" s="114">
        <v>43571</v>
      </c>
      <c r="B74" s="115">
        <v>57.67</v>
      </c>
      <c r="C74" s="116">
        <v>99</v>
      </c>
      <c r="D74" s="116">
        <v>50</v>
      </c>
      <c r="E74" s="119">
        <v>325</v>
      </c>
      <c r="F74" s="118">
        <v>782</v>
      </c>
      <c r="G74" s="118">
        <v>273</v>
      </c>
    </row>
    <row r="75" spans="1:7" x14ac:dyDescent="0.25">
      <c r="A75" s="114">
        <v>43572</v>
      </c>
      <c r="B75" s="115">
        <v>57.893000000000001</v>
      </c>
      <c r="C75" s="116">
        <v>99</v>
      </c>
      <c r="D75" s="116">
        <v>50</v>
      </c>
      <c r="E75" s="119">
        <v>328</v>
      </c>
      <c r="F75" s="118">
        <v>782</v>
      </c>
      <c r="G75" s="118">
        <v>273</v>
      </c>
    </row>
    <row r="76" spans="1:7" x14ac:dyDescent="0.25">
      <c r="A76" s="114">
        <v>43573</v>
      </c>
      <c r="B76" s="115">
        <v>57.686999999999998</v>
      </c>
      <c r="C76" s="116">
        <v>99</v>
      </c>
      <c r="D76" s="116">
        <v>50</v>
      </c>
      <c r="E76" s="119">
        <v>326</v>
      </c>
      <c r="F76" s="118">
        <v>782</v>
      </c>
      <c r="G76" s="118">
        <v>273</v>
      </c>
    </row>
    <row r="77" spans="1:7" x14ac:dyDescent="0.25">
      <c r="A77" s="114">
        <v>43577</v>
      </c>
      <c r="B77" s="115">
        <v>58.218000000000004</v>
      </c>
      <c r="C77" s="116">
        <v>99</v>
      </c>
      <c r="D77" s="116">
        <v>50</v>
      </c>
      <c r="E77" s="119">
        <v>328</v>
      </c>
      <c r="F77" s="118">
        <v>782</v>
      </c>
      <c r="G77" s="118">
        <v>273</v>
      </c>
    </row>
    <row r="78" spans="1:7" x14ac:dyDescent="0.25">
      <c r="A78" s="114">
        <v>43578</v>
      </c>
      <c r="B78" s="115">
        <v>57.064</v>
      </c>
      <c r="C78" s="116">
        <v>99</v>
      </c>
      <c r="D78" s="116">
        <v>50</v>
      </c>
      <c r="E78" s="119">
        <v>324</v>
      </c>
      <c r="F78" s="118">
        <v>782</v>
      </c>
      <c r="G78" s="118">
        <v>273</v>
      </c>
    </row>
    <row r="79" spans="1:7" x14ac:dyDescent="0.25">
      <c r="A79" s="114">
        <v>43579</v>
      </c>
      <c r="B79" s="115">
        <v>58.497999999999998</v>
      </c>
      <c r="C79" s="116">
        <v>99</v>
      </c>
      <c r="D79" s="116">
        <v>50</v>
      </c>
      <c r="E79" s="119">
        <v>329</v>
      </c>
      <c r="F79" s="118">
        <v>782</v>
      </c>
      <c r="G79" s="118">
        <v>273</v>
      </c>
    </row>
    <row r="80" spans="1:7" x14ac:dyDescent="0.25">
      <c r="A80" s="114">
        <v>43580</v>
      </c>
      <c r="B80" s="115">
        <v>58.908000000000001</v>
      </c>
      <c r="C80" s="116">
        <v>99</v>
      </c>
      <c r="D80" s="116">
        <v>50</v>
      </c>
      <c r="E80" s="119">
        <v>331</v>
      </c>
      <c r="F80" s="118">
        <v>782</v>
      </c>
      <c r="G80" s="118">
        <v>273</v>
      </c>
    </row>
    <row r="81" spans="1:7" x14ac:dyDescent="0.25">
      <c r="A81" s="114">
        <v>43581</v>
      </c>
      <c r="B81" s="115">
        <v>57.402000000000001</v>
      </c>
      <c r="C81" s="116">
        <v>99</v>
      </c>
      <c r="D81" s="116">
        <v>50</v>
      </c>
      <c r="E81" s="119">
        <v>324</v>
      </c>
      <c r="F81" s="118">
        <v>782</v>
      </c>
      <c r="G81" s="118">
        <v>273</v>
      </c>
    </row>
    <row r="82" spans="1:7" x14ac:dyDescent="0.25">
      <c r="A82" s="114">
        <v>43584</v>
      </c>
      <c r="B82" s="115">
        <v>57.99</v>
      </c>
      <c r="C82" s="116">
        <v>99</v>
      </c>
      <c r="D82" s="116">
        <v>50</v>
      </c>
      <c r="E82" s="119">
        <v>326</v>
      </c>
      <c r="F82" s="118">
        <v>782</v>
      </c>
      <c r="G82" s="118">
        <v>273</v>
      </c>
    </row>
    <row r="83" spans="1:7" x14ac:dyDescent="0.25">
      <c r="A83" s="114">
        <v>43585</v>
      </c>
      <c r="B83" s="115">
        <v>57.732999999999997</v>
      </c>
      <c r="C83" s="116">
        <v>99</v>
      </c>
      <c r="D83" s="116">
        <v>50</v>
      </c>
      <c r="E83" s="119">
        <v>324</v>
      </c>
      <c r="F83" s="118">
        <v>782</v>
      </c>
      <c r="G83" s="118">
        <v>273</v>
      </c>
    </row>
    <row r="84" spans="1:7" x14ac:dyDescent="0.25">
      <c r="A84" s="114">
        <v>43586</v>
      </c>
      <c r="B84" s="115">
        <v>59.204999999999998</v>
      </c>
      <c r="C84" s="116">
        <v>99</v>
      </c>
      <c r="D84" s="116">
        <v>50</v>
      </c>
      <c r="E84" s="119">
        <v>329</v>
      </c>
      <c r="F84" s="118">
        <v>782</v>
      </c>
      <c r="G84" s="118">
        <v>273</v>
      </c>
    </row>
    <row r="85" spans="1:7" x14ac:dyDescent="0.25">
      <c r="A85" s="114">
        <v>43587</v>
      </c>
      <c r="B85" s="115">
        <v>59.152999999999999</v>
      </c>
      <c r="C85" s="116">
        <v>99</v>
      </c>
      <c r="D85" s="116">
        <v>50</v>
      </c>
      <c r="E85" s="119">
        <v>330</v>
      </c>
      <c r="F85" s="118">
        <v>782</v>
      </c>
      <c r="G85" s="118">
        <v>273</v>
      </c>
    </row>
    <row r="86" spans="1:7" x14ac:dyDescent="0.25">
      <c r="A86" s="114">
        <v>43588</v>
      </c>
      <c r="B86" s="115">
        <v>57.88</v>
      </c>
      <c r="C86" s="116">
        <v>99</v>
      </c>
      <c r="D86" s="116">
        <v>50</v>
      </c>
      <c r="E86" s="119">
        <v>324</v>
      </c>
      <c r="F86" s="118">
        <v>782</v>
      </c>
      <c r="G86" s="118">
        <v>273</v>
      </c>
    </row>
    <row r="87" spans="1:7" x14ac:dyDescent="0.25">
      <c r="A87" s="114">
        <v>43591</v>
      </c>
      <c r="B87" s="115">
        <v>58.8</v>
      </c>
      <c r="C87" s="116">
        <v>99</v>
      </c>
      <c r="D87" s="116">
        <v>50</v>
      </c>
      <c r="E87" s="119">
        <v>329</v>
      </c>
      <c r="F87" s="118">
        <v>782</v>
      </c>
      <c r="G87" s="118">
        <v>273</v>
      </c>
    </row>
    <row r="88" spans="1:7" x14ac:dyDescent="0.25">
      <c r="A88" s="114">
        <v>43592</v>
      </c>
      <c r="B88" s="115">
        <v>61.180999999999997</v>
      </c>
      <c r="C88" s="116">
        <v>99</v>
      </c>
      <c r="D88" s="116">
        <v>50</v>
      </c>
      <c r="E88" s="119">
        <v>338</v>
      </c>
      <c r="F88" s="118">
        <v>782</v>
      </c>
      <c r="G88" s="118">
        <v>273</v>
      </c>
    </row>
    <row r="89" spans="1:7" x14ac:dyDescent="0.25">
      <c r="A89" s="114">
        <v>43593</v>
      </c>
      <c r="B89" s="115">
        <v>62.44</v>
      </c>
      <c r="C89" s="116">
        <v>99</v>
      </c>
      <c r="D89" s="116">
        <v>50</v>
      </c>
      <c r="E89" s="119">
        <v>342</v>
      </c>
      <c r="F89" s="118">
        <v>782</v>
      </c>
      <c r="G89" s="118">
        <v>273</v>
      </c>
    </row>
    <row r="90" spans="1:7" x14ac:dyDescent="0.25">
      <c r="A90" s="114">
        <v>43594</v>
      </c>
      <c r="B90" s="115">
        <v>63.31</v>
      </c>
      <c r="C90" s="116">
        <v>99</v>
      </c>
      <c r="D90" s="116">
        <v>50</v>
      </c>
      <c r="E90" s="119">
        <v>348</v>
      </c>
      <c r="F90" s="118">
        <v>782</v>
      </c>
      <c r="G90" s="118">
        <v>273</v>
      </c>
    </row>
    <row r="91" spans="1:7" x14ac:dyDescent="0.25">
      <c r="A91" s="114">
        <v>43595</v>
      </c>
      <c r="B91" s="115">
        <v>60.920999999999999</v>
      </c>
      <c r="C91" s="116">
        <v>99</v>
      </c>
      <c r="D91" s="116">
        <v>50</v>
      </c>
      <c r="E91" s="119">
        <v>339</v>
      </c>
      <c r="F91" s="118">
        <v>782</v>
      </c>
      <c r="G91" s="118">
        <v>273</v>
      </c>
    </row>
    <row r="92" spans="1:7" x14ac:dyDescent="0.25">
      <c r="A92" s="114">
        <v>43598</v>
      </c>
      <c r="B92" s="115">
        <v>65.900000000000006</v>
      </c>
      <c r="C92" s="116">
        <v>99</v>
      </c>
      <c r="D92" s="116">
        <v>50</v>
      </c>
      <c r="E92" s="119">
        <v>361</v>
      </c>
      <c r="F92" s="118">
        <v>782</v>
      </c>
      <c r="G92" s="118">
        <v>273</v>
      </c>
    </row>
    <row r="93" spans="1:7" x14ac:dyDescent="0.25">
      <c r="A93" s="114">
        <v>43599</v>
      </c>
      <c r="B93" s="115">
        <v>63.59</v>
      </c>
      <c r="C93" s="116">
        <v>99</v>
      </c>
      <c r="D93" s="116">
        <v>50</v>
      </c>
      <c r="E93" s="119">
        <v>353</v>
      </c>
      <c r="F93" s="118">
        <v>782</v>
      </c>
      <c r="G93" s="118">
        <v>273</v>
      </c>
    </row>
    <row r="94" spans="1:7" x14ac:dyDescent="0.25">
      <c r="A94" s="114">
        <v>43600</v>
      </c>
      <c r="B94" s="115">
        <v>63.765000000000001</v>
      </c>
      <c r="C94" s="116">
        <v>99</v>
      </c>
      <c r="D94" s="116">
        <v>50</v>
      </c>
      <c r="E94" s="119">
        <v>355</v>
      </c>
      <c r="F94" s="118">
        <v>782</v>
      </c>
      <c r="G94" s="118">
        <v>273</v>
      </c>
    </row>
    <row r="95" spans="1:7" x14ac:dyDescent="0.25">
      <c r="A95" s="114">
        <v>43601</v>
      </c>
      <c r="B95" s="115">
        <v>62.53</v>
      </c>
      <c r="C95" s="116">
        <v>99</v>
      </c>
      <c r="D95" s="116">
        <v>50</v>
      </c>
      <c r="E95" s="119">
        <v>348</v>
      </c>
      <c r="F95" s="118">
        <v>782</v>
      </c>
      <c r="G95" s="118">
        <v>273</v>
      </c>
    </row>
    <row r="96" spans="1:7" x14ac:dyDescent="0.25">
      <c r="A96" s="114">
        <v>43602</v>
      </c>
      <c r="B96" s="115">
        <v>63.75</v>
      </c>
      <c r="C96" s="116">
        <v>99</v>
      </c>
      <c r="D96" s="116">
        <v>50</v>
      </c>
      <c r="E96" s="119">
        <v>352</v>
      </c>
      <c r="F96" s="118">
        <v>782</v>
      </c>
      <c r="G96" s="118">
        <v>273</v>
      </c>
    </row>
    <row r="97" spans="1:7" x14ac:dyDescent="0.25">
      <c r="A97" s="114">
        <v>43605</v>
      </c>
      <c r="B97" s="115">
        <v>64.325000000000003</v>
      </c>
      <c r="C97" s="116">
        <v>99</v>
      </c>
      <c r="D97" s="116">
        <v>50</v>
      </c>
      <c r="E97" s="119">
        <v>356</v>
      </c>
      <c r="F97" s="118">
        <v>782</v>
      </c>
      <c r="G97" s="118">
        <v>273</v>
      </c>
    </row>
    <row r="98" spans="1:7" x14ac:dyDescent="0.25">
      <c r="A98" s="114">
        <v>43606</v>
      </c>
      <c r="B98" s="115">
        <v>63.174999999999997</v>
      </c>
      <c r="C98" s="116">
        <v>99</v>
      </c>
      <c r="D98" s="116">
        <v>50</v>
      </c>
      <c r="E98" s="119">
        <v>350</v>
      </c>
      <c r="F98" s="118">
        <v>782</v>
      </c>
      <c r="G98" s="118">
        <v>273</v>
      </c>
    </row>
    <row r="99" spans="1:7" x14ac:dyDescent="0.25">
      <c r="A99" s="114">
        <v>43607</v>
      </c>
      <c r="B99" s="115">
        <v>63.607999999999997</v>
      </c>
      <c r="C99" s="116">
        <v>99</v>
      </c>
      <c r="D99" s="116">
        <v>50</v>
      </c>
      <c r="E99" s="119">
        <v>353</v>
      </c>
      <c r="F99" s="118">
        <v>782</v>
      </c>
      <c r="G99" s="118">
        <v>273</v>
      </c>
    </row>
    <row r="100" spans="1:7" x14ac:dyDescent="0.25">
      <c r="A100" s="114">
        <v>43608</v>
      </c>
      <c r="B100" s="115">
        <v>65.355000000000004</v>
      </c>
      <c r="C100" s="116">
        <v>99</v>
      </c>
      <c r="D100" s="116">
        <v>50</v>
      </c>
      <c r="E100" s="119">
        <v>364</v>
      </c>
      <c r="F100" s="118">
        <v>782</v>
      </c>
      <c r="G100" s="118">
        <v>273</v>
      </c>
    </row>
    <row r="101" spans="1:7" x14ac:dyDescent="0.25">
      <c r="A101" s="114">
        <v>43609</v>
      </c>
      <c r="B101" s="115">
        <v>65.132999999999996</v>
      </c>
      <c r="C101" s="116">
        <v>99</v>
      </c>
      <c r="D101" s="116">
        <v>50</v>
      </c>
      <c r="E101" s="119">
        <v>363</v>
      </c>
      <c r="F101" s="118">
        <v>782</v>
      </c>
      <c r="G101" s="118">
        <v>273</v>
      </c>
    </row>
    <row r="102" spans="1:7" x14ac:dyDescent="0.25">
      <c r="A102" s="114">
        <v>43613</v>
      </c>
      <c r="B102" s="115">
        <v>66.897000000000006</v>
      </c>
      <c r="C102" s="116">
        <v>99</v>
      </c>
      <c r="D102" s="116">
        <v>50</v>
      </c>
      <c r="E102" s="119">
        <v>371</v>
      </c>
      <c r="F102" s="118">
        <v>782</v>
      </c>
      <c r="G102" s="118">
        <v>273</v>
      </c>
    </row>
    <row r="103" spans="1:7" x14ac:dyDescent="0.25">
      <c r="A103" s="114">
        <v>43614</v>
      </c>
      <c r="B103" s="115">
        <v>67.575000000000003</v>
      </c>
      <c r="C103" s="116">
        <v>99</v>
      </c>
      <c r="D103" s="116">
        <v>50</v>
      </c>
      <c r="E103" s="119">
        <v>377</v>
      </c>
      <c r="F103" s="118">
        <v>782</v>
      </c>
      <c r="G103" s="118">
        <v>273</v>
      </c>
    </row>
    <row r="104" spans="1:7" x14ac:dyDescent="0.25">
      <c r="A104" s="114">
        <v>43615</v>
      </c>
      <c r="B104" s="115">
        <v>67.025000000000006</v>
      </c>
      <c r="C104" s="116">
        <v>99</v>
      </c>
      <c r="D104" s="116">
        <v>50</v>
      </c>
      <c r="E104" s="119">
        <v>377</v>
      </c>
      <c r="F104" s="118">
        <v>782</v>
      </c>
      <c r="G104" s="118">
        <v>273</v>
      </c>
    </row>
    <row r="105" spans="1:7" x14ac:dyDescent="0.25">
      <c r="A105" s="114">
        <v>43616</v>
      </c>
      <c r="B105" s="115">
        <v>70.513999999999996</v>
      </c>
      <c r="C105" s="116">
        <v>99</v>
      </c>
      <c r="D105" s="116">
        <v>50</v>
      </c>
      <c r="E105" s="119">
        <v>393</v>
      </c>
      <c r="F105" s="118">
        <v>782</v>
      </c>
      <c r="G105" s="118">
        <v>273</v>
      </c>
    </row>
    <row r="106" spans="1:7" x14ac:dyDescent="0.25">
      <c r="A106" s="114">
        <v>43619</v>
      </c>
      <c r="B106" s="115">
        <v>70.048000000000002</v>
      </c>
      <c r="C106" s="116">
        <v>99</v>
      </c>
      <c r="D106" s="116">
        <v>50</v>
      </c>
      <c r="E106" s="119">
        <v>397</v>
      </c>
      <c r="F106" s="118">
        <v>782</v>
      </c>
      <c r="G106" s="118">
        <v>273</v>
      </c>
    </row>
    <row r="107" spans="1:7" x14ac:dyDescent="0.25">
      <c r="A107" s="114">
        <v>43620</v>
      </c>
      <c r="B107" s="115">
        <v>65.772999999999996</v>
      </c>
      <c r="C107" s="116">
        <v>99</v>
      </c>
      <c r="D107" s="116">
        <v>50</v>
      </c>
      <c r="E107" s="119">
        <v>376</v>
      </c>
      <c r="F107" s="118">
        <v>782</v>
      </c>
      <c r="G107" s="118">
        <v>273</v>
      </c>
    </row>
    <row r="108" spans="1:7" x14ac:dyDescent="0.25">
      <c r="A108" s="114">
        <v>43621</v>
      </c>
      <c r="B108" s="115">
        <v>64.344999999999999</v>
      </c>
      <c r="C108" s="116">
        <v>99</v>
      </c>
      <c r="D108" s="116">
        <v>50</v>
      </c>
      <c r="E108" s="119">
        <v>373</v>
      </c>
      <c r="F108" s="118">
        <v>782</v>
      </c>
      <c r="G108" s="118">
        <v>273</v>
      </c>
    </row>
    <row r="109" spans="1:7" x14ac:dyDescent="0.25">
      <c r="A109" s="114">
        <v>43622</v>
      </c>
      <c r="B109" s="115">
        <v>64.238</v>
      </c>
      <c r="C109" s="116">
        <v>99</v>
      </c>
      <c r="D109" s="116">
        <v>50</v>
      </c>
      <c r="E109" s="119">
        <v>368</v>
      </c>
      <c r="F109" s="118">
        <v>782</v>
      </c>
      <c r="G109" s="118">
        <v>273</v>
      </c>
    </row>
    <row r="110" spans="1:7" x14ac:dyDescent="0.25">
      <c r="A110" s="114">
        <v>43623</v>
      </c>
      <c r="B110" s="115">
        <v>62.548000000000002</v>
      </c>
      <c r="C110" s="116">
        <v>99</v>
      </c>
      <c r="D110" s="116">
        <v>50</v>
      </c>
      <c r="E110" s="119">
        <v>363</v>
      </c>
      <c r="F110" s="118">
        <v>782</v>
      </c>
      <c r="G110" s="118">
        <v>273</v>
      </c>
    </row>
    <row r="111" spans="1:7" x14ac:dyDescent="0.25">
      <c r="A111" s="114">
        <v>43626</v>
      </c>
      <c r="B111" s="115">
        <v>60.643000000000001</v>
      </c>
      <c r="C111" s="116">
        <v>99</v>
      </c>
      <c r="D111" s="116">
        <v>50</v>
      </c>
      <c r="E111" s="119">
        <v>354</v>
      </c>
      <c r="F111" s="118">
        <v>782</v>
      </c>
      <c r="G111" s="118">
        <v>273</v>
      </c>
    </row>
    <row r="112" spans="1:7" x14ac:dyDescent="0.25">
      <c r="A112" s="114">
        <v>43627</v>
      </c>
      <c r="B112" s="115">
        <v>60.313000000000002</v>
      </c>
      <c r="C112" s="116">
        <v>99</v>
      </c>
      <c r="D112" s="116">
        <v>50</v>
      </c>
      <c r="E112" s="119">
        <v>348</v>
      </c>
      <c r="F112" s="118">
        <v>782</v>
      </c>
      <c r="G112" s="118">
        <v>273</v>
      </c>
    </row>
    <row r="113" spans="1:7" x14ac:dyDescent="0.25">
      <c r="A113" s="114">
        <v>43628</v>
      </c>
      <c r="B113" s="115">
        <v>61.844999999999999</v>
      </c>
      <c r="C113" s="116">
        <v>99</v>
      </c>
      <c r="D113" s="116">
        <v>50</v>
      </c>
      <c r="E113" s="119">
        <v>356</v>
      </c>
      <c r="F113" s="118">
        <v>782</v>
      </c>
      <c r="G113" s="118">
        <v>273</v>
      </c>
    </row>
    <row r="114" spans="1:7" x14ac:dyDescent="0.25">
      <c r="A114" s="114">
        <v>43629</v>
      </c>
      <c r="B114" s="115">
        <v>60.634999999999998</v>
      </c>
      <c r="C114" s="116">
        <v>99</v>
      </c>
      <c r="D114" s="116">
        <v>50</v>
      </c>
      <c r="E114" s="119">
        <v>350</v>
      </c>
      <c r="F114" s="118">
        <v>782</v>
      </c>
      <c r="G114" s="118">
        <v>273</v>
      </c>
    </row>
    <row r="115" spans="1:7" x14ac:dyDescent="0.25">
      <c r="A115" s="114">
        <v>43630</v>
      </c>
      <c r="B115" s="115">
        <v>61.774999999999999</v>
      </c>
      <c r="C115" s="116">
        <v>99</v>
      </c>
      <c r="D115" s="116">
        <v>50</v>
      </c>
      <c r="E115" s="119">
        <v>354</v>
      </c>
      <c r="F115" s="118">
        <v>782</v>
      </c>
      <c r="G115" s="118">
        <v>273</v>
      </c>
    </row>
    <row r="116" spans="1:7" x14ac:dyDescent="0.25">
      <c r="A116" s="114">
        <v>43633</v>
      </c>
      <c r="B116" s="115">
        <v>60.79</v>
      </c>
      <c r="C116" s="116">
        <v>99</v>
      </c>
      <c r="D116" s="116">
        <v>50</v>
      </c>
      <c r="E116" s="119">
        <v>356</v>
      </c>
      <c r="F116" s="118">
        <v>782</v>
      </c>
      <c r="G116" s="118">
        <v>273</v>
      </c>
    </row>
    <row r="117" spans="1:7" x14ac:dyDescent="0.25">
      <c r="A117" s="114">
        <v>43634</v>
      </c>
      <c r="B117" s="115">
        <v>57.777999999999999</v>
      </c>
      <c r="C117" s="116">
        <v>99</v>
      </c>
      <c r="D117" s="116">
        <v>50</v>
      </c>
      <c r="E117" s="119">
        <v>340</v>
      </c>
      <c r="F117" s="118">
        <v>782</v>
      </c>
      <c r="G117" s="118">
        <v>273</v>
      </c>
    </row>
    <row r="118" spans="1:7" x14ac:dyDescent="0.25">
      <c r="A118" s="114">
        <v>43635</v>
      </c>
      <c r="B118" s="115">
        <v>55.61</v>
      </c>
      <c r="C118" s="116">
        <v>99</v>
      </c>
      <c r="D118" s="116">
        <v>50</v>
      </c>
      <c r="E118" s="119">
        <v>329</v>
      </c>
      <c r="F118" s="118">
        <v>782</v>
      </c>
      <c r="G118" s="118">
        <v>273</v>
      </c>
    </row>
    <row r="119" spans="1:7" x14ac:dyDescent="0.25">
      <c r="A119" s="114">
        <v>43636</v>
      </c>
      <c r="B119" s="115">
        <v>54.057000000000002</v>
      </c>
      <c r="C119" s="116">
        <v>99</v>
      </c>
      <c r="D119" s="116">
        <v>50</v>
      </c>
      <c r="E119" s="119">
        <v>320</v>
      </c>
      <c r="F119" s="118">
        <v>782</v>
      </c>
      <c r="G119" s="118">
        <v>273</v>
      </c>
    </row>
    <row r="120" spans="1:7" x14ac:dyDescent="0.25">
      <c r="A120" s="114">
        <v>43637</v>
      </c>
      <c r="B120" s="115">
        <v>55.726999999999997</v>
      </c>
      <c r="C120" s="116">
        <v>99</v>
      </c>
      <c r="D120" s="116">
        <v>50</v>
      </c>
      <c r="E120" s="119">
        <v>324</v>
      </c>
      <c r="F120" s="118">
        <v>782</v>
      </c>
      <c r="G120" s="118">
        <v>273</v>
      </c>
    </row>
    <row r="121" spans="1:7" x14ac:dyDescent="0.25">
      <c r="A121" s="114">
        <v>43640</v>
      </c>
      <c r="B121" s="115">
        <v>55.886000000000003</v>
      </c>
      <c r="C121" s="116">
        <v>99</v>
      </c>
      <c r="D121" s="116">
        <v>50</v>
      </c>
      <c r="E121" s="119">
        <v>326</v>
      </c>
      <c r="F121" s="118">
        <v>782</v>
      </c>
      <c r="G121" s="118">
        <v>273</v>
      </c>
    </row>
    <row r="122" spans="1:7" x14ac:dyDescent="0.25">
      <c r="A122" s="114">
        <v>43641</v>
      </c>
      <c r="B122" s="115">
        <v>58.45</v>
      </c>
      <c r="C122" s="116">
        <v>99</v>
      </c>
      <c r="D122" s="116">
        <v>50</v>
      </c>
      <c r="E122" s="119">
        <v>338</v>
      </c>
      <c r="F122" s="118">
        <v>782</v>
      </c>
      <c r="G122" s="118">
        <v>273</v>
      </c>
    </row>
    <row r="123" spans="1:7" x14ac:dyDescent="0.25">
      <c r="A123" s="114">
        <v>43642</v>
      </c>
      <c r="B123" s="115">
        <v>57.53</v>
      </c>
      <c r="C123" s="116">
        <v>99</v>
      </c>
      <c r="D123" s="116">
        <v>50</v>
      </c>
      <c r="E123" s="119">
        <v>333</v>
      </c>
      <c r="F123" s="118">
        <v>782</v>
      </c>
      <c r="G123" s="118">
        <v>273</v>
      </c>
    </row>
    <row r="124" spans="1:7" x14ac:dyDescent="0.25">
      <c r="A124" s="114">
        <v>43643</v>
      </c>
      <c r="B124" s="115">
        <v>55.96</v>
      </c>
      <c r="C124" s="116">
        <v>99</v>
      </c>
      <c r="D124" s="116">
        <v>50</v>
      </c>
      <c r="E124" s="119">
        <v>327</v>
      </c>
      <c r="F124" s="118">
        <v>782</v>
      </c>
      <c r="G124" s="118">
        <v>273</v>
      </c>
    </row>
    <row r="125" spans="1:7" x14ac:dyDescent="0.25">
      <c r="A125" s="114">
        <v>43644</v>
      </c>
      <c r="B125" s="115">
        <v>54.447000000000003</v>
      </c>
      <c r="C125" s="116">
        <v>99</v>
      </c>
      <c r="D125" s="116">
        <v>50</v>
      </c>
      <c r="E125" s="119">
        <v>323</v>
      </c>
      <c r="F125" s="118">
        <v>782</v>
      </c>
      <c r="G125" s="118">
        <v>273</v>
      </c>
    </row>
    <row r="126" spans="1:7" x14ac:dyDescent="0.25">
      <c r="A126" s="114">
        <v>43647</v>
      </c>
      <c r="B126" s="115">
        <v>52.954000000000001</v>
      </c>
      <c r="C126" s="116">
        <v>99</v>
      </c>
      <c r="D126" s="116">
        <v>50</v>
      </c>
      <c r="E126" s="119">
        <v>321</v>
      </c>
      <c r="F126" s="118">
        <v>782</v>
      </c>
      <c r="G126" s="118">
        <v>273</v>
      </c>
    </row>
    <row r="127" spans="1:7" x14ac:dyDescent="0.25">
      <c r="A127" s="114">
        <v>43648</v>
      </c>
      <c r="B127" s="115">
        <v>52.354999999999997</v>
      </c>
      <c r="C127" s="116">
        <v>99</v>
      </c>
      <c r="D127" s="116">
        <v>50</v>
      </c>
      <c r="E127" s="119">
        <v>320</v>
      </c>
      <c r="F127" s="118">
        <v>782</v>
      </c>
      <c r="G127" s="118">
        <v>273</v>
      </c>
    </row>
    <row r="128" spans="1:7" x14ac:dyDescent="0.25">
      <c r="A128" s="114">
        <v>43649</v>
      </c>
      <c r="B128" s="115">
        <v>52.05</v>
      </c>
      <c r="C128" s="116">
        <v>99</v>
      </c>
      <c r="D128" s="116">
        <v>50</v>
      </c>
      <c r="E128" s="119">
        <v>315</v>
      </c>
      <c r="F128" s="118">
        <v>782</v>
      </c>
      <c r="G128" s="118">
        <v>273</v>
      </c>
    </row>
    <row r="129" spans="1:7" x14ac:dyDescent="0.25">
      <c r="A129" s="114">
        <v>43651</v>
      </c>
      <c r="B129" s="115">
        <v>53.475999999999999</v>
      </c>
      <c r="C129" s="116">
        <v>99</v>
      </c>
      <c r="D129" s="116">
        <v>50</v>
      </c>
      <c r="E129" s="119">
        <v>319</v>
      </c>
      <c r="F129" s="118">
        <v>782</v>
      </c>
      <c r="G129" s="118">
        <v>273</v>
      </c>
    </row>
    <row r="130" spans="1:7" x14ac:dyDescent="0.25">
      <c r="A130" s="114">
        <v>43654</v>
      </c>
      <c r="B130" s="115">
        <v>54.936</v>
      </c>
      <c r="C130" s="116">
        <v>99</v>
      </c>
      <c r="D130" s="116">
        <v>50</v>
      </c>
      <c r="E130" s="119">
        <v>328</v>
      </c>
      <c r="F130" s="118">
        <v>782</v>
      </c>
      <c r="G130" s="118">
        <v>273</v>
      </c>
    </row>
    <row r="131" spans="1:7" x14ac:dyDescent="0.25">
      <c r="A131" s="114">
        <v>43655</v>
      </c>
      <c r="B131" s="115">
        <v>54.136000000000003</v>
      </c>
      <c r="C131" s="116">
        <v>99</v>
      </c>
      <c r="D131" s="116">
        <v>50</v>
      </c>
      <c r="E131" s="119">
        <v>326</v>
      </c>
      <c r="F131" s="118">
        <v>782</v>
      </c>
      <c r="G131" s="118">
        <v>273</v>
      </c>
    </row>
    <row r="132" spans="1:7" x14ac:dyDescent="0.25">
      <c r="A132" s="114">
        <v>43656</v>
      </c>
      <c r="B132" s="115">
        <v>52.655999999999999</v>
      </c>
      <c r="C132" s="116">
        <v>99</v>
      </c>
      <c r="D132" s="116">
        <v>50</v>
      </c>
      <c r="E132" s="119">
        <v>321</v>
      </c>
      <c r="F132" s="118">
        <v>782</v>
      </c>
      <c r="G132" s="118">
        <v>273</v>
      </c>
    </row>
    <row r="133" spans="1:7" x14ac:dyDescent="0.25">
      <c r="A133" s="114">
        <v>43657</v>
      </c>
      <c r="B133" s="115">
        <v>53.707000000000001</v>
      </c>
      <c r="C133" s="116">
        <v>99</v>
      </c>
      <c r="D133" s="116">
        <v>50</v>
      </c>
      <c r="E133" s="119">
        <v>327</v>
      </c>
      <c r="F133" s="118">
        <v>782</v>
      </c>
      <c r="G133" s="118">
        <v>273</v>
      </c>
    </row>
    <row r="134" spans="1:7" x14ac:dyDescent="0.25">
      <c r="A134" s="114">
        <v>43658</v>
      </c>
      <c r="B134" s="115">
        <v>53.741999999999997</v>
      </c>
      <c r="C134" s="116">
        <v>99</v>
      </c>
      <c r="D134" s="116">
        <v>50</v>
      </c>
      <c r="E134" s="119">
        <v>325</v>
      </c>
      <c r="F134" s="118">
        <v>782</v>
      </c>
      <c r="G134" s="118">
        <v>273</v>
      </c>
    </row>
    <row r="135" spans="1:7" x14ac:dyDescent="0.25">
      <c r="A135" s="114">
        <v>43661</v>
      </c>
      <c r="B135" s="115">
        <v>53.676000000000002</v>
      </c>
      <c r="C135" s="116">
        <v>99</v>
      </c>
      <c r="D135" s="116">
        <v>50</v>
      </c>
      <c r="E135" s="119">
        <v>327</v>
      </c>
      <c r="F135" s="118">
        <v>782</v>
      </c>
      <c r="G135" s="118">
        <v>273</v>
      </c>
    </row>
    <row r="136" spans="1:7" x14ac:dyDescent="0.25">
      <c r="A136" s="114">
        <v>43662</v>
      </c>
      <c r="B136" s="115">
        <v>54.31</v>
      </c>
      <c r="C136" s="116">
        <v>99</v>
      </c>
      <c r="D136" s="116">
        <v>50</v>
      </c>
      <c r="E136" s="119">
        <v>330</v>
      </c>
      <c r="F136" s="118">
        <v>782</v>
      </c>
      <c r="G136" s="118">
        <v>273</v>
      </c>
    </row>
    <row r="137" spans="1:7" x14ac:dyDescent="0.25">
      <c r="A137" s="114">
        <v>43663</v>
      </c>
      <c r="B137" s="115">
        <v>54.933999999999997</v>
      </c>
      <c r="C137" s="116">
        <v>99</v>
      </c>
      <c r="D137" s="116">
        <v>50</v>
      </c>
      <c r="E137" s="119">
        <v>345</v>
      </c>
      <c r="F137" s="118">
        <v>782</v>
      </c>
      <c r="G137" s="118">
        <v>273</v>
      </c>
    </row>
    <row r="138" spans="1:7" x14ac:dyDescent="0.25">
      <c r="A138" s="114">
        <v>43664</v>
      </c>
      <c r="B138" s="115">
        <v>53.197000000000003</v>
      </c>
      <c r="C138" s="116">
        <v>99</v>
      </c>
      <c r="D138" s="116">
        <v>50</v>
      </c>
      <c r="E138" s="119">
        <v>332</v>
      </c>
      <c r="F138" s="118">
        <v>782</v>
      </c>
      <c r="G138" s="118">
        <v>273</v>
      </c>
    </row>
    <row r="139" spans="1:7" x14ac:dyDescent="0.25">
      <c r="A139" s="114">
        <v>43665</v>
      </c>
      <c r="B139" s="115">
        <v>54.22</v>
      </c>
      <c r="C139" s="116">
        <v>99</v>
      </c>
      <c r="D139" s="116">
        <v>50</v>
      </c>
      <c r="E139" s="119">
        <v>337</v>
      </c>
      <c r="F139" s="118">
        <v>782</v>
      </c>
      <c r="G139" s="118">
        <v>273</v>
      </c>
    </row>
    <row r="140" spans="1:7" x14ac:dyDescent="0.25">
      <c r="A140" s="114">
        <v>43668</v>
      </c>
      <c r="B140" s="115">
        <v>52.97</v>
      </c>
      <c r="C140" s="116">
        <v>99</v>
      </c>
      <c r="D140" s="116">
        <v>50</v>
      </c>
      <c r="E140" s="119">
        <v>331</v>
      </c>
      <c r="F140" s="118">
        <v>782</v>
      </c>
      <c r="G140" s="118">
        <v>273</v>
      </c>
    </row>
    <row r="141" spans="1:7" x14ac:dyDescent="0.25">
      <c r="A141" s="114">
        <v>43669</v>
      </c>
      <c r="B141" s="115">
        <v>50.962000000000003</v>
      </c>
      <c r="C141" s="116">
        <v>99</v>
      </c>
      <c r="D141" s="116">
        <v>50</v>
      </c>
      <c r="E141" s="119">
        <v>324</v>
      </c>
      <c r="F141" s="118">
        <v>782</v>
      </c>
      <c r="G141" s="118">
        <v>273</v>
      </c>
    </row>
    <row r="142" spans="1:7" x14ac:dyDescent="0.25">
      <c r="A142" s="114">
        <v>43670</v>
      </c>
      <c r="B142" s="115">
        <v>49.886000000000003</v>
      </c>
      <c r="C142" s="116">
        <v>99</v>
      </c>
      <c r="D142" s="116">
        <v>50</v>
      </c>
      <c r="E142" s="119">
        <v>315</v>
      </c>
      <c r="F142" s="118">
        <v>782</v>
      </c>
      <c r="G142" s="118">
        <v>273</v>
      </c>
    </row>
    <row r="143" spans="1:7" x14ac:dyDescent="0.25">
      <c r="A143" s="114">
        <v>43671</v>
      </c>
      <c r="B143" s="115">
        <v>51.363</v>
      </c>
      <c r="C143" s="116">
        <v>99</v>
      </c>
      <c r="D143" s="116">
        <v>50</v>
      </c>
      <c r="E143" s="119">
        <v>314</v>
      </c>
      <c r="F143" s="118">
        <v>782</v>
      </c>
      <c r="G143" s="118">
        <v>273</v>
      </c>
    </row>
    <row r="144" spans="1:7" x14ac:dyDescent="0.25">
      <c r="A144" s="114">
        <v>43672</v>
      </c>
      <c r="B144" s="115">
        <v>51.45</v>
      </c>
      <c r="C144" s="116">
        <v>99</v>
      </c>
      <c r="D144" s="116">
        <v>50</v>
      </c>
      <c r="E144" s="119">
        <v>311</v>
      </c>
      <c r="F144" s="118">
        <v>782</v>
      </c>
      <c r="G144" s="118">
        <v>273</v>
      </c>
    </row>
    <row r="145" spans="1:7" x14ac:dyDescent="0.25">
      <c r="A145" s="114">
        <v>43675</v>
      </c>
      <c r="B145" s="115">
        <v>52.908000000000001</v>
      </c>
      <c r="C145" s="116">
        <v>99</v>
      </c>
      <c r="D145" s="116">
        <v>50</v>
      </c>
      <c r="E145" s="119">
        <v>315</v>
      </c>
      <c r="F145" s="118">
        <v>782</v>
      </c>
      <c r="G145" s="118">
        <v>273</v>
      </c>
    </row>
    <row r="146" spans="1:7" x14ac:dyDescent="0.25">
      <c r="A146" s="114">
        <v>43676</v>
      </c>
      <c r="B146" s="115">
        <v>52.854999999999997</v>
      </c>
      <c r="C146" s="116">
        <v>99</v>
      </c>
      <c r="D146" s="116">
        <v>50</v>
      </c>
      <c r="E146" s="119">
        <v>317</v>
      </c>
      <c r="F146" s="118">
        <v>782</v>
      </c>
      <c r="G146" s="118">
        <v>273</v>
      </c>
    </row>
    <row r="147" spans="1:7" x14ac:dyDescent="0.25">
      <c r="A147" s="114">
        <v>43677</v>
      </c>
      <c r="B147" s="115">
        <v>55.488</v>
      </c>
      <c r="C147" s="116">
        <v>99</v>
      </c>
      <c r="D147" s="116">
        <v>50</v>
      </c>
      <c r="E147" s="119">
        <v>326</v>
      </c>
      <c r="F147" s="118">
        <v>782</v>
      </c>
      <c r="G147" s="118">
        <v>273</v>
      </c>
    </row>
    <row r="148" spans="1:7" x14ac:dyDescent="0.25">
      <c r="A148" s="114">
        <v>43678</v>
      </c>
      <c r="B148" s="115">
        <v>56.07</v>
      </c>
      <c r="C148" s="116">
        <v>99</v>
      </c>
      <c r="D148" s="116">
        <v>50</v>
      </c>
      <c r="E148" s="119">
        <v>334</v>
      </c>
      <c r="F148" s="118">
        <v>782</v>
      </c>
      <c r="G148" s="118">
        <v>273</v>
      </c>
    </row>
    <row r="149" spans="1:7" x14ac:dyDescent="0.25">
      <c r="A149" s="114">
        <v>43679</v>
      </c>
      <c r="B149" s="115">
        <v>56.975000000000001</v>
      </c>
      <c r="C149" s="116">
        <v>99</v>
      </c>
      <c r="D149" s="116">
        <v>50</v>
      </c>
      <c r="E149" s="119">
        <v>340</v>
      </c>
      <c r="F149" s="118">
        <v>782</v>
      </c>
      <c r="G149" s="118">
        <v>273</v>
      </c>
    </row>
    <row r="150" spans="1:7" x14ac:dyDescent="0.25">
      <c r="A150" s="114">
        <v>43682</v>
      </c>
      <c r="B150" s="115">
        <v>62.865000000000002</v>
      </c>
      <c r="C150" s="116">
        <v>99</v>
      </c>
      <c r="D150" s="116">
        <v>50</v>
      </c>
      <c r="E150" s="119">
        <v>361</v>
      </c>
      <c r="F150" s="118">
        <v>782</v>
      </c>
      <c r="G150" s="118">
        <v>273</v>
      </c>
    </row>
    <row r="151" spans="1:7" x14ac:dyDescent="0.25">
      <c r="A151" s="114">
        <v>43683</v>
      </c>
      <c r="B151" s="115">
        <v>59.784999999999997</v>
      </c>
      <c r="C151" s="116">
        <v>99</v>
      </c>
      <c r="D151" s="116">
        <v>50</v>
      </c>
      <c r="E151" s="119">
        <v>353</v>
      </c>
      <c r="F151" s="118">
        <v>782</v>
      </c>
      <c r="G151" s="118">
        <v>273</v>
      </c>
    </row>
    <row r="152" spans="1:7" x14ac:dyDescent="0.25">
      <c r="A152" s="114">
        <v>43684</v>
      </c>
      <c r="B152" s="115">
        <v>60.44</v>
      </c>
      <c r="C152" s="116">
        <v>99</v>
      </c>
      <c r="D152" s="116">
        <v>50</v>
      </c>
      <c r="E152" s="119">
        <v>355</v>
      </c>
      <c r="F152" s="118">
        <v>782</v>
      </c>
      <c r="G152" s="118">
        <v>273</v>
      </c>
    </row>
    <row r="153" spans="1:7" x14ac:dyDescent="0.25">
      <c r="A153" s="114">
        <v>43685</v>
      </c>
      <c r="B153" s="115">
        <v>58.658000000000001</v>
      </c>
      <c r="C153" s="116">
        <v>99</v>
      </c>
      <c r="D153" s="116">
        <v>50</v>
      </c>
      <c r="E153" s="119">
        <v>348</v>
      </c>
      <c r="F153" s="118">
        <v>782</v>
      </c>
      <c r="G153" s="118">
        <v>273</v>
      </c>
    </row>
    <row r="154" spans="1:7" x14ac:dyDescent="0.25">
      <c r="A154" s="114">
        <v>43686</v>
      </c>
      <c r="B154" s="115">
        <v>59.408000000000001</v>
      </c>
      <c r="C154" s="116">
        <v>99</v>
      </c>
      <c r="D154" s="116">
        <v>50</v>
      </c>
      <c r="E154" s="119">
        <v>355</v>
      </c>
      <c r="F154" s="118">
        <v>782</v>
      </c>
      <c r="G154" s="118">
        <v>273</v>
      </c>
    </row>
    <row r="155" spans="1:7" x14ac:dyDescent="0.25">
      <c r="A155" s="114">
        <v>43689</v>
      </c>
      <c r="B155" s="115">
        <v>62.058</v>
      </c>
      <c r="C155" s="116">
        <v>99</v>
      </c>
      <c r="D155" s="116">
        <v>50</v>
      </c>
      <c r="E155" s="119">
        <v>368</v>
      </c>
      <c r="F155" s="118">
        <v>782</v>
      </c>
      <c r="G155" s="118">
        <v>273</v>
      </c>
    </row>
    <row r="156" spans="1:7" x14ac:dyDescent="0.25">
      <c r="A156" s="114">
        <v>43690</v>
      </c>
      <c r="B156" s="115">
        <v>56.988</v>
      </c>
      <c r="C156" s="116">
        <v>99</v>
      </c>
      <c r="D156" s="116">
        <v>50</v>
      </c>
      <c r="E156" s="119">
        <v>348</v>
      </c>
      <c r="F156" s="118">
        <v>782</v>
      </c>
      <c r="G156" s="118">
        <v>273</v>
      </c>
    </row>
    <row r="157" spans="1:7" x14ac:dyDescent="0.25">
      <c r="A157" s="114">
        <v>43691</v>
      </c>
      <c r="B157" s="115">
        <v>62.975000000000001</v>
      </c>
      <c r="C157" s="116">
        <v>99</v>
      </c>
      <c r="D157" s="116">
        <v>50</v>
      </c>
      <c r="E157" s="119">
        <v>375</v>
      </c>
      <c r="F157" s="118">
        <v>782</v>
      </c>
      <c r="G157" s="118">
        <v>273</v>
      </c>
    </row>
    <row r="158" spans="1:7" x14ac:dyDescent="0.25">
      <c r="A158" s="114">
        <v>43692</v>
      </c>
      <c r="B158" s="115">
        <v>62.238</v>
      </c>
      <c r="C158" s="116">
        <v>99</v>
      </c>
      <c r="D158" s="116">
        <v>50</v>
      </c>
      <c r="E158" s="119">
        <v>370</v>
      </c>
      <c r="F158" s="118">
        <v>782</v>
      </c>
      <c r="G158" s="118">
        <v>273</v>
      </c>
    </row>
    <row r="159" spans="1:7" x14ac:dyDescent="0.25">
      <c r="A159" s="114">
        <v>43693</v>
      </c>
      <c r="B159" s="115">
        <v>58.43</v>
      </c>
      <c r="C159" s="116">
        <v>99</v>
      </c>
      <c r="D159" s="116">
        <v>50</v>
      </c>
      <c r="E159" s="119">
        <v>360</v>
      </c>
      <c r="F159" s="118">
        <v>782</v>
      </c>
      <c r="G159" s="118">
        <v>273</v>
      </c>
    </row>
    <row r="160" spans="1:7" x14ac:dyDescent="0.25">
      <c r="A160" s="114">
        <v>43696</v>
      </c>
      <c r="B160" s="115">
        <v>55.765000000000001</v>
      </c>
      <c r="C160" s="116">
        <v>99</v>
      </c>
      <c r="D160" s="116">
        <v>50</v>
      </c>
      <c r="E160" s="119">
        <v>349</v>
      </c>
      <c r="F160" s="118">
        <v>782</v>
      </c>
      <c r="G160" s="118">
        <v>273</v>
      </c>
    </row>
    <row r="161" spans="1:7" x14ac:dyDescent="0.25">
      <c r="A161" s="114">
        <v>43697</v>
      </c>
      <c r="B161" s="115">
        <v>57.277999999999999</v>
      </c>
      <c r="C161" s="116">
        <v>99</v>
      </c>
      <c r="D161" s="116">
        <v>50</v>
      </c>
      <c r="E161" s="119">
        <v>355</v>
      </c>
      <c r="F161" s="118">
        <v>782</v>
      </c>
      <c r="G161" s="118">
        <v>273</v>
      </c>
    </row>
    <row r="162" spans="1:7" x14ac:dyDescent="0.25">
      <c r="A162" s="114">
        <v>43698</v>
      </c>
      <c r="B162" s="115">
        <v>54.835000000000001</v>
      </c>
      <c r="C162" s="116">
        <v>99</v>
      </c>
      <c r="D162" s="116">
        <v>50</v>
      </c>
      <c r="E162" s="119">
        <v>346</v>
      </c>
      <c r="F162" s="118">
        <v>782</v>
      </c>
      <c r="G162" s="118">
        <v>273</v>
      </c>
    </row>
    <row r="163" spans="1:7" x14ac:dyDescent="0.25">
      <c r="A163" s="114">
        <v>43699</v>
      </c>
      <c r="B163" s="115">
        <v>54.911999999999999</v>
      </c>
      <c r="C163" s="116">
        <v>99</v>
      </c>
      <c r="D163" s="116">
        <v>50</v>
      </c>
      <c r="E163" s="119">
        <v>344</v>
      </c>
      <c r="F163" s="118">
        <v>782</v>
      </c>
      <c r="G163" s="118">
        <v>273</v>
      </c>
    </row>
    <row r="164" spans="1:7" x14ac:dyDescent="0.25">
      <c r="A164" s="114">
        <v>43700</v>
      </c>
      <c r="B164" s="115">
        <v>58.957000000000001</v>
      </c>
      <c r="C164" s="116">
        <v>99</v>
      </c>
      <c r="D164" s="116">
        <v>50</v>
      </c>
      <c r="E164" s="119">
        <v>362</v>
      </c>
      <c r="F164" s="118">
        <v>782</v>
      </c>
      <c r="G164" s="118">
        <v>273</v>
      </c>
    </row>
    <row r="165" spans="1:7" x14ac:dyDescent="0.25">
      <c r="A165" s="114">
        <v>43703</v>
      </c>
      <c r="B165" s="115">
        <v>56.527999999999999</v>
      </c>
      <c r="C165" s="116">
        <v>99</v>
      </c>
      <c r="D165" s="116">
        <v>50</v>
      </c>
      <c r="E165" s="119">
        <v>354</v>
      </c>
      <c r="F165" s="118">
        <v>782</v>
      </c>
      <c r="G165" s="118">
        <v>273</v>
      </c>
    </row>
    <row r="166" spans="1:7" x14ac:dyDescent="0.25">
      <c r="A166" s="114">
        <v>43704</v>
      </c>
      <c r="B166" s="115">
        <v>56.927</v>
      </c>
      <c r="C166" s="116">
        <v>99</v>
      </c>
      <c r="D166" s="116">
        <v>50</v>
      </c>
      <c r="E166" s="119">
        <v>356</v>
      </c>
      <c r="F166" s="118">
        <v>782</v>
      </c>
      <c r="G166" s="118">
        <v>273</v>
      </c>
    </row>
    <row r="167" spans="1:7" x14ac:dyDescent="0.25">
      <c r="A167" s="114">
        <v>43705</v>
      </c>
      <c r="B167" s="115">
        <v>55.515000000000001</v>
      </c>
      <c r="C167" s="116">
        <v>99</v>
      </c>
      <c r="D167" s="116">
        <v>50</v>
      </c>
      <c r="E167" s="119">
        <v>349</v>
      </c>
      <c r="F167" s="118">
        <v>782</v>
      </c>
      <c r="G167" s="118">
        <v>273</v>
      </c>
    </row>
    <row r="168" spans="1:7" x14ac:dyDescent="0.25">
      <c r="A168" s="114">
        <v>43706</v>
      </c>
      <c r="B168" s="115">
        <v>54.212000000000003</v>
      </c>
      <c r="C168" s="116">
        <v>99</v>
      </c>
      <c r="D168" s="116">
        <v>50</v>
      </c>
      <c r="E168" s="119">
        <v>341</v>
      </c>
      <c r="F168" s="118">
        <v>782</v>
      </c>
      <c r="G168" s="118">
        <v>273</v>
      </c>
    </row>
    <row r="169" spans="1:7" x14ac:dyDescent="0.25">
      <c r="A169" s="114">
        <v>43707</v>
      </c>
      <c r="B169" s="115">
        <v>54.363999999999997</v>
      </c>
      <c r="C169" s="116">
        <v>99</v>
      </c>
      <c r="D169" s="116">
        <v>50</v>
      </c>
      <c r="E169" s="119">
        <v>342</v>
      </c>
      <c r="F169" s="118">
        <v>782</v>
      </c>
      <c r="G169" s="118">
        <v>273</v>
      </c>
    </row>
    <row r="170" spans="1:7" x14ac:dyDescent="0.25">
      <c r="A170" s="114">
        <v>43711</v>
      </c>
      <c r="B170" s="115">
        <v>55.62</v>
      </c>
      <c r="C170" s="116">
        <v>99</v>
      </c>
      <c r="D170" s="116">
        <v>50</v>
      </c>
      <c r="E170" s="119">
        <v>348</v>
      </c>
      <c r="F170" s="118">
        <v>782</v>
      </c>
      <c r="G170" s="118">
        <v>273</v>
      </c>
    </row>
    <row r="171" spans="1:7" x14ac:dyDescent="0.25">
      <c r="A171" s="114">
        <v>43712</v>
      </c>
      <c r="B171" s="115">
        <v>54.228000000000002</v>
      </c>
      <c r="C171" s="116">
        <v>99</v>
      </c>
      <c r="D171" s="116">
        <v>50</v>
      </c>
      <c r="E171" s="119">
        <v>342</v>
      </c>
      <c r="F171" s="118">
        <v>782</v>
      </c>
      <c r="G171" s="118">
        <v>273</v>
      </c>
    </row>
    <row r="172" spans="1:7" x14ac:dyDescent="0.25">
      <c r="A172" s="114">
        <v>43713</v>
      </c>
      <c r="B172" s="115">
        <v>52.47</v>
      </c>
      <c r="C172" s="116">
        <v>99</v>
      </c>
      <c r="D172" s="116">
        <v>50</v>
      </c>
      <c r="E172" s="119">
        <v>323</v>
      </c>
      <c r="F172" s="118">
        <v>782</v>
      </c>
      <c r="G172" s="118">
        <v>273</v>
      </c>
    </row>
    <row r="173" spans="1:7" x14ac:dyDescent="0.25">
      <c r="A173" s="114">
        <v>43714</v>
      </c>
      <c r="B173" s="115">
        <v>51.44</v>
      </c>
      <c r="C173" s="116">
        <v>99</v>
      </c>
      <c r="D173" s="116">
        <v>50</v>
      </c>
      <c r="E173" s="119">
        <v>327</v>
      </c>
      <c r="F173" s="118">
        <v>782</v>
      </c>
      <c r="G173" s="118">
        <v>273</v>
      </c>
    </row>
    <row r="174" spans="1:7" x14ac:dyDescent="0.25">
      <c r="A174" s="114">
        <v>43717</v>
      </c>
      <c r="B174" s="115">
        <v>52.015999999999998</v>
      </c>
      <c r="C174" s="116">
        <v>99</v>
      </c>
      <c r="D174" s="116">
        <v>50</v>
      </c>
      <c r="E174" s="119">
        <v>325</v>
      </c>
      <c r="F174" s="118">
        <v>782</v>
      </c>
      <c r="G174" s="118">
        <v>273</v>
      </c>
    </row>
    <row r="175" spans="1:7" x14ac:dyDescent="0.25">
      <c r="A175" s="114">
        <v>43718</v>
      </c>
      <c r="B175" s="115">
        <v>52.351999999999997</v>
      </c>
      <c r="C175" s="116">
        <v>99</v>
      </c>
      <c r="D175" s="116">
        <v>50</v>
      </c>
      <c r="E175" s="119">
        <v>325</v>
      </c>
      <c r="F175" s="118">
        <v>782</v>
      </c>
      <c r="G175" s="118">
        <v>273</v>
      </c>
    </row>
    <row r="176" spans="1:7" x14ac:dyDescent="0.25">
      <c r="A176" s="114">
        <v>43719</v>
      </c>
      <c r="B176" s="115">
        <v>51.145000000000003</v>
      </c>
      <c r="C176" s="116">
        <v>99</v>
      </c>
      <c r="D176" s="116">
        <v>50</v>
      </c>
      <c r="E176" s="119">
        <v>322</v>
      </c>
      <c r="F176" s="118">
        <v>782</v>
      </c>
      <c r="G176" s="118">
        <v>273</v>
      </c>
    </row>
    <row r="177" spans="1:7" x14ac:dyDescent="0.25">
      <c r="A177" s="114">
        <v>43720</v>
      </c>
      <c r="B177" s="115">
        <v>50.396999999999998</v>
      </c>
      <c r="C177" s="116">
        <v>99</v>
      </c>
      <c r="D177" s="116">
        <v>50</v>
      </c>
      <c r="E177" s="119">
        <v>319</v>
      </c>
      <c r="F177" s="118">
        <v>782</v>
      </c>
      <c r="G177" s="118">
        <v>273</v>
      </c>
    </row>
    <row r="178" spans="1:7" x14ac:dyDescent="0.25">
      <c r="A178" s="114">
        <v>43721</v>
      </c>
      <c r="B178" s="115">
        <v>50.375</v>
      </c>
      <c r="C178" s="116">
        <v>99</v>
      </c>
      <c r="D178" s="116">
        <v>50</v>
      </c>
      <c r="E178" s="119">
        <v>317</v>
      </c>
      <c r="F178" s="118">
        <v>782</v>
      </c>
      <c r="G178" s="118">
        <v>273</v>
      </c>
    </row>
    <row r="179" spans="1:7" x14ac:dyDescent="0.25">
      <c r="A179" s="114">
        <v>43724</v>
      </c>
      <c r="B179" s="115">
        <v>51.323999999999998</v>
      </c>
      <c r="C179" s="116">
        <v>99</v>
      </c>
      <c r="D179" s="116">
        <v>50</v>
      </c>
      <c r="E179" s="119">
        <v>315</v>
      </c>
      <c r="F179" s="118">
        <v>782</v>
      </c>
      <c r="G179" s="118">
        <v>273</v>
      </c>
    </row>
    <row r="180" spans="1:7" x14ac:dyDescent="0.25">
      <c r="A180" s="114">
        <v>43725</v>
      </c>
      <c r="B180" s="115">
        <v>51.866999999999997</v>
      </c>
      <c r="C180" s="116">
        <v>99</v>
      </c>
      <c r="D180" s="116">
        <v>50</v>
      </c>
      <c r="E180" s="119">
        <v>316</v>
      </c>
      <c r="F180" s="118">
        <v>782</v>
      </c>
      <c r="G180" s="118">
        <v>273</v>
      </c>
    </row>
    <row r="181" spans="1:7" x14ac:dyDescent="0.25">
      <c r="A181" s="114">
        <v>43726</v>
      </c>
      <c r="B181" s="115">
        <v>51.195</v>
      </c>
      <c r="C181" s="116">
        <v>99</v>
      </c>
      <c r="D181" s="116">
        <v>50</v>
      </c>
      <c r="E181" s="119">
        <v>317</v>
      </c>
      <c r="F181" s="118">
        <v>782</v>
      </c>
      <c r="G181" s="118">
        <v>273</v>
      </c>
    </row>
    <row r="182" spans="1:7" x14ac:dyDescent="0.25">
      <c r="A182" s="114">
        <v>43727</v>
      </c>
      <c r="B182" s="115">
        <v>52.042999999999999</v>
      </c>
      <c r="C182" s="116">
        <v>99</v>
      </c>
      <c r="D182" s="116">
        <v>50</v>
      </c>
      <c r="E182" s="119">
        <v>324</v>
      </c>
      <c r="F182" s="118">
        <v>782</v>
      </c>
      <c r="G182" s="118">
        <v>273</v>
      </c>
    </row>
    <row r="183" spans="1:7" x14ac:dyDescent="0.25">
      <c r="A183" s="114">
        <v>43728</v>
      </c>
      <c r="B183" s="115">
        <v>60.033000000000001</v>
      </c>
      <c r="C183" s="116">
        <v>99</v>
      </c>
      <c r="D183" s="116">
        <v>50</v>
      </c>
      <c r="E183" s="119">
        <v>324</v>
      </c>
      <c r="F183" s="118">
        <v>782</v>
      </c>
      <c r="G183" s="118">
        <v>273</v>
      </c>
    </row>
    <row r="184" spans="1:7" x14ac:dyDescent="0.25">
      <c r="A184" s="114">
        <v>43731</v>
      </c>
      <c r="B184" s="115">
        <v>59.215000000000003</v>
      </c>
      <c r="C184" s="116">
        <v>99</v>
      </c>
      <c r="D184" s="116">
        <v>50</v>
      </c>
      <c r="E184" s="119">
        <v>337</v>
      </c>
      <c r="F184" s="118">
        <v>782</v>
      </c>
      <c r="G184" s="118">
        <v>273</v>
      </c>
    </row>
    <row r="185" spans="1:7" x14ac:dyDescent="0.25">
      <c r="A185" s="114">
        <v>43732</v>
      </c>
      <c r="B185" s="115">
        <v>61.26</v>
      </c>
      <c r="C185" s="116">
        <v>99</v>
      </c>
      <c r="D185" s="116">
        <v>50</v>
      </c>
      <c r="E185" s="119">
        <v>342</v>
      </c>
      <c r="F185" s="118">
        <v>782</v>
      </c>
      <c r="G185" s="118">
        <v>273</v>
      </c>
    </row>
    <row r="186" spans="1:7" x14ac:dyDescent="0.25">
      <c r="A186" s="114">
        <v>43733</v>
      </c>
      <c r="B186" s="115">
        <v>60.411999999999999</v>
      </c>
      <c r="C186" s="116">
        <v>99</v>
      </c>
      <c r="D186" s="116">
        <v>50</v>
      </c>
      <c r="E186" s="119">
        <v>339</v>
      </c>
      <c r="F186" s="118">
        <v>782</v>
      </c>
      <c r="G186" s="118">
        <v>273</v>
      </c>
    </row>
    <row r="187" spans="1:7" x14ac:dyDescent="0.25">
      <c r="A187" s="114">
        <v>43734</v>
      </c>
      <c r="B187" s="115">
        <v>61.13</v>
      </c>
      <c r="C187" s="116">
        <v>99</v>
      </c>
      <c r="D187" s="116">
        <v>50</v>
      </c>
      <c r="E187" s="119">
        <v>342</v>
      </c>
      <c r="F187" s="118">
        <v>782</v>
      </c>
      <c r="G187" s="118">
        <v>273</v>
      </c>
    </row>
    <row r="188" spans="1:7" x14ac:dyDescent="0.25">
      <c r="A188" s="114">
        <v>43735</v>
      </c>
      <c r="B188" s="115">
        <v>61.96</v>
      </c>
      <c r="C188" s="116">
        <v>99</v>
      </c>
      <c r="D188" s="116">
        <v>50</v>
      </c>
      <c r="E188" s="119">
        <v>342</v>
      </c>
      <c r="F188" s="118">
        <v>782</v>
      </c>
      <c r="G188" s="118">
        <v>273</v>
      </c>
    </row>
    <row r="189" spans="1:7" x14ac:dyDescent="0.25">
      <c r="A189" s="114">
        <v>43738</v>
      </c>
      <c r="B189" s="115">
        <v>60.075000000000003</v>
      </c>
      <c r="C189" s="116">
        <v>99</v>
      </c>
      <c r="D189" s="116">
        <v>50</v>
      </c>
      <c r="E189" s="119">
        <v>351</v>
      </c>
      <c r="F189" s="118">
        <v>782</v>
      </c>
      <c r="G189" s="118">
        <v>273</v>
      </c>
    </row>
    <row r="190" spans="1:7" x14ac:dyDescent="0.25">
      <c r="A190" s="114">
        <v>43739</v>
      </c>
      <c r="B190" s="115">
        <v>60.957999999999998</v>
      </c>
      <c r="C190" s="116">
        <v>99</v>
      </c>
      <c r="D190" s="116">
        <v>50</v>
      </c>
      <c r="E190" s="119">
        <v>355</v>
      </c>
      <c r="F190" s="118">
        <v>782</v>
      </c>
      <c r="G190" s="118">
        <v>273</v>
      </c>
    </row>
    <row r="191" spans="1:7" x14ac:dyDescent="0.25">
      <c r="A191" s="114">
        <v>43740</v>
      </c>
      <c r="B191" s="115">
        <v>63.625999999999998</v>
      </c>
      <c r="C191" s="116">
        <v>99</v>
      </c>
      <c r="D191" s="116">
        <v>50</v>
      </c>
      <c r="E191" s="119">
        <v>367</v>
      </c>
      <c r="F191" s="118">
        <v>782</v>
      </c>
      <c r="G191" s="118">
        <v>273</v>
      </c>
    </row>
    <row r="192" spans="1:7" x14ac:dyDescent="0.25">
      <c r="A192" s="114">
        <v>43741</v>
      </c>
      <c r="B192" s="115">
        <v>62.976999999999997</v>
      </c>
      <c r="C192" s="116">
        <v>99</v>
      </c>
      <c r="D192" s="116">
        <v>50</v>
      </c>
      <c r="E192" s="119">
        <v>368</v>
      </c>
      <c r="F192" s="118">
        <v>782</v>
      </c>
      <c r="G192" s="118">
        <v>273</v>
      </c>
    </row>
    <row r="193" spans="1:7" x14ac:dyDescent="0.25">
      <c r="A193" s="114">
        <v>43742</v>
      </c>
      <c r="B193" s="115">
        <v>60.530999999999999</v>
      </c>
      <c r="C193" s="116">
        <v>99</v>
      </c>
      <c r="D193" s="116">
        <v>50</v>
      </c>
      <c r="E193" s="119">
        <v>357</v>
      </c>
      <c r="F193" s="118">
        <v>782</v>
      </c>
      <c r="G193" s="118">
        <v>273</v>
      </c>
    </row>
    <row r="194" spans="1:7" x14ac:dyDescent="0.25">
      <c r="A194" s="114">
        <v>43745</v>
      </c>
      <c r="B194" s="115">
        <v>61.351999999999997</v>
      </c>
      <c r="C194" s="116">
        <v>99</v>
      </c>
      <c r="D194" s="116">
        <v>50</v>
      </c>
      <c r="E194" s="119">
        <v>359</v>
      </c>
      <c r="F194" s="118">
        <v>782</v>
      </c>
      <c r="G194" s="118">
        <v>273</v>
      </c>
    </row>
    <row r="195" spans="1:7" x14ac:dyDescent="0.25">
      <c r="A195" s="114">
        <v>43746</v>
      </c>
      <c r="B195" s="115">
        <v>63.357999999999997</v>
      </c>
      <c r="C195" s="116">
        <v>99</v>
      </c>
      <c r="D195" s="116">
        <v>50</v>
      </c>
      <c r="E195" s="119">
        <v>367</v>
      </c>
      <c r="F195" s="118">
        <v>782</v>
      </c>
      <c r="G195" s="118">
        <v>273</v>
      </c>
    </row>
    <row r="196" spans="1:7" x14ac:dyDescent="0.25">
      <c r="A196" s="114">
        <v>43747</v>
      </c>
      <c r="B196" s="115">
        <v>61.735999999999997</v>
      </c>
      <c r="C196" s="116">
        <v>99</v>
      </c>
      <c r="D196" s="116">
        <v>50</v>
      </c>
      <c r="E196" s="119">
        <v>345</v>
      </c>
      <c r="F196" s="118">
        <v>782</v>
      </c>
      <c r="G196" s="118">
        <v>273</v>
      </c>
    </row>
    <row r="197" spans="1:7" x14ac:dyDescent="0.25">
      <c r="A197" s="114">
        <v>43748</v>
      </c>
      <c r="B197" s="115">
        <v>60.225000000000001</v>
      </c>
      <c r="C197" s="116">
        <v>99</v>
      </c>
      <c r="D197" s="116">
        <v>50</v>
      </c>
      <c r="E197" s="119">
        <v>358</v>
      </c>
      <c r="F197" s="118">
        <v>782</v>
      </c>
      <c r="G197" s="118">
        <v>273</v>
      </c>
    </row>
    <row r="198" spans="1:7" x14ac:dyDescent="0.25">
      <c r="A198" s="114">
        <v>43749</v>
      </c>
      <c r="B198" s="115">
        <v>57.514000000000003</v>
      </c>
      <c r="C198" s="116">
        <v>99</v>
      </c>
      <c r="D198" s="116">
        <v>50</v>
      </c>
      <c r="E198" s="119">
        <v>347</v>
      </c>
      <c r="F198" s="118">
        <v>782</v>
      </c>
      <c r="G198" s="118">
        <v>273</v>
      </c>
    </row>
    <row r="199" spans="1:7" x14ac:dyDescent="0.25">
      <c r="A199" s="114">
        <v>43753</v>
      </c>
      <c r="B199" s="115">
        <v>56.58</v>
      </c>
      <c r="C199" s="116">
        <v>99</v>
      </c>
      <c r="D199" s="116">
        <v>50</v>
      </c>
      <c r="E199" s="119">
        <v>341</v>
      </c>
      <c r="F199" s="118">
        <v>782</v>
      </c>
      <c r="G199" s="118">
        <v>273</v>
      </c>
    </row>
    <row r="200" spans="1:7" x14ac:dyDescent="0.25">
      <c r="A200" s="114">
        <v>43754</v>
      </c>
      <c r="B200" s="115">
        <v>56.343000000000004</v>
      </c>
      <c r="C200" s="116">
        <v>99</v>
      </c>
      <c r="D200" s="116">
        <v>50</v>
      </c>
      <c r="E200" s="119">
        <v>340</v>
      </c>
      <c r="F200" s="118">
        <v>782</v>
      </c>
      <c r="G200" s="118">
        <v>273</v>
      </c>
    </row>
    <row r="201" spans="1:7" x14ac:dyDescent="0.25">
      <c r="A201" s="114">
        <v>43755</v>
      </c>
      <c r="B201" s="115">
        <v>55.847000000000001</v>
      </c>
      <c r="C201" s="116">
        <v>99</v>
      </c>
      <c r="D201" s="116">
        <v>50</v>
      </c>
      <c r="E201" s="119">
        <v>339</v>
      </c>
      <c r="F201" s="118">
        <v>782</v>
      </c>
      <c r="G201" s="118">
        <v>273</v>
      </c>
    </row>
    <row r="202" spans="1:7" x14ac:dyDescent="0.25">
      <c r="A202" s="114">
        <v>43756</v>
      </c>
      <c r="B202" s="115">
        <v>55.145000000000003</v>
      </c>
      <c r="C202" s="116">
        <v>99</v>
      </c>
      <c r="D202" s="116">
        <v>50</v>
      </c>
      <c r="E202" s="119">
        <v>337</v>
      </c>
      <c r="F202" s="118">
        <v>782</v>
      </c>
      <c r="G202" s="118">
        <v>273</v>
      </c>
    </row>
    <row r="203" spans="1:7" x14ac:dyDescent="0.25">
      <c r="A203" s="114">
        <v>43759</v>
      </c>
      <c r="B203" s="115">
        <v>54.072000000000003</v>
      </c>
      <c r="C203" s="116">
        <v>99</v>
      </c>
      <c r="D203" s="116">
        <v>50</v>
      </c>
      <c r="E203" s="119">
        <v>333</v>
      </c>
      <c r="F203" s="118">
        <v>782</v>
      </c>
      <c r="G203" s="118">
        <v>273</v>
      </c>
    </row>
    <row r="204" spans="1:7" x14ac:dyDescent="0.25">
      <c r="A204" s="114">
        <v>43760</v>
      </c>
      <c r="B204" s="115">
        <v>54.932000000000002</v>
      </c>
      <c r="C204" s="116">
        <v>99</v>
      </c>
      <c r="D204" s="116">
        <v>50</v>
      </c>
      <c r="E204" s="119">
        <v>335</v>
      </c>
      <c r="F204" s="118">
        <v>782</v>
      </c>
      <c r="G204" s="118">
        <v>273</v>
      </c>
    </row>
    <row r="205" spans="1:7" x14ac:dyDescent="0.25">
      <c r="A205" s="114">
        <v>43761</v>
      </c>
      <c r="B205" s="115">
        <v>54.442999999999998</v>
      </c>
      <c r="C205" s="116">
        <v>99</v>
      </c>
      <c r="D205" s="116">
        <v>50</v>
      </c>
      <c r="E205" s="119">
        <v>333</v>
      </c>
      <c r="F205" s="118">
        <v>782</v>
      </c>
      <c r="G205" s="118">
        <v>273</v>
      </c>
    </row>
    <row r="206" spans="1:7" x14ac:dyDescent="0.25">
      <c r="A206" s="114">
        <v>43762</v>
      </c>
      <c r="B206" s="115">
        <v>54.854999999999997</v>
      </c>
      <c r="C206" s="116">
        <v>99</v>
      </c>
      <c r="D206" s="116">
        <v>50</v>
      </c>
      <c r="E206" s="119">
        <v>334</v>
      </c>
      <c r="F206" s="118">
        <v>782</v>
      </c>
      <c r="G206" s="118">
        <v>273</v>
      </c>
    </row>
    <row r="207" spans="1:7" x14ac:dyDescent="0.25">
      <c r="A207" s="114">
        <v>43763</v>
      </c>
      <c r="B207" s="115">
        <v>53.860999999999997</v>
      </c>
      <c r="C207" s="116">
        <v>99</v>
      </c>
      <c r="D207" s="116">
        <v>50</v>
      </c>
      <c r="E207" s="119">
        <v>332</v>
      </c>
      <c r="F207" s="118">
        <v>782</v>
      </c>
      <c r="G207" s="118">
        <v>273</v>
      </c>
    </row>
    <row r="208" spans="1:7" x14ac:dyDescent="0.25">
      <c r="A208" s="114">
        <v>43766</v>
      </c>
      <c r="B208" s="115">
        <v>53.601999999999997</v>
      </c>
      <c r="C208" s="116">
        <v>99</v>
      </c>
      <c r="D208" s="116">
        <v>50</v>
      </c>
      <c r="E208" s="119">
        <v>330</v>
      </c>
      <c r="F208" s="118">
        <v>782</v>
      </c>
      <c r="G208" s="118">
        <v>273</v>
      </c>
    </row>
    <row r="209" spans="1:7" x14ac:dyDescent="0.25">
      <c r="A209" s="114">
        <v>43767</v>
      </c>
      <c r="B209" s="115">
        <v>54.76</v>
      </c>
      <c r="C209" s="116">
        <v>99</v>
      </c>
      <c r="D209" s="116">
        <v>50</v>
      </c>
      <c r="E209" s="119">
        <v>333</v>
      </c>
      <c r="F209" s="118">
        <v>782</v>
      </c>
      <c r="G209" s="118">
        <v>273</v>
      </c>
    </row>
    <row r="210" spans="1:7" x14ac:dyDescent="0.25">
      <c r="A210" s="114">
        <v>43768</v>
      </c>
      <c r="B210" s="115">
        <v>54.561</v>
      </c>
      <c r="C210" s="116">
        <v>99</v>
      </c>
      <c r="D210" s="116">
        <v>50</v>
      </c>
      <c r="E210" s="119">
        <v>334</v>
      </c>
      <c r="F210" s="118">
        <v>782</v>
      </c>
      <c r="G210" s="118">
        <v>273</v>
      </c>
    </row>
    <row r="211" spans="1:7" x14ac:dyDescent="0.25">
      <c r="A211" s="114">
        <v>43769</v>
      </c>
      <c r="B211" s="115">
        <v>55.325000000000003</v>
      </c>
      <c r="C211" s="116">
        <v>99</v>
      </c>
      <c r="D211" s="116">
        <v>50</v>
      </c>
      <c r="E211" s="119">
        <v>338</v>
      </c>
      <c r="F211" s="118">
        <v>782</v>
      </c>
      <c r="G211" s="118">
        <v>273</v>
      </c>
    </row>
    <row r="212" spans="1:7" x14ac:dyDescent="0.25">
      <c r="A212" s="114">
        <v>43770</v>
      </c>
      <c r="B212" s="115">
        <v>53.16</v>
      </c>
      <c r="C212" s="116">
        <v>99</v>
      </c>
      <c r="D212" s="116">
        <v>50</v>
      </c>
      <c r="E212" s="119">
        <v>330</v>
      </c>
      <c r="F212" s="118">
        <v>782</v>
      </c>
      <c r="G212" s="118">
        <v>273</v>
      </c>
    </row>
    <row r="213" spans="1:7" x14ac:dyDescent="0.25">
      <c r="A213" s="114">
        <v>43773</v>
      </c>
      <c r="B213" s="115">
        <v>51.677</v>
      </c>
      <c r="C213" s="116">
        <v>99</v>
      </c>
      <c r="D213" s="116">
        <v>50</v>
      </c>
      <c r="E213" s="119">
        <v>324</v>
      </c>
      <c r="F213" s="118">
        <v>782</v>
      </c>
      <c r="G213" s="118">
        <v>273</v>
      </c>
    </row>
    <row r="214" spans="1:7" x14ac:dyDescent="0.25">
      <c r="A214" s="114">
        <v>43774</v>
      </c>
      <c r="B214" s="115">
        <v>52.097999999999999</v>
      </c>
      <c r="C214" s="116">
        <v>99</v>
      </c>
      <c r="D214" s="116">
        <v>50</v>
      </c>
      <c r="E214" s="119">
        <v>325</v>
      </c>
      <c r="F214" s="118">
        <v>782</v>
      </c>
      <c r="G214" s="118">
        <v>273</v>
      </c>
    </row>
    <row r="215" spans="1:7" x14ac:dyDescent="0.25">
      <c r="A215" s="114">
        <v>43775</v>
      </c>
      <c r="B215" s="115">
        <v>52.058</v>
      </c>
      <c r="C215" s="116">
        <v>99</v>
      </c>
      <c r="D215" s="116">
        <v>50</v>
      </c>
      <c r="E215" s="119">
        <v>327</v>
      </c>
      <c r="F215" s="118">
        <v>782</v>
      </c>
      <c r="G215" s="118">
        <v>273</v>
      </c>
    </row>
    <row r="216" spans="1:7" x14ac:dyDescent="0.25">
      <c r="A216" s="114">
        <v>43776</v>
      </c>
      <c r="B216" s="115">
        <v>51.39</v>
      </c>
      <c r="C216" s="116">
        <v>99</v>
      </c>
      <c r="D216" s="116">
        <v>50</v>
      </c>
      <c r="E216" s="119">
        <v>325</v>
      </c>
      <c r="F216" s="118">
        <v>782</v>
      </c>
      <c r="G216" s="118">
        <v>273</v>
      </c>
    </row>
    <row r="217" spans="1:7" x14ac:dyDescent="0.25">
      <c r="A217" s="114">
        <v>43777</v>
      </c>
      <c r="B217" s="115">
        <v>51.552999999999997</v>
      </c>
      <c r="C217" s="116">
        <v>99</v>
      </c>
      <c r="D217" s="116">
        <v>50</v>
      </c>
      <c r="E217" s="119">
        <v>327</v>
      </c>
      <c r="F217" s="118">
        <v>782</v>
      </c>
      <c r="G217" s="118">
        <v>273</v>
      </c>
    </row>
    <row r="218" spans="1:7" x14ac:dyDescent="0.25">
      <c r="A218" s="114">
        <v>43781</v>
      </c>
      <c r="B218" s="115">
        <v>51.94</v>
      </c>
      <c r="C218" s="116">
        <v>99</v>
      </c>
      <c r="D218" s="116">
        <v>50</v>
      </c>
      <c r="E218" s="119">
        <v>330</v>
      </c>
      <c r="F218" s="118">
        <v>782</v>
      </c>
      <c r="G218" s="118">
        <v>273</v>
      </c>
    </row>
    <row r="219" spans="1:7" x14ac:dyDescent="0.25">
      <c r="A219" s="114">
        <v>43782</v>
      </c>
      <c r="B219" s="115">
        <v>52.426000000000002</v>
      </c>
      <c r="C219" s="116">
        <v>99</v>
      </c>
      <c r="D219" s="116">
        <v>50</v>
      </c>
      <c r="E219" s="119">
        <v>334</v>
      </c>
      <c r="F219" s="118">
        <v>782</v>
      </c>
      <c r="G219" s="118">
        <v>273</v>
      </c>
    </row>
    <row r="220" spans="1:7" x14ac:dyDescent="0.25">
      <c r="A220" s="114">
        <v>43783</v>
      </c>
      <c r="B220" s="115">
        <v>52.578000000000003</v>
      </c>
      <c r="C220" s="116">
        <v>99</v>
      </c>
      <c r="D220" s="116">
        <v>50</v>
      </c>
      <c r="E220" s="119">
        <v>335</v>
      </c>
      <c r="F220" s="118">
        <v>782</v>
      </c>
      <c r="G220" s="118">
        <v>273</v>
      </c>
    </row>
    <row r="221" spans="1:7" x14ac:dyDescent="0.25">
      <c r="A221" s="114">
        <v>43784</v>
      </c>
      <c r="B221" s="115">
        <v>51.453000000000003</v>
      </c>
      <c r="C221" s="116">
        <v>99</v>
      </c>
      <c r="D221" s="116">
        <v>50</v>
      </c>
      <c r="E221" s="119">
        <v>332</v>
      </c>
      <c r="F221" s="118">
        <v>782</v>
      </c>
      <c r="G221" s="118">
        <v>273</v>
      </c>
    </row>
    <row r="222" spans="1:7" x14ac:dyDescent="0.25">
      <c r="A222" s="114">
        <v>43787</v>
      </c>
      <c r="B222" s="115">
        <v>51.487000000000002</v>
      </c>
      <c r="C222" s="116">
        <v>99</v>
      </c>
      <c r="D222" s="116">
        <v>50</v>
      </c>
      <c r="E222" s="119">
        <v>334</v>
      </c>
      <c r="F222" s="118">
        <v>782</v>
      </c>
      <c r="G222" s="118">
        <v>273</v>
      </c>
    </row>
    <row r="223" spans="1:7" x14ac:dyDescent="0.25">
      <c r="A223" s="114">
        <v>43788</v>
      </c>
      <c r="B223" s="115">
        <v>52.347999999999999</v>
      </c>
      <c r="C223" s="116">
        <v>99</v>
      </c>
      <c r="D223" s="116">
        <v>50</v>
      </c>
      <c r="E223" s="119">
        <v>340</v>
      </c>
      <c r="F223" s="118">
        <v>782</v>
      </c>
      <c r="G223" s="118">
        <v>273</v>
      </c>
    </row>
    <row r="224" spans="1:7" x14ac:dyDescent="0.25">
      <c r="A224" s="114">
        <v>43789</v>
      </c>
      <c r="B224" s="115">
        <v>52.957999999999998</v>
      </c>
      <c r="C224" s="116">
        <v>99</v>
      </c>
      <c r="D224" s="116">
        <v>50</v>
      </c>
      <c r="E224" s="119">
        <v>344</v>
      </c>
      <c r="F224" s="118">
        <v>782</v>
      </c>
      <c r="G224" s="118">
        <v>273</v>
      </c>
    </row>
    <row r="225" spans="1:8" x14ac:dyDescent="0.25">
      <c r="A225" s="114">
        <v>43790</v>
      </c>
      <c r="B225" s="115">
        <v>53.115000000000002</v>
      </c>
      <c r="C225" s="116">
        <v>99</v>
      </c>
      <c r="D225" s="116">
        <v>50</v>
      </c>
      <c r="E225" s="119">
        <v>344</v>
      </c>
      <c r="F225" s="118">
        <v>782</v>
      </c>
      <c r="G225" s="118">
        <v>273</v>
      </c>
    </row>
    <row r="226" spans="1:8" x14ac:dyDescent="0.25">
      <c r="A226" s="114">
        <v>43791</v>
      </c>
      <c r="B226" s="115">
        <v>51.680999999999997</v>
      </c>
      <c r="C226" s="116">
        <v>99</v>
      </c>
      <c r="D226" s="116">
        <v>50</v>
      </c>
      <c r="E226" s="119">
        <v>338</v>
      </c>
      <c r="F226" s="118">
        <v>782</v>
      </c>
      <c r="G226" s="118">
        <v>273</v>
      </c>
    </row>
    <row r="227" spans="1:8" x14ac:dyDescent="0.25">
      <c r="A227" s="114">
        <v>43794</v>
      </c>
      <c r="B227" s="115">
        <v>50.2</v>
      </c>
      <c r="C227" s="116">
        <v>99</v>
      </c>
      <c r="D227" s="116">
        <v>50</v>
      </c>
      <c r="E227" s="119">
        <v>330</v>
      </c>
      <c r="F227" s="118">
        <v>782</v>
      </c>
      <c r="G227" s="118">
        <v>273</v>
      </c>
    </row>
    <row r="228" spans="1:8" x14ac:dyDescent="0.25">
      <c r="A228" s="114">
        <v>43795</v>
      </c>
      <c r="B228" s="115">
        <v>49.41</v>
      </c>
      <c r="C228" s="116">
        <v>99</v>
      </c>
      <c r="D228" s="116">
        <v>50</v>
      </c>
      <c r="E228" s="119">
        <v>337</v>
      </c>
      <c r="F228" s="118">
        <v>782</v>
      </c>
      <c r="G228" s="118">
        <v>273</v>
      </c>
    </row>
    <row r="229" spans="1:8" x14ac:dyDescent="0.25">
      <c r="A229" s="114">
        <v>43796</v>
      </c>
      <c r="B229" s="115">
        <v>49.78</v>
      </c>
      <c r="C229" s="116">
        <v>99</v>
      </c>
      <c r="D229" s="116">
        <v>50</v>
      </c>
      <c r="E229" s="119">
        <v>324</v>
      </c>
      <c r="F229" s="118">
        <v>782</v>
      </c>
      <c r="G229" s="118">
        <v>273</v>
      </c>
    </row>
    <row r="230" spans="1:8" s="55" customFormat="1" x14ac:dyDescent="0.25">
      <c r="A230" s="114">
        <v>43797</v>
      </c>
      <c r="B230" s="115">
        <v>50.279000000000003</v>
      </c>
      <c r="C230" s="116">
        <v>99</v>
      </c>
      <c r="D230" s="116">
        <v>50</v>
      </c>
      <c r="E230" s="119">
        <v>324</v>
      </c>
      <c r="F230" s="118">
        <v>782</v>
      </c>
      <c r="G230" s="118">
        <v>273</v>
      </c>
      <c r="H230" s="100"/>
    </row>
    <row r="231" spans="1:8" x14ac:dyDescent="0.25">
      <c r="A231" s="114">
        <v>43798</v>
      </c>
      <c r="B231" s="115">
        <v>50.279000000000003</v>
      </c>
      <c r="C231" s="116">
        <v>99</v>
      </c>
      <c r="D231" s="116">
        <v>50</v>
      </c>
      <c r="E231" s="119">
        <v>325</v>
      </c>
      <c r="F231" s="118">
        <v>782</v>
      </c>
      <c r="G231" s="118">
        <v>273</v>
      </c>
    </row>
    <row r="232" spans="1:8" x14ac:dyDescent="0.25">
      <c r="A232" s="114">
        <v>43801</v>
      </c>
      <c r="B232" s="115">
        <v>51.728999999999999</v>
      </c>
      <c r="C232" s="116">
        <v>99</v>
      </c>
      <c r="D232" s="116">
        <v>50</v>
      </c>
      <c r="E232" s="119">
        <v>329</v>
      </c>
      <c r="F232" s="118">
        <v>782</v>
      </c>
      <c r="G232" s="118">
        <v>273</v>
      </c>
    </row>
    <row r="233" spans="1:8" x14ac:dyDescent="0.25">
      <c r="A233" s="114">
        <v>43802</v>
      </c>
      <c r="B233" s="115">
        <v>52.365000000000002</v>
      </c>
      <c r="C233" s="116">
        <v>99</v>
      </c>
      <c r="D233" s="116">
        <v>50</v>
      </c>
      <c r="E233" s="119">
        <v>331</v>
      </c>
      <c r="F233" s="118">
        <v>782</v>
      </c>
      <c r="G233" s="118">
        <v>273</v>
      </c>
    </row>
    <row r="234" spans="1:8" x14ac:dyDescent="0.25">
      <c r="A234" s="114">
        <v>43803</v>
      </c>
      <c r="B234" s="115">
        <v>50.615000000000002</v>
      </c>
      <c r="C234" s="116">
        <v>99</v>
      </c>
      <c r="D234" s="116">
        <v>50</v>
      </c>
      <c r="E234" s="119">
        <v>326</v>
      </c>
      <c r="F234" s="118">
        <v>782</v>
      </c>
      <c r="G234" s="118">
        <v>273</v>
      </c>
    </row>
    <row r="235" spans="1:8" x14ac:dyDescent="0.25">
      <c r="A235" s="114">
        <v>43804</v>
      </c>
      <c r="B235" s="115">
        <v>50.691000000000003</v>
      </c>
      <c r="C235" s="116">
        <v>99</v>
      </c>
      <c r="D235" s="116">
        <v>50</v>
      </c>
      <c r="E235" s="119">
        <v>327</v>
      </c>
      <c r="F235" s="118">
        <v>782</v>
      </c>
      <c r="G235" s="118">
        <v>273</v>
      </c>
    </row>
    <row r="236" spans="1:8" x14ac:dyDescent="0.25">
      <c r="A236" s="114">
        <v>43805</v>
      </c>
      <c r="B236" s="115">
        <v>49.43</v>
      </c>
      <c r="C236" s="116">
        <v>99</v>
      </c>
      <c r="D236" s="116">
        <v>50</v>
      </c>
      <c r="E236" s="119">
        <v>322</v>
      </c>
      <c r="F236" s="118">
        <v>782</v>
      </c>
      <c r="G236" s="118">
        <v>273</v>
      </c>
    </row>
    <row r="237" spans="1:8" x14ac:dyDescent="0.25">
      <c r="A237" s="114">
        <v>43808</v>
      </c>
      <c r="B237" s="115">
        <v>50.381999999999998</v>
      </c>
      <c r="C237" s="116">
        <v>99</v>
      </c>
      <c r="D237" s="116">
        <v>50</v>
      </c>
      <c r="E237" s="119">
        <v>327</v>
      </c>
      <c r="F237" s="118">
        <v>782</v>
      </c>
      <c r="G237" s="118">
        <v>273</v>
      </c>
    </row>
    <row r="238" spans="1:8" x14ac:dyDescent="0.25">
      <c r="A238" s="114">
        <v>43809</v>
      </c>
      <c r="B238" s="115">
        <v>50.055</v>
      </c>
      <c r="C238" s="116">
        <v>99</v>
      </c>
      <c r="D238" s="116">
        <v>50</v>
      </c>
      <c r="E238" s="119">
        <v>315</v>
      </c>
      <c r="F238" s="118">
        <v>782</v>
      </c>
      <c r="G238" s="118">
        <v>273</v>
      </c>
    </row>
    <row r="239" spans="1:8" x14ac:dyDescent="0.25">
      <c r="A239" s="114">
        <v>43810</v>
      </c>
      <c r="B239" s="115">
        <v>49.3</v>
      </c>
      <c r="C239" s="116">
        <v>99</v>
      </c>
      <c r="D239" s="116">
        <v>50</v>
      </c>
      <c r="E239" s="119">
        <v>303</v>
      </c>
      <c r="F239" s="118">
        <v>782</v>
      </c>
      <c r="G239" s="118">
        <v>273</v>
      </c>
    </row>
    <row r="240" spans="1:8" x14ac:dyDescent="0.25">
      <c r="A240" s="114">
        <v>43811</v>
      </c>
      <c r="B240" s="115">
        <v>47.981000000000002</v>
      </c>
      <c r="C240" s="116">
        <v>99</v>
      </c>
      <c r="D240" s="116">
        <v>50</v>
      </c>
      <c r="E240" s="119">
        <v>298</v>
      </c>
      <c r="F240" s="118">
        <v>782</v>
      </c>
      <c r="G240" s="118">
        <v>273</v>
      </c>
    </row>
    <row r="241" spans="1:8" x14ac:dyDescent="0.25">
      <c r="A241" s="114">
        <v>43812</v>
      </c>
      <c r="B241" s="115">
        <v>48.107999999999997</v>
      </c>
      <c r="C241" s="116">
        <v>99</v>
      </c>
      <c r="D241" s="116">
        <v>50</v>
      </c>
      <c r="E241" s="119">
        <v>296</v>
      </c>
      <c r="F241" s="118">
        <v>782</v>
      </c>
      <c r="G241" s="118">
        <v>273</v>
      </c>
    </row>
    <row r="242" spans="1:8" x14ac:dyDescent="0.25">
      <c r="A242" s="114">
        <v>43815</v>
      </c>
      <c r="B242" s="115">
        <v>46.29</v>
      </c>
      <c r="C242" s="116">
        <v>99</v>
      </c>
      <c r="D242" s="116">
        <v>50</v>
      </c>
      <c r="E242" s="119">
        <v>292</v>
      </c>
      <c r="F242" s="118">
        <v>782</v>
      </c>
      <c r="G242" s="118">
        <v>273</v>
      </c>
    </row>
    <row r="243" spans="1:8" x14ac:dyDescent="0.25">
      <c r="A243" s="114">
        <v>43816</v>
      </c>
      <c r="B243" s="115">
        <v>46.033000000000001</v>
      </c>
      <c r="C243" s="116">
        <v>99</v>
      </c>
      <c r="D243" s="116">
        <v>50</v>
      </c>
      <c r="E243" s="119">
        <v>287</v>
      </c>
      <c r="F243" s="118">
        <v>782</v>
      </c>
      <c r="G243" s="118">
        <v>273</v>
      </c>
    </row>
    <row r="244" spans="1:8" x14ac:dyDescent="0.25">
      <c r="A244" s="114">
        <v>43817</v>
      </c>
      <c r="B244" s="115">
        <v>46.012999999999998</v>
      </c>
      <c r="C244" s="116">
        <v>99</v>
      </c>
      <c r="D244" s="116">
        <v>50</v>
      </c>
      <c r="E244" s="119">
        <v>284</v>
      </c>
      <c r="F244" s="118">
        <v>782</v>
      </c>
      <c r="G244" s="118">
        <v>273</v>
      </c>
    </row>
    <row r="245" spans="1:8" x14ac:dyDescent="0.25">
      <c r="A245" s="114">
        <v>43818</v>
      </c>
      <c r="B245" s="115">
        <v>45.893999999999998</v>
      </c>
      <c r="C245" s="116">
        <v>99</v>
      </c>
      <c r="D245" s="116">
        <v>50</v>
      </c>
      <c r="E245" s="119">
        <v>284</v>
      </c>
      <c r="F245" s="118">
        <v>782</v>
      </c>
      <c r="G245" s="118">
        <v>273</v>
      </c>
    </row>
    <row r="246" spans="1:8" x14ac:dyDescent="0.25">
      <c r="A246" s="114">
        <v>43819</v>
      </c>
      <c r="B246" s="115">
        <v>45.305999999999997</v>
      </c>
      <c r="C246" s="116">
        <v>99</v>
      </c>
      <c r="D246" s="116">
        <v>50</v>
      </c>
      <c r="E246" s="119">
        <v>282</v>
      </c>
      <c r="F246" s="118">
        <v>782</v>
      </c>
      <c r="G246" s="118">
        <v>273</v>
      </c>
    </row>
    <row r="247" spans="1:8" x14ac:dyDescent="0.25">
      <c r="A247" s="114">
        <v>43822</v>
      </c>
      <c r="B247" s="115">
        <v>45.234999999999999</v>
      </c>
      <c r="C247" s="116">
        <v>99</v>
      </c>
      <c r="D247" s="116">
        <v>50</v>
      </c>
      <c r="E247" s="119">
        <v>282</v>
      </c>
      <c r="F247" s="118">
        <v>782</v>
      </c>
      <c r="G247" s="118">
        <v>273</v>
      </c>
    </row>
    <row r="248" spans="1:8" x14ac:dyDescent="0.25">
      <c r="A248" s="114">
        <v>43823</v>
      </c>
      <c r="B248" s="115">
        <v>44.886000000000003</v>
      </c>
      <c r="C248" s="116">
        <v>99</v>
      </c>
      <c r="D248" s="116">
        <v>50</v>
      </c>
      <c r="E248" s="119">
        <v>280</v>
      </c>
      <c r="F248" s="118">
        <v>782</v>
      </c>
      <c r="G248" s="118">
        <v>273</v>
      </c>
    </row>
    <row r="249" spans="1:8" x14ac:dyDescent="0.25">
      <c r="A249" s="114">
        <v>43825</v>
      </c>
      <c r="B249" s="115">
        <v>44.191000000000003</v>
      </c>
      <c r="C249" s="116">
        <v>99</v>
      </c>
      <c r="D249" s="116">
        <v>50</v>
      </c>
      <c r="E249" s="119">
        <v>278</v>
      </c>
      <c r="F249" s="118">
        <v>782</v>
      </c>
      <c r="G249" s="118">
        <v>273</v>
      </c>
    </row>
    <row r="250" spans="1:8" x14ac:dyDescent="0.25">
      <c r="A250" s="114">
        <v>43826</v>
      </c>
      <c r="B250" s="115">
        <v>44.161999999999999</v>
      </c>
      <c r="C250" s="116">
        <v>99</v>
      </c>
      <c r="D250" s="116">
        <v>50</v>
      </c>
      <c r="E250" s="119">
        <v>276</v>
      </c>
      <c r="F250" s="118">
        <v>782</v>
      </c>
      <c r="G250" s="118">
        <v>273</v>
      </c>
    </row>
    <row r="251" spans="1:8" x14ac:dyDescent="0.25">
      <c r="A251" s="114">
        <v>43829</v>
      </c>
      <c r="B251" s="115">
        <v>45.185000000000002</v>
      </c>
      <c r="C251" s="116">
        <v>99</v>
      </c>
      <c r="D251" s="116">
        <v>50</v>
      </c>
      <c r="E251" s="119">
        <v>278</v>
      </c>
      <c r="F251" s="118">
        <v>782</v>
      </c>
      <c r="G251" s="118">
        <v>273</v>
      </c>
    </row>
    <row r="252" spans="1:8" x14ac:dyDescent="0.25">
      <c r="A252" s="114">
        <v>43830</v>
      </c>
      <c r="B252" s="115">
        <v>45.515000000000001</v>
      </c>
      <c r="C252" s="116">
        <v>99</v>
      </c>
      <c r="D252" s="116">
        <v>50</v>
      </c>
      <c r="E252" s="119">
        <v>280</v>
      </c>
      <c r="F252" s="118">
        <v>782</v>
      </c>
      <c r="G252" s="118">
        <v>273</v>
      </c>
    </row>
    <row r="253" spans="1:8" s="55" customFormat="1" x14ac:dyDescent="0.25">
      <c r="A253" s="114">
        <v>43831</v>
      </c>
      <c r="B253" s="115">
        <v>44.33</v>
      </c>
      <c r="C253" s="116">
        <v>99</v>
      </c>
      <c r="D253" s="116">
        <v>50</v>
      </c>
      <c r="E253" s="119">
        <v>280</v>
      </c>
      <c r="F253" s="118">
        <v>782</v>
      </c>
      <c r="G253" s="118">
        <v>273</v>
      </c>
      <c r="H253" s="100"/>
    </row>
    <row r="254" spans="1:8" x14ac:dyDescent="0.25">
      <c r="A254" s="114">
        <v>43832</v>
      </c>
      <c r="B254" s="115">
        <v>44.33</v>
      </c>
      <c r="C254" s="116">
        <v>99</v>
      </c>
      <c r="D254" s="116">
        <v>50</v>
      </c>
      <c r="E254" s="119">
        <v>275</v>
      </c>
      <c r="F254" s="118">
        <v>782</v>
      </c>
      <c r="G254" s="118">
        <v>273</v>
      </c>
    </row>
    <row r="255" spans="1:8" x14ac:dyDescent="0.25">
      <c r="A255" s="114">
        <v>43833</v>
      </c>
      <c r="B255" s="115">
        <v>45.973999999999997</v>
      </c>
      <c r="C255" s="116">
        <v>99</v>
      </c>
      <c r="D255" s="116">
        <v>50</v>
      </c>
      <c r="E255" s="119">
        <v>281</v>
      </c>
      <c r="F255" s="118">
        <v>782</v>
      </c>
      <c r="G255" s="118">
        <v>273</v>
      </c>
    </row>
    <row r="256" spans="1:8" x14ac:dyDescent="0.25">
      <c r="A256" s="114">
        <v>43836</v>
      </c>
      <c r="B256" s="115">
        <v>46.375</v>
      </c>
      <c r="C256" s="116">
        <v>99</v>
      </c>
      <c r="D256" s="116">
        <v>50</v>
      </c>
      <c r="E256" s="119">
        <v>280</v>
      </c>
      <c r="F256" s="118">
        <v>782</v>
      </c>
      <c r="G256" s="118">
        <v>273</v>
      </c>
    </row>
    <row r="257" spans="1:7" x14ac:dyDescent="0.25">
      <c r="A257" s="114">
        <v>43837</v>
      </c>
      <c r="B257" s="115">
        <v>46.865000000000002</v>
      </c>
      <c r="C257" s="116">
        <v>99</v>
      </c>
      <c r="D257" s="116">
        <v>50</v>
      </c>
      <c r="E257" s="119">
        <v>283</v>
      </c>
      <c r="F257" s="118">
        <v>782</v>
      </c>
      <c r="G257" s="118">
        <v>273</v>
      </c>
    </row>
    <row r="258" spans="1:7" x14ac:dyDescent="0.25">
      <c r="A258" s="114">
        <v>43838</v>
      </c>
      <c r="B258" s="115">
        <v>45.29</v>
      </c>
      <c r="C258" s="116">
        <v>99</v>
      </c>
      <c r="D258" s="116">
        <v>50</v>
      </c>
      <c r="E258" s="119">
        <v>280</v>
      </c>
      <c r="F258" s="118">
        <v>782</v>
      </c>
      <c r="G258" s="118">
        <v>273</v>
      </c>
    </row>
    <row r="259" spans="1:7" x14ac:dyDescent="0.25">
      <c r="A259" s="114">
        <v>43839</v>
      </c>
      <c r="B259" s="115">
        <v>44.03</v>
      </c>
      <c r="C259" s="116">
        <v>99</v>
      </c>
      <c r="D259" s="116">
        <v>50</v>
      </c>
      <c r="E259" s="119">
        <v>277</v>
      </c>
      <c r="F259" s="118">
        <v>782</v>
      </c>
      <c r="G259" s="118">
        <v>273</v>
      </c>
    </row>
    <row r="260" spans="1:7" x14ac:dyDescent="0.25">
      <c r="A260" s="114">
        <v>43840</v>
      </c>
      <c r="B260" s="115">
        <v>44.35</v>
      </c>
      <c r="C260" s="116">
        <v>99</v>
      </c>
      <c r="D260" s="116">
        <v>50</v>
      </c>
      <c r="E260" s="119">
        <v>279</v>
      </c>
      <c r="F260" s="118">
        <v>782</v>
      </c>
      <c r="G260" s="118">
        <v>273</v>
      </c>
    </row>
    <row r="261" spans="1:7" x14ac:dyDescent="0.25">
      <c r="A261" s="114">
        <v>43843</v>
      </c>
      <c r="B261" s="115">
        <v>44.35</v>
      </c>
      <c r="C261" s="116">
        <v>99</v>
      </c>
      <c r="D261" s="116">
        <v>50</v>
      </c>
      <c r="E261" s="119">
        <v>278</v>
      </c>
      <c r="F261" s="118">
        <v>782</v>
      </c>
      <c r="G261" s="118">
        <v>273</v>
      </c>
    </row>
    <row r="262" spans="1:7" x14ac:dyDescent="0.25">
      <c r="A262" s="114">
        <v>43844</v>
      </c>
      <c r="B262" s="115">
        <v>44.896999999999998</v>
      </c>
      <c r="C262" s="116">
        <v>99</v>
      </c>
      <c r="D262" s="116">
        <v>50</v>
      </c>
      <c r="E262" s="119">
        <v>281</v>
      </c>
      <c r="F262" s="118">
        <v>782</v>
      </c>
      <c r="G262" s="118">
        <v>273</v>
      </c>
    </row>
    <row r="263" spans="1:7" x14ac:dyDescent="0.25">
      <c r="A263" s="114">
        <v>43845</v>
      </c>
      <c r="B263" s="115">
        <v>44.908999999999999</v>
      </c>
      <c r="C263" s="116">
        <v>99</v>
      </c>
      <c r="D263" s="116">
        <v>50</v>
      </c>
      <c r="E263" s="119">
        <v>281</v>
      </c>
      <c r="F263" s="118">
        <v>782</v>
      </c>
      <c r="G263" s="118">
        <v>273</v>
      </c>
    </row>
    <row r="264" spans="1:7" x14ac:dyDescent="0.25">
      <c r="A264" s="114">
        <v>43846</v>
      </c>
      <c r="B264" s="115">
        <v>44.176000000000002</v>
      </c>
      <c r="C264" s="116">
        <v>99</v>
      </c>
      <c r="D264" s="116">
        <v>50</v>
      </c>
      <c r="E264" s="119">
        <v>279</v>
      </c>
      <c r="F264" s="118">
        <v>782</v>
      </c>
      <c r="G264" s="118">
        <v>273</v>
      </c>
    </row>
    <row r="265" spans="1:7" x14ac:dyDescent="0.25">
      <c r="A265" s="114">
        <v>43847</v>
      </c>
      <c r="B265" s="115">
        <v>44.234999999999999</v>
      </c>
      <c r="C265" s="116">
        <v>99</v>
      </c>
      <c r="D265" s="116">
        <v>50</v>
      </c>
      <c r="E265" s="119">
        <v>279</v>
      </c>
      <c r="F265" s="118">
        <v>782</v>
      </c>
      <c r="G265" s="118">
        <v>273</v>
      </c>
    </row>
    <row r="266" spans="1:7" x14ac:dyDescent="0.25">
      <c r="A266" s="114">
        <v>43851</v>
      </c>
      <c r="B266" s="115">
        <v>45.956000000000003</v>
      </c>
      <c r="C266" s="116">
        <v>99</v>
      </c>
      <c r="D266" s="116">
        <v>50</v>
      </c>
      <c r="E266" s="119">
        <v>285</v>
      </c>
      <c r="F266" s="118">
        <v>782</v>
      </c>
      <c r="G266" s="118">
        <v>273</v>
      </c>
    </row>
    <row r="267" spans="1:7" x14ac:dyDescent="0.25">
      <c r="A267" s="114">
        <v>43852</v>
      </c>
      <c r="B267" s="115">
        <v>45.234999999999999</v>
      </c>
      <c r="C267" s="116">
        <v>99</v>
      </c>
      <c r="D267" s="116">
        <v>50</v>
      </c>
      <c r="E267" s="119">
        <v>285</v>
      </c>
      <c r="F267" s="118">
        <v>782</v>
      </c>
      <c r="G267" s="118">
        <v>273</v>
      </c>
    </row>
    <row r="268" spans="1:7" x14ac:dyDescent="0.25">
      <c r="A268" s="114">
        <v>43853</v>
      </c>
      <c r="B268" s="115">
        <v>46.232999999999997</v>
      </c>
      <c r="C268" s="116">
        <v>99</v>
      </c>
      <c r="D268" s="116">
        <v>50</v>
      </c>
      <c r="E268" s="119">
        <v>290</v>
      </c>
      <c r="F268" s="118">
        <v>782</v>
      </c>
      <c r="G268" s="118">
        <v>273</v>
      </c>
    </row>
    <row r="269" spans="1:7" x14ac:dyDescent="0.25">
      <c r="A269" s="114">
        <v>43854</v>
      </c>
      <c r="B269" s="115">
        <v>47.24</v>
      </c>
      <c r="C269" s="116">
        <v>99</v>
      </c>
      <c r="D269" s="116">
        <v>50</v>
      </c>
      <c r="E269" s="119">
        <v>295</v>
      </c>
      <c r="F269" s="118">
        <v>782</v>
      </c>
      <c r="G269" s="118">
        <v>273</v>
      </c>
    </row>
    <row r="270" spans="1:7" x14ac:dyDescent="0.25">
      <c r="A270" s="114">
        <v>43857</v>
      </c>
      <c r="B270" s="115">
        <v>49.533000000000001</v>
      </c>
      <c r="C270" s="116">
        <v>99</v>
      </c>
      <c r="D270" s="116">
        <v>50</v>
      </c>
      <c r="E270" s="119">
        <v>309</v>
      </c>
      <c r="F270" s="118">
        <v>782</v>
      </c>
      <c r="G270" s="118">
        <v>273</v>
      </c>
    </row>
    <row r="271" spans="1:7" x14ac:dyDescent="0.25">
      <c r="A271" s="114">
        <v>43858</v>
      </c>
      <c r="B271" s="115">
        <v>46.878</v>
      </c>
      <c r="C271" s="116">
        <v>99</v>
      </c>
      <c r="D271" s="116">
        <v>50</v>
      </c>
      <c r="E271" s="119">
        <v>297</v>
      </c>
      <c r="F271" s="118">
        <v>782</v>
      </c>
      <c r="G271" s="118">
        <v>273</v>
      </c>
    </row>
    <row r="272" spans="1:7" x14ac:dyDescent="0.25">
      <c r="A272" s="114">
        <v>43859</v>
      </c>
      <c r="B272" s="115">
        <v>48.26</v>
      </c>
      <c r="C272" s="116">
        <v>99</v>
      </c>
      <c r="D272" s="116">
        <v>50</v>
      </c>
      <c r="E272" s="119">
        <v>301</v>
      </c>
      <c r="F272" s="118">
        <v>782</v>
      </c>
      <c r="G272" s="118">
        <v>273</v>
      </c>
    </row>
    <row r="273" spans="1:7" x14ac:dyDescent="0.25">
      <c r="A273" s="114">
        <v>43860</v>
      </c>
      <c r="B273" s="115">
        <v>47.784999999999997</v>
      </c>
      <c r="C273" s="116">
        <v>99</v>
      </c>
      <c r="D273" s="116">
        <v>50</v>
      </c>
      <c r="E273" s="119">
        <v>298</v>
      </c>
      <c r="F273" s="118">
        <v>782</v>
      </c>
      <c r="G273" s="118">
        <v>273</v>
      </c>
    </row>
    <row r="274" spans="1:7" x14ac:dyDescent="0.25">
      <c r="A274" s="114">
        <v>43861</v>
      </c>
      <c r="B274" s="115">
        <v>50.32</v>
      </c>
      <c r="C274" s="116">
        <v>99</v>
      </c>
      <c r="D274" s="116">
        <v>50</v>
      </c>
      <c r="E274" s="119">
        <v>306</v>
      </c>
      <c r="F274" s="118">
        <v>782</v>
      </c>
      <c r="G274" s="118">
        <v>273</v>
      </c>
    </row>
    <row r="275" spans="1:7" x14ac:dyDescent="0.25">
      <c r="A275" s="114">
        <v>43864</v>
      </c>
      <c r="B275" s="115">
        <v>50.313000000000002</v>
      </c>
      <c r="C275" s="116">
        <v>99</v>
      </c>
      <c r="D275" s="116">
        <v>50</v>
      </c>
      <c r="E275" s="119">
        <v>305</v>
      </c>
      <c r="F275" s="118">
        <v>782</v>
      </c>
      <c r="G275" s="118">
        <v>273</v>
      </c>
    </row>
    <row r="276" spans="1:7" x14ac:dyDescent="0.25">
      <c r="A276" s="114">
        <v>43865</v>
      </c>
      <c r="B276" s="115">
        <v>47.32</v>
      </c>
      <c r="C276" s="116">
        <v>99</v>
      </c>
      <c r="D276" s="116">
        <v>50</v>
      </c>
      <c r="E276" s="119">
        <v>293</v>
      </c>
      <c r="F276" s="118">
        <v>782</v>
      </c>
      <c r="G276" s="118">
        <v>273</v>
      </c>
    </row>
    <row r="277" spans="1:7" x14ac:dyDescent="0.25">
      <c r="A277" s="114">
        <v>43866</v>
      </c>
      <c r="B277" s="115">
        <v>45.055999999999997</v>
      </c>
      <c r="C277" s="116">
        <v>99</v>
      </c>
      <c r="D277" s="116">
        <v>50</v>
      </c>
      <c r="E277" s="119">
        <v>283</v>
      </c>
      <c r="F277" s="118">
        <v>782</v>
      </c>
      <c r="G277" s="118">
        <v>273</v>
      </c>
    </row>
    <row r="278" spans="1:7" x14ac:dyDescent="0.25">
      <c r="A278" s="114">
        <v>43867</v>
      </c>
      <c r="B278" s="115">
        <v>45.51</v>
      </c>
      <c r="C278" s="116">
        <v>99</v>
      </c>
      <c r="D278" s="116">
        <v>50</v>
      </c>
      <c r="E278" s="119">
        <v>284</v>
      </c>
      <c r="F278" s="118">
        <v>782</v>
      </c>
      <c r="G278" s="118">
        <v>273</v>
      </c>
    </row>
    <row r="279" spans="1:7" x14ac:dyDescent="0.25">
      <c r="A279" s="114">
        <v>43868</v>
      </c>
      <c r="B279" s="115">
        <v>46.378</v>
      </c>
      <c r="C279" s="116">
        <v>99</v>
      </c>
      <c r="D279" s="116">
        <v>50</v>
      </c>
      <c r="E279" s="119">
        <v>290</v>
      </c>
      <c r="F279" s="118">
        <v>782</v>
      </c>
      <c r="G279" s="118">
        <v>273</v>
      </c>
    </row>
    <row r="280" spans="1:7" x14ac:dyDescent="0.25">
      <c r="A280" s="114">
        <v>43871</v>
      </c>
      <c r="B280" s="115">
        <v>45.481000000000002</v>
      </c>
      <c r="C280" s="116">
        <v>99</v>
      </c>
      <c r="D280" s="116">
        <v>50</v>
      </c>
      <c r="E280" s="119">
        <v>287</v>
      </c>
      <c r="F280" s="118">
        <v>782</v>
      </c>
      <c r="G280" s="118">
        <v>273</v>
      </c>
    </row>
    <row r="281" spans="1:7" x14ac:dyDescent="0.25">
      <c r="A281" s="114">
        <v>43872</v>
      </c>
      <c r="B281" s="115">
        <v>45.052</v>
      </c>
      <c r="C281" s="116">
        <v>99</v>
      </c>
      <c r="D281" s="116">
        <v>50</v>
      </c>
      <c r="E281" s="119">
        <v>284</v>
      </c>
      <c r="F281" s="118">
        <v>782</v>
      </c>
      <c r="G281" s="118">
        <v>273</v>
      </c>
    </row>
    <row r="282" spans="1:7" x14ac:dyDescent="0.25">
      <c r="A282" s="114">
        <v>43873</v>
      </c>
      <c r="B282" s="115">
        <v>44.021999999999998</v>
      </c>
      <c r="C282" s="116">
        <v>99</v>
      </c>
      <c r="D282" s="116">
        <v>50</v>
      </c>
      <c r="E282" s="119">
        <v>280</v>
      </c>
      <c r="F282" s="118">
        <v>782</v>
      </c>
      <c r="G282" s="118">
        <v>273</v>
      </c>
    </row>
    <row r="283" spans="1:7" x14ac:dyDescent="0.25">
      <c r="A283" s="114">
        <v>43874</v>
      </c>
      <c r="B283" s="115">
        <v>43.975000000000001</v>
      </c>
      <c r="C283" s="116">
        <v>99</v>
      </c>
      <c r="D283" s="116">
        <v>50</v>
      </c>
      <c r="E283" s="119">
        <v>281</v>
      </c>
      <c r="F283" s="118">
        <v>782</v>
      </c>
      <c r="G283" s="118">
        <v>273</v>
      </c>
    </row>
    <row r="284" spans="1:7" x14ac:dyDescent="0.25">
      <c r="A284" s="114">
        <v>43875</v>
      </c>
      <c r="B284" s="115">
        <v>44.497999999999998</v>
      </c>
      <c r="C284" s="116">
        <v>99</v>
      </c>
      <c r="D284" s="116">
        <v>50</v>
      </c>
      <c r="E284" s="119">
        <v>284</v>
      </c>
      <c r="F284" s="118">
        <v>782</v>
      </c>
      <c r="G284" s="118">
        <v>273</v>
      </c>
    </row>
    <row r="285" spans="1:7" x14ac:dyDescent="0.25">
      <c r="A285" s="114">
        <v>43879</v>
      </c>
      <c r="B285" s="115">
        <v>44.844999999999999</v>
      </c>
      <c r="C285" s="116">
        <v>99</v>
      </c>
      <c r="D285" s="116">
        <v>50</v>
      </c>
      <c r="E285" s="119">
        <v>289</v>
      </c>
      <c r="F285" s="118">
        <v>782</v>
      </c>
      <c r="G285" s="118">
        <v>273</v>
      </c>
    </row>
    <row r="286" spans="1:7" x14ac:dyDescent="0.25">
      <c r="A286" s="114">
        <v>43880</v>
      </c>
      <c r="B286" s="115">
        <v>44.817</v>
      </c>
      <c r="C286" s="116">
        <v>99</v>
      </c>
      <c r="D286" s="116">
        <v>50</v>
      </c>
      <c r="E286" s="119">
        <v>287</v>
      </c>
      <c r="F286" s="118">
        <v>782</v>
      </c>
      <c r="G286" s="118">
        <v>273</v>
      </c>
    </row>
    <row r="287" spans="1:7" x14ac:dyDescent="0.25">
      <c r="A287" s="114">
        <v>43881</v>
      </c>
      <c r="B287" s="115">
        <v>45.55</v>
      </c>
      <c r="C287" s="116">
        <v>99</v>
      </c>
      <c r="D287" s="116">
        <v>50</v>
      </c>
      <c r="E287" s="119">
        <v>289</v>
      </c>
      <c r="F287" s="118">
        <v>782</v>
      </c>
      <c r="G287" s="118">
        <v>273</v>
      </c>
    </row>
    <row r="288" spans="1:7" x14ac:dyDescent="0.25">
      <c r="A288" s="114">
        <v>43882</v>
      </c>
      <c r="B288" s="115">
        <v>46.75</v>
      </c>
      <c r="C288" s="116">
        <v>99</v>
      </c>
      <c r="D288" s="116">
        <v>50</v>
      </c>
      <c r="E288" s="119">
        <v>295</v>
      </c>
      <c r="F288" s="118">
        <v>782</v>
      </c>
      <c r="G288" s="118">
        <v>273</v>
      </c>
    </row>
    <row r="289" spans="1:7" x14ac:dyDescent="0.25">
      <c r="A289" s="114">
        <v>43885</v>
      </c>
      <c r="B289" s="115">
        <v>53.326999999999998</v>
      </c>
      <c r="C289" s="116">
        <v>99</v>
      </c>
      <c r="D289" s="116">
        <v>50</v>
      </c>
      <c r="E289" s="119">
        <v>326</v>
      </c>
      <c r="F289" s="118">
        <v>782</v>
      </c>
      <c r="G289" s="118">
        <v>273</v>
      </c>
    </row>
    <row r="290" spans="1:7" x14ac:dyDescent="0.25">
      <c r="A290" s="114">
        <v>43886</v>
      </c>
      <c r="B290" s="115">
        <v>55.726999999999997</v>
      </c>
      <c r="C290" s="116">
        <v>99</v>
      </c>
      <c r="D290" s="116">
        <v>50</v>
      </c>
      <c r="E290" s="119">
        <v>339</v>
      </c>
      <c r="F290" s="118">
        <v>782</v>
      </c>
      <c r="G290" s="118">
        <v>273</v>
      </c>
    </row>
    <row r="291" spans="1:7" x14ac:dyDescent="0.25">
      <c r="A291" s="114">
        <v>43887</v>
      </c>
      <c r="B291" s="115">
        <v>57.976999999999997</v>
      </c>
      <c r="C291" s="116">
        <v>99</v>
      </c>
      <c r="D291" s="116">
        <v>50</v>
      </c>
      <c r="E291" s="119">
        <v>343</v>
      </c>
      <c r="F291" s="118">
        <v>782</v>
      </c>
      <c r="G291" s="118">
        <v>273</v>
      </c>
    </row>
    <row r="292" spans="1:7" x14ac:dyDescent="0.25">
      <c r="A292" s="114">
        <v>43888</v>
      </c>
      <c r="B292" s="115">
        <v>65.400000000000006</v>
      </c>
      <c r="C292" s="116">
        <v>99</v>
      </c>
      <c r="D292" s="116">
        <v>50</v>
      </c>
      <c r="E292" s="119">
        <v>375</v>
      </c>
      <c r="F292" s="118">
        <v>782</v>
      </c>
      <c r="G292" s="118">
        <v>273</v>
      </c>
    </row>
    <row r="293" spans="1:7" x14ac:dyDescent="0.25">
      <c r="A293" s="114">
        <v>43889</v>
      </c>
      <c r="B293" s="115">
        <v>67.852000000000004</v>
      </c>
      <c r="C293" s="116">
        <v>99</v>
      </c>
      <c r="D293" s="116">
        <v>50</v>
      </c>
      <c r="E293" s="119">
        <v>375</v>
      </c>
      <c r="F293" s="118">
        <v>782</v>
      </c>
      <c r="G293" s="118">
        <v>273</v>
      </c>
    </row>
    <row r="294" spans="1:7" x14ac:dyDescent="0.25">
      <c r="A294" s="114">
        <v>43892</v>
      </c>
      <c r="B294" s="115">
        <v>65.125</v>
      </c>
      <c r="C294" s="116">
        <v>99</v>
      </c>
      <c r="D294" s="116">
        <v>50</v>
      </c>
      <c r="E294" s="119">
        <v>365</v>
      </c>
      <c r="F294" s="118">
        <v>782</v>
      </c>
      <c r="G294" s="118">
        <v>273</v>
      </c>
    </row>
    <row r="295" spans="1:7" x14ac:dyDescent="0.25">
      <c r="A295" s="114">
        <v>43893</v>
      </c>
      <c r="B295" s="115">
        <v>72.037000000000006</v>
      </c>
      <c r="C295" s="116">
        <v>99</v>
      </c>
      <c r="D295" s="116">
        <v>50</v>
      </c>
      <c r="E295" s="119">
        <v>390</v>
      </c>
      <c r="F295" s="118">
        <v>782</v>
      </c>
      <c r="G295" s="118">
        <v>273</v>
      </c>
    </row>
    <row r="296" spans="1:7" x14ac:dyDescent="0.25">
      <c r="A296" s="114">
        <v>43894</v>
      </c>
      <c r="B296" s="115">
        <v>66.484999999999999</v>
      </c>
      <c r="C296" s="116">
        <v>99</v>
      </c>
      <c r="D296" s="116">
        <v>50</v>
      </c>
      <c r="E296" s="119">
        <v>366</v>
      </c>
      <c r="F296" s="118">
        <v>782</v>
      </c>
      <c r="G296" s="118">
        <v>273</v>
      </c>
    </row>
    <row r="297" spans="1:7" x14ac:dyDescent="0.25">
      <c r="A297" s="114">
        <v>43895</v>
      </c>
      <c r="B297" s="115">
        <v>74.194999999999993</v>
      </c>
      <c r="C297" s="116">
        <v>99</v>
      </c>
      <c r="D297" s="116">
        <v>50</v>
      </c>
      <c r="E297" s="119">
        <v>409</v>
      </c>
      <c r="F297" s="118">
        <v>782</v>
      </c>
      <c r="G297" s="118">
        <v>273</v>
      </c>
    </row>
    <row r="298" spans="1:7" x14ac:dyDescent="0.25">
      <c r="A298" s="114">
        <v>43896</v>
      </c>
      <c r="B298" s="115">
        <v>84.054000000000002</v>
      </c>
      <c r="C298" s="116">
        <v>99</v>
      </c>
      <c r="D298" s="116">
        <v>50</v>
      </c>
      <c r="E298" s="119">
        <v>442</v>
      </c>
      <c r="F298" s="118">
        <v>782</v>
      </c>
      <c r="G298" s="118">
        <v>273</v>
      </c>
    </row>
    <row r="299" spans="1:7" x14ac:dyDescent="0.25">
      <c r="A299" s="114">
        <v>43899</v>
      </c>
      <c r="B299" s="115">
        <v>114.599</v>
      </c>
      <c r="C299" s="116">
        <v>99</v>
      </c>
      <c r="D299" s="116">
        <v>50</v>
      </c>
      <c r="E299" s="119">
        <v>552</v>
      </c>
      <c r="F299" s="118">
        <v>782</v>
      </c>
      <c r="G299" s="118">
        <v>273</v>
      </c>
    </row>
    <row r="300" spans="1:7" x14ac:dyDescent="0.25">
      <c r="A300" s="114">
        <v>43900</v>
      </c>
      <c r="B300" s="115">
        <v>108.038</v>
      </c>
      <c r="C300" s="116">
        <v>99</v>
      </c>
      <c r="D300" s="116">
        <v>50</v>
      </c>
      <c r="E300" s="119">
        <v>536</v>
      </c>
      <c r="F300" s="118">
        <v>782</v>
      </c>
      <c r="G300" s="118">
        <v>273</v>
      </c>
    </row>
    <row r="301" spans="1:7" x14ac:dyDescent="0.25">
      <c r="A301" s="114">
        <v>43901</v>
      </c>
      <c r="B301" s="115">
        <v>119.745</v>
      </c>
      <c r="C301" s="116">
        <v>99</v>
      </c>
      <c r="D301" s="116">
        <v>50</v>
      </c>
      <c r="E301" s="119">
        <v>591</v>
      </c>
      <c r="F301" s="118">
        <v>782</v>
      </c>
      <c r="G301" s="118">
        <v>273</v>
      </c>
    </row>
    <row r="302" spans="1:7" x14ac:dyDescent="0.25">
      <c r="A302" s="114">
        <v>43902</v>
      </c>
      <c r="B302" s="115">
        <v>141.875</v>
      </c>
      <c r="C302" s="116">
        <v>99</v>
      </c>
      <c r="D302" s="116">
        <v>50</v>
      </c>
      <c r="E302" s="119">
        <v>684</v>
      </c>
      <c r="F302" s="118">
        <v>782</v>
      </c>
      <c r="G302" s="118">
        <v>273</v>
      </c>
    </row>
    <row r="303" spans="1:7" x14ac:dyDescent="0.25">
      <c r="A303" s="114">
        <v>43903</v>
      </c>
      <c r="B303" s="115">
        <v>110.988</v>
      </c>
      <c r="C303" s="116">
        <v>99</v>
      </c>
      <c r="D303" s="116">
        <v>50</v>
      </c>
      <c r="E303" s="119">
        <v>613</v>
      </c>
      <c r="F303" s="118">
        <v>782</v>
      </c>
      <c r="G303" s="118">
        <v>273</v>
      </c>
    </row>
    <row r="304" spans="1:7" x14ac:dyDescent="0.25">
      <c r="A304" s="114">
        <v>43906</v>
      </c>
      <c r="B304" s="115">
        <v>126.74299999999999</v>
      </c>
      <c r="C304" s="116">
        <v>99</v>
      </c>
      <c r="D304" s="116">
        <v>50</v>
      </c>
      <c r="E304" s="119">
        <v>673</v>
      </c>
      <c r="F304" s="118">
        <v>782</v>
      </c>
      <c r="G304" s="118">
        <v>273</v>
      </c>
    </row>
    <row r="305" spans="1:7" x14ac:dyDescent="0.25">
      <c r="A305" s="114">
        <v>43907</v>
      </c>
      <c r="B305" s="115">
        <v>125.795</v>
      </c>
      <c r="C305" s="116">
        <v>99</v>
      </c>
      <c r="D305" s="116">
        <v>50</v>
      </c>
      <c r="E305" s="119">
        <v>652</v>
      </c>
      <c r="F305" s="118">
        <v>782</v>
      </c>
      <c r="G305" s="118">
        <v>273</v>
      </c>
    </row>
    <row r="306" spans="1:7" x14ac:dyDescent="0.25">
      <c r="A306" s="114">
        <v>43908</v>
      </c>
      <c r="B306" s="115">
        <v>144.125</v>
      </c>
      <c r="C306" s="116">
        <v>99</v>
      </c>
      <c r="D306" s="116">
        <v>50</v>
      </c>
      <c r="E306" s="119">
        <v>737</v>
      </c>
      <c r="F306" s="118">
        <v>782</v>
      </c>
      <c r="G306" s="118">
        <v>273</v>
      </c>
    </row>
    <row r="307" spans="1:7" x14ac:dyDescent="0.25">
      <c r="A307" s="114">
        <v>43909</v>
      </c>
      <c r="B307" s="115">
        <v>144.44</v>
      </c>
      <c r="C307" s="116">
        <v>99</v>
      </c>
      <c r="D307" s="116">
        <v>50</v>
      </c>
      <c r="E307" s="119">
        <v>908</v>
      </c>
      <c r="F307" s="118">
        <v>782</v>
      </c>
      <c r="G307" s="118">
        <v>273</v>
      </c>
    </row>
    <row r="308" spans="1:7" x14ac:dyDescent="0.25">
      <c r="A308" s="114">
        <v>43910</v>
      </c>
      <c r="B308" s="115">
        <v>154.304</v>
      </c>
      <c r="C308" s="116">
        <v>99</v>
      </c>
      <c r="D308" s="116">
        <v>50</v>
      </c>
      <c r="E308" s="119">
        <v>848</v>
      </c>
      <c r="F308" s="118">
        <v>782</v>
      </c>
      <c r="G308" s="118">
        <v>273</v>
      </c>
    </row>
    <row r="309" spans="1:7" x14ac:dyDescent="0.25">
      <c r="A309" s="114">
        <v>43913</v>
      </c>
      <c r="B309" s="115">
        <v>124.25</v>
      </c>
      <c r="C309" s="116">
        <v>99</v>
      </c>
      <c r="D309" s="116">
        <v>50</v>
      </c>
      <c r="E309" s="119">
        <v>842</v>
      </c>
      <c r="F309" s="118">
        <v>782</v>
      </c>
      <c r="G309" s="118">
        <v>273</v>
      </c>
    </row>
    <row r="310" spans="1:7" x14ac:dyDescent="0.25">
      <c r="A310" s="114">
        <v>43914</v>
      </c>
      <c r="B310" s="115">
        <v>111.255</v>
      </c>
      <c r="C310" s="116">
        <v>99</v>
      </c>
      <c r="D310" s="116">
        <v>50</v>
      </c>
      <c r="E310" s="119">
        <v>699</v>
      </c>
      <c r="F310" s="118">
        <v>782</v>
      </c>
      <c r="G310" s="118">
        <v>273</v>
      </c>
    </row>
    <row r="311" spans="1:7" x14ac:dyDescent="0.25">
      <c r="A311" s="114">
        <v>43915</v>
      </c>
      <c r="B311" s="115">
        <v>105.68</v>
      </c>
      <c r="C311" s="116">
        <v>99</v>
      </c>
      <c r="D311" s="116">
        <v>50</v>
      </c>
      <c r="E311" s="119">
        <v>640</v>
      </c>
      <c r="F311" s="118">
        <v>782</v>
      </c>
      <c r="G311" s="118">
        <v>273</v>
      </c>
    </row>
    <row r="312" spans="1:7" x14ac:dyDescent="0.25">
      <c r="A312" s="114">
        <v>43916</v>
      </c>
      <c r="B312" s="115">
        <v>98.108000000000004</v>
      </c>
      <c r="C312" s="116">
        <v>99</v>
      </c>
      <c r="D312" s="116">
        <v>50</v>
      </c>
      <c r="E312" s="119">
        <v>566</v>
      </c>
      <c r="F312" s="118">
        <v>782</v>
      </c>
      <c r="G312" s="118">
        <v>273</v>
      </c>
    </row>
    <row r="313" spans="1:7" x14ac:dyDescent="0.25">
      <c r="A313" s="114">
        <v>43917</v>
      </c>
      <c r="B313" s="115">
        <v>113.905</v>
      </c>
      <c r="C313" s="116">
        <v>99</v>
      </c>
      <c r="D313" s="116">
        <v>50</v>
      </c>
      <c r="E313" s="119">
        <v>634</v>
      </c>
      <c r="F313" s="118">
        <v>782</v>
      </c>
      <c r="G313" s="118">
        <v>273</v>
      </c>
    </row>
    <row r="314" spans="1:7" x14ac:dyDescent="0.25">
      <c r="A314" s="114">
        <v>43920</v>
      </c>
      <c r="B314" s="115">
        <v>109.42</v>
      </c>
      <c r="C314" s="116">
        <v>99</v>
      </c>
      <c r="D314" s="116">
        <v>50</v>
      </c>
      <c r="E314" s="119">
        <v>616</v>
      </c>
      <c r="F314" s="118">
        <v>782</v>
      </c>
      <c r="G314" s="118">
        <v>273</v>
      </c>
    </row>
    <row r="315" spans="1:7" x14ac:dyDescent="0.25">
      <c r="A315" s="114">
        <v>43921</v>
      </c>
      <c r="B315" s="115">
        <v>116.848</v>
      </c>
      <c r="C315" s="116">
        <v>99</v>
      </c>
      <c r="D315" s="116">
        <v>50</v>
      </c>
      <c r="E315" s="119">
        <v>660</v>
      </c>
      <c r="F315" s="118">
        <v>782</v>
      </c>
      <c r="G315" s="118">
        <v>273</v>
      </c>
    </row>
    <row r="316" spans="1:7" x14ac:dyDescent="0.25">
      <c r="A316" s="114">
        <v>43922</v>
      </c>
      <c r="B316" s="115">
        <v>127.8</v>
      </c>
      <c r="C316" s="116">
        <v>99</v>
      </c>
      <c r="D316" s="116">
        <v>50</v>
      </c>
      <c r="E316" s="119">
        <v>735</v>
      </c>
      <c r="F316" s="118">
        <v>782</v>
      </c>
      <c r="G316" s="118">
        <v>273</v>
      </c>
    </row>
    <row r="317" spans="1:7" x14ac:dyDescent="0.25">
      <c r="A317" s="114">
        <v>43923</v>
      </c>
      <c r="B317" s="115">
        <v>125.248</v>
      </c>
      <c r="C317" s="116">
        <v>99</v>
      </c>
      <c r="D317" s="116">
        <v>50</v>
      </c>
      <c r="E317" s="119">
        <v>736.5</v>
      </c>
      <c r="F317" s="118">
        <v>683</v>
      </c>
      <c r="G317" s="118">
        <v>273</v>
      </c>
    </row>
    <row r="318" spans="1:7" x14ac:dyDescent="0.25">
      <c r="A318" s="114">
        <v>43924</v>
      </c>
      <c r="B318" s="115">
        <v>128.863</v>
      </c>
      <c r="C318" s="116">
        <v>99</v>
      </c>
      <c r="D318" s="116">
        <v>50</v>
      </c>
      <c r="E318" s="119">
        <v>782</v>
      </c>
      <c r="F318" s="118">
        <v>683</v>
      </c>
      <c r="G318" s="118">
        <v>273</v>
      </c>
    </row>
    <row r="319" spans="1:7" x14ac:dyDescent="0.25">
      <c r="A319" s="114">
        <v>43927</v>
      </c>
      <c r="B319" s="115">
        <v>120.51</v>
      </c>
      <c r="C319" s="116">
        <v>99</v>
      </c>
      <c r="D319" s="116">
        <v>50</v>
      </c>
      <c r="E319" s="119">
        <v>697</v>
      </c>
      <c r="F319" s="118">
        <v>683</v>
      </c>
      <c r="G319" s="118">
        <v>273</v>
      </c>
    </row>
    <row r="320" spans="1:7" x14ac:dyDescent="0.25">
      <c r="A320" s="114">
        <v>43928</v>
      </c>
      <c r="B320" s="115">
        <v>115.79</v>
      </c>
      <c r="C320" s="116">
        <v>99</v>
      </c>
      <c r="D320" s="116">
        <v>50</v>
      </c>
      <c r="E320" s="119">
        <v>686</v>
      </c>
      <c r="F320" s="118">
        <v>683</v>
      </c>
      <c r="G320" s="118">
        <v>273</v>
      </c>
    </row>
    <row r="321" spans="1:7" x14ac:dyDescent="0.25">
      <c r="A321" s="114">
        <v>43929</v>
      </c>
      <c r="B321" s="115">
        <v>90</v>
      </c>
      <c r="C321" s="116">
        <v>99</v>
      </c>
      <c r="D321" s="116">
        <v>50</v>
      </c>
      <c r="E321" s="119">
        <v>618</v>
      </c>
      <c r="F321" s="118">
        <v>683</v>
      </c>
      <c r="G321" s="118">
        <v>273</v>
      </c>
    </row>
    <row r="322" spans="1:7" x14ac:dyDescent="0.25">
      <c r="A322" s="114">
        <v>43930</v>
      </c>
      <c r="B322" s="115">
        <v>84.49</v>
      </c>
      <c r="C322" s="116">
        <v>99</v>
      </c>
      <c r="D322" s="116">
        <v>50</v>
      </c>
      <c r="E322" s="119">
        <v>527</v>
      </c>
      <c r="F322" s="118">
        <v>683</v>
      </c>
      <c r="G322" s="118">
        <v>273</v>
      </c>
    </row>
    <row r="323" spans="1:7" x14ac:dyDescent="0.25">
      <c r="A323" s="114">
        <v>43934</v>
      </c>
      <c r="B323" s="115">
        <v>84.314999999999998</v>
      </c>
      <c r="C323" s="116">
        <v>99</v>
      </c>
      <c r="D323" s="116">
        <v>50</v>
      </c>
      <c r="E323" s="119">
        <v>552</v>
      </c>
      <c r="F323" s="118">
        <v>683</v>
      </c>
      <c r="G323" s="118">
        <v>273</v>
      </c>
    </row>
    <row r="324" spans="1:7" x14ac:dyDescent="0.25">
      <c r="A324" s="114">
        <v>43935</v>
      </c>
      <c r="B324" s="115">
        <v>83.733000000000004</v>
      </c>
      <c r="C324" s="116">
        <v>99</v>
      </c>
      <c r="D324" s="116">
        <v>50</v>
      </c>
      <c r="E324" s="119">
        <v>555</v>
      </c>
      <c r="F324" s="118">
        <v>683</v>
      </c>
      <c r="G324" s="118">
        <v>273</v>
      </c>
    </row>
    <row r="325" spans="1:7" x14ac:dyDescent="0.25">
      <c r="A325" s="114">
        <v>43936</v>
      </c>
      <c r="B325" s="115">
        <v>88.793000000000006</v>
      </c>
      <c r="C325" s="116">
        <v>99</v>
      </c>
      <c r="D325" s="116">
        <v>50</v>
      </c>
      <c r="E325" s="119">
        <v>604</v>
      </c>
      <c r="F325" s="118">
        <v>683</v>
      </c>
      <c r="G325" s="118">
        <v>273</v>
      </c>
    </row>
    <row r="326" spans="1:7" x14ac:dyDescent="0.25">
      <c r="A326" s="114">
        <v>43937</v>
      </c>
      <c r="B326" s="115">
        <v>91.113</v>
      </c>
      <c r="C326" s="116">
        <v>99</v>
      </c>
      <c r="D326" s="116">
        <v>50</v>
      </c>
      <c r="E326" s="119">
        <v>607</v>
      </c>
      <c r="F326" s="118">
        <v>683</v>
      </c>
      <c r="G326" s="118">
        <v>273</v>
      </c>
    </row>
    <row r="327" spans="1:7" x14ac:dyDescent="0.25">
      <c r="A327" s="114">
        <v>43938</v>
      </c>
      <c r="B327" s="115">
        <v>87.802999999999997</v>
      </c>
      <c r="C327" s="116">
        <v>99</v>
      </c>
      <c r="D327" s="116">
        <v>50</v>
      </c>
      <c r="E327" s="119">
        <v>593</v>
      </c>
      <c r="F327" s="118">
        <v>683</v>
      </c>
      <c r="G327" s="118">
        <v>273</v>
      </c>
    </row>
    <row r="328" spans="1:7" x14ac:dyDescent="0.25">
      <c r="A328" s="114">
        <v>43941</v>
      </c>
      <c r="B328" s="115">
        <v>94.248000000000005</v>
      </c>
      <c r="C328" s="116">
        <v>99</v>
      </c>
      <c r="D328" s="116">
        <v>50</v>
      </c>
      <c r="E328" s="119">
        <v>642</v>
      </c>
      <c r="F328" s="118">
        <v>683</v>
      </c>
      <c r="G328" s="118">
        <v>273</v>
      </c>
    </row>
    <row r="329" spans="1:7" x14ac:dyDescent="0.25">
      <c r="A329" s="114">
        <v>43942</v>
      </c>
      <c r="B329" s="115">
        <v>99.174999999999997</v>
      </c>
      <c r="C329" s="116">
        <v>99</v>
      </c>
      <c r="D329" s="116">
        <v>50</v>
      </c>
      <c r="E329" s="119">
        <v>677</v>
      </c>
      <c r="F329" s="118">
        <v>683</v>
      </c>
      <c r="G329" s="118">
        <v>273</v>
      </c>
    </row>
    <row r="330" spans="1:7" x14ac:dyDescent="0.25">
      <c r="A330" s="114">
        <v>43943</v>
      </c>
      <c r="B330" s="115">
        <v>95.594999999999999</v>
      </c>
      <c r="C330" s="116">
        <v>99</v>
      </c>
      <c r="D330" s="116">
        <v>50</v>
      </c>
      <c r="E330" s="119">
        <v>655</v>
      </c>
      <c r="F330" s="118">
        <v>683</v>
      </c>
      <c r="G330" s="118">
        <v>273</v>
      </c>
    </row>
    <row r="331" spans="1:7" x14ac:dyDescent="0.25">
      <c r="A331" s="114">
        <v>43944</v>
      </c>
      <c r="B331" s="115">
        <v>96.778000000000006</v>
      </c>
      <c r="C331" s="116">
        <v>99</v>
      </c>
      <c r="D331" s="116">
        <v>50</v>
      </c>
      <c r="E331" s="119">
        <v>660</v>
      </c>
      <c r="F331" s="118">
        <v>683</v>
      </c>
      <c r="G331" s="118">
        <v>273</v>
      </c>
    </row>
    <row r="332" spans="1:7" x14ac:dyDescent="0.25">
      <c r="A332" s="114">
        <v>43945</v>
      </c>
      <c r="B332" s="115">
        <v>94.888000000000005</v>
      </c>
      <c r="C332" s="116">
        <v>99</v>
      </c>
      <c r="D332" s="116">
        <v>50</v>
      </c>
      <c r="E332" s="119">
        <v>672</v>
      </c>
      <c r="F332" s="118">
        <v>683</v>
      </c>
      <c r="G332" s="118">
        <v>273</v>
      </c>
    </row>
    <row r="333" spans="1:7" x14ac:dyDescent="0.25">
      <c r="A333" s="114">
        <v>43948</v>
      </c>
      <c r="B333" s="115">
        <v>93.867000000000004</v>
      </c>
      <c r="C333" s="116">
        <v>99</v>
      </c>
      <c r="D333" s="116">
        <v>50</v>
      </c>
      <c r="E333" s="119">
        <v>662</v>
      </c>
      <c r="F333" s="118">
        <v>683</v>
      </c>
      <c r="G333" s="118">
        <v>273</v>
      </c>
    </row>
    <row r="334" spans="1:7" x14ac:dyDescent="0.25">
      <c r="A334" s="114">
        <v>43949</v>
      </c>
      <c r="B334" s="115">
        <v>94.658000000000001</v>
      </c>
      <c r="C334" s="116">
        <v>99</v>
      </c>
      <c r="D334" s="116">
        <v>50</v>
      </c>
      <c r="E334" s="119">
        <v>659</v>
      </c>
      <c r="F334" s="118">
        <v>683</v>
      </c>
      <c r="G334" s="118">
        <v>273</v>
      </c>
    </row>
    <row r="335" spans="1:7" x14ac:dyDescent="0.25">
      <c r="A335" s="114">
        <v>43950</v>
      </c>
      <c r="B335" s="115">
        <v>87.49</v>
      </c>
      <c r="C335" s="116">
        <v>99</v>
      </c>
      <c r="D335" s="116">
        <v>50</v>
      </c>
      <c r="E335" s="119">
        <v>626</v>
      </c>
      <c r="F335" s="118">
        <v>683</v>
      </c>
      <c r="G335" s="118">
        <v>273</v>
      </c>
    </row>
    <row r="336" spans="1:7" x14ac:dyDescent="0.25">
      <c r="A336" s="114">
        <v>43951</v>
      </c>
      <c r="B336" s="115">
        <v>87.623000000000005</v>
      </c>
      <c r="C336" s="116">
        <v>99</v>
      </c>
      <c r="D336" s="116">
        <v>50</v>
      </c>
      <c r="E336" s="119">
        <v>627</v>
      </c>
      <c r="F336" s="118">
        <v>683</v>
      </c>
      <c r="G336" s="118">
        <v>273</v>
      </c>
    </row>
    <row r="337" spans="1:7" x14ac:dyDescent="0.25">
      <c r="A337" s="114">
        <v>43952</v>
      </c>
      <c r="B337" s="115">
        <v>90.95</v>
      </c>
      <c r="C337" s="116">
        <v>99</v>
      </c>
      <c r="D337" s="116">
        <v>50</v>
      </c>
      <c r="E337" s="119">
        <v>652</v>
      </c>
      <c r="F337" s="118">
        <v>683</v>
      </c>
      <c r="G337" s="118">
        <v>273</v>
      </c>
    </row>
    <row r="338" spans="1:7" x14ac:dyDescent="0.25">
      <c r="A338" s="114">
        <v>43955</v>
      </c>
      <c r="B338" s="115">
        <v>91.328000000000003</v>
      </c>
      <c r="C338" s="116">
        <v>99</v>
      </c>
      <c r="D338" s="116">
        <v>50</v>
      </c>
      <c r="E338" s="119">
        <v>659</v>
      </c>
      <c r="F338" s="118">
        <v>683</v>
      </c>
      <c r="G338" s="118">
        <v>273</v>
      </c>
    </row>
    <row r="339" spans="1:7" x14ac:dyDescent="0.25">
      <c r="A339" s="114">
        <v>43956</v>
      </c>
      <c r="B339" s="115">
        <v>92.91</v>
      </c>
      <c r="C339" s="116">
        <v>99</v>
      </c>
      <c r="D339" s="116">
        <v>50</v>
      </c>
      <c r="E339" s="119">
        <v>655</v>
      </c>
      <c r="F339" s="118">
        <v>683</v>
      </c>
      <c r="G339" s="118">
        <v>273</v>
      </c>
    </row>
    <row r="340" spans="1:7" x14ac:dyDescent="0.25">
      <c r="A340" s="114">
        <v>43957</v>
      </c>
      <c r="B340" s="115">
        <v>93.63</v>
      </c>
      <c r="C340" s="116">
        <v>99</v>
      </c>
      <c r="D340" s="116">
        <v>50</v>
      </c>
      <c r="E340" s="119">
        <v>672</v>
      </c>
      <c r="F340" s="118">
        <v>683</v>
      </c>
      <c r="G340" s="118">
        <v>273</v>
      </c>
    </row>
    <row r="341" spans="1:7" x14ac:dyDescent="0.25">
      <c r="A341" s="114">
        <v>43958</v>
      </c>
      <c r="B341" s="115">
        <v>92.745000000000005</v>
      </c>
      <c r="C341" s="116">
        <v>99</v>
      </c>
      <c r="D341" s="116">
        <v>50</v>
      </c>
      <c r="E341" s="119">
        <v>644</v>
      </c>
      <c r="F341" s="118">
        <v>683</v>
      </c>
      <c r="G341" s="118">
        <v>273</v>
      </c>
    </row>
    <row r="342" spans="1:7" x14ac:dyDescent="0.25">
      <c r="A342" s="114">
        <v>43959</v>
      </c>
      <c r="B342" s="115">
        <v>91.893000000000001</v>
      </c>
      <c r="C342" s="116">
        <v>99</v>
      </c>
      <c r="D342" s="116">
        <v>50</v>
      </c>
      <c r="E342" s="119">
        <v>634</v>
      </c>
      <c r="F342" s="118">
        <v>683</v>
      </c>
      <c r="G342" s="118">
        <v>273</v>
      </c>
    </row>
    <row r="343" spans="1:7" x14ac:dyDescent="0.25">
      <c r="A343" s="114">
        <v>43962</v>
      </c>
      <c r="B343" s="115">
        <v>92.942999999999998</v>
      </c>
      <c r="C343" s="116">
        <v>99</v>
      </c>
      <c r="D343" s="116">
        <v>50</v>
      </c>
      <c r="E343" s="119">
        <v>641</v>
      </c>
      <c r="F343" s="118">
        <v>683</v>
      </c>
      <c r="G343" s="118">
        <v>273</v>
      </c>
    </row>
    <row r="344" spans="1:7" x14ac:dyDescent="0.25">
      <c r="A344" s="114">
        <v>43963</v>
      </c>
      <c r="B344" s="115">
        <v>94.305999999999997</v>
      </c>
      <c r="C344" s="116">
        <v>99</v>
      </c>
      <c r="D344" s="116">
        <v>50</v>
      </c>
      <c r="E344" s="119">
        <v>642</v>
      </c>
      <c r="F344" s="118">
        <v>683</v>
      </c>
      <c r="G344" s="118">
        <v>273</v>
      </c>
    </row>
    <row r="345" spans="1:7" x14ac:dyDescent="0.25">
      <c r="A345" s="114">
        <v>43964</v>
      </c>
      <c r="B345" s="115">
        <v>97.745000000000005</v>
      </c>
      <c r="C345" s="116">
        <v>99</v>
      </c>
      <c r="D345" s="116">
        <v>50</v>
      </c>
      <c r="E345" s="119">
        <v>675</v>
      </c>
      <c r="F345" s="118">
        <v>683</v>
      </c>
      <c r="G345" s="118">
        <v>273</v>
      </c>
    </row>
    <row r="346" spans="1:7" x14ac:dyDescent="0.25">
      <c r="A346" s="114">
        <v>43965</v>
      </c>
      <c r="B346" s="115">
        <v>96.293000000000006</v>
      </c>
      <c r="C346" s="116">
        <v>99</v>
      </c>
      <c r="D346" s="116">
        <v>50</v>
      </c>
      <c r="E346" s="119">
        <v>678</v>
      </c>
      <c r="F346" s="118">
        <v>683</v>
      </c>
      <c r="G346" s="118">
        <v>273</v>
      </c>
    </row>
    <row r="347" spans="1:7" x14ac:dyDescent="0.25">
      <c r="A347" s="114">
        <v>43966</v>
      </c>
      <c r="B347" s="115">
        <v>97.28</v>
      </c>
      <c r="C347" s="116">
        <v>99</v>
      </c>
      <c r="D347" s="116">
        <v>50</v>
      </c>
      <c r="E347" s="119">
        <v>683</v>
      </c>
      <c r="F347" s="118">
        <v>683</v>
      </c>
      <c r="G347" s="118">
        <v>273</v>
      </c>
    </row>
    <row r="348" spans="1:7" x14ac:dyDescent="0.25">
      <c r="A348" s="114">
        <v>43969</v>
      </c>
      <c r="B348" s="115">
        <v>91.29</v>
      </c>
      <c r="C348" s="116">
        <v>99</v>
      </c>
      <c r="D348" s="116">
        <v>50</v>
      </c>
      <c r="E348" s="119">
        <v>641</v>
      </c>
      <c r="F348" s="118">
        <v>683</v>
      </c>
      <c r="G348" s="118">
        <v>273</v>
      </c>
    </row>
    <row r="349" spans="1:7" x14ac:dyDescent="0.25">
      <c r="A349" s="114">
        <v>43970</v>
      </c>
      <c r="B349" s="115">
        <v>90.563000000000002</v>
      </c>
      <c r="C349" s="116">
        <v>99</v>
      </c>
      <c r="D349" s="116">
        <v>50</v>
      </c>
      <c r="E349" s="119">
        <v>645</v>
      </c>
      <c r="F349" s="118">
        <v>683</v>
      </c>
      <c r="G349" s="118">
        <v>273</v>
      </c>
    </row>
    <row r="350" spans="1:7" x14ac:dyDescent="0.25">
      <c r="A350" s="114">
        <v>43971</v>
      </c>
      <c r="B350" s="115">
        <v>84.8</v>
      </c>
      <c r="C350" s="116">
        <v>99</v>
      </c>
      <c r="D350" s="116">
        <v>50</v>
      </c>
      <c r="E350" s="119">
        <v>612</v>
      </c>
      <c r="F350" s="118">
        <v>683</v>
      </c>
      <c r="G350" s="118">
        <v>273</v>
      </c>
    </row>
    <row r="351" spans="1:7" x14ac:dyDescent="0.25">
      <c r="A351" s="114">
        <v>43972</v>
      </c>
      <c r="B351" s="115">
        <v>86.552000000000007</v>
      </c>
      <c r="C351" s="116">
        <v>99</v>
      </c>
      <c r="D351" s="116">
        <v>50</v>
      </c>
      <c r="E351" s="119">
        <v>617</v>
      </c>
      <c r="F351" s="118">
        <v>683</v>
      </c>
      <c r="G351" s="118">
        <v>273</v>
      </c>
    </row>
    <row r="352" spans="1:7" x14ac:dyDescent="0.25">
      <c r="A352" s="114">
        <v>43973</v>
      </c>
      <c r="B352" s="115">
        <v>87.587000000000003</v>
      </c>
      <c r="C352" s="116">
        <v>99</v>
      </c>
      <c r="D352" s="116">
        <v>50</v>
      </c>
      <c r="E352" s="119">
        <v>624</v>
      </c>
      <c r="F352" s="118">
        <v>683</v>
      </c>
      <c r="G352" s="118">
        <v>273</v>
      </c>
    </row>
    <row r="353" spans="1:8" s="55" customFormat="1" x14ac:dyDescent="0.25">
      <c r="A353" s="114">
        <v>43976</v>
      </c>
      <c r="B353" s="115">
        <v>87.587000000000003</v>
      </c>
      <c r="C353" s="116">
        <v>99</v>
      </c>
      <c r="D353" s="116">
        <v>50</v>
      </c>
      <c r="E353" s="119">
        <v>610</v>
      </c>
      <c r="F353" s="118">
        <v>683</v>
      </c>
      <c r="G353" s="118">
        <v>273</v>
      </c>
      <c r="H353" s="100"/>
    </row>
    <row r="354" spans="1:8" x14ac:dyDescent="0.25">
      <c r="A354" s="114">
        <v>43977</v>
      </c>
      <c r="B354" s="115">
        <v>83.738</v>
      </c>
      <c r="C354" s="116">
        <v>99</v>
      </c>
      <c r="D354" s="116">
        <v>50</v>
      </c>
      <c r="E354" s="119">
        <v>581</v>
      </c>
      <c r="F354" s="118">
        <v>683</v>
      </c>
      <c r="G354" s="118">
        <v>273</v>
      </c>
    </row>
    <row r="355" spans="1:8" x14ac:dyDescent="0.25">
      <c r="A355" s="114">
        <v>43978</v>
      </c>
      <c r="B355" s="115">
        <v>79.454999999999998</v>
      </c>
      <c r="C355" s="116">
        <v>99</v>
      </c>
      <c r="D355" s="116">
        <v>50</v>
      </c>
      <c r="E355" s="119">
        <v>562</v>
      </c>
      <c r="F355" s="118">
        <v>683</v>
      </c>
      <c r="G355" s="118">
        <v>273</v>
      </c>
    </row>
    <row r="356" spans="1:8" x14ac:dyDescent="0.25">
      <c r="A356" s="114">
        <v>43979</v>
      </c>
      <c r="B356" s="115">
        <v>79.082999999999998</v>
      </c>
      <c r="C356" s="116">
        <v>99</v>
      </c>
      <c r="D356" s="116">
        <v>50</v>
      </c>
      <c r="E356" s="119">
        <v>553</v>
      </c>
      <c r="F356" s="118">
        <v>683</v>
      </c>
      <c r="G356" s="118">
        <v>273</v>
      </c>
    </row>
    <row r="357" spans="1:8" x14ac:dyDescent="0.25">
      <c r="A357" s="114">
        <v>43980</v>
      </c>
      <c r="B357" s="115">
        <v>78.057000000000002</v>
      </c>
      <c r="C357" s="116">
        <v>99</v>
      </c>
      <c r="D357" s="116">
        <v>50</v>
      </c>
      <c r="E357" s="119">
        <v>554</v>
      </c>
      <c r="F357" s="118">
        <v>683</v>
      </c>
      <c r="G357" s="118">
        <v>273</v>
      </c>
    </row>
    <row r="358" spans="1:8" x14ac:dyDescent="0.25">
      <c r="A358" s="114">
        <v>43983</v>
      </c>
      <c r="B358" s="115">
        <v>79.304000000000002</v>
      </c>
      <c r="C358" s="116">
        <v>99</v>
      </c>
      <c r="D358" s="116">
        <v>50</v>
      </c>
      <c r="E358" s="119">
        <v>516</v>
      </c>
      <c r="F358" s="118">
        <v>683</v>
      </c>
      <c r="G358" s="118">
        <v>273</v>
      </c>
    </row>
    <row r="359" spans="1:8" x14ac:dyDescent="0.25">
      <c r="A359" s="114">
        <v>43984</v>
      </c>
      <c r="B359" s="115">
        <v>76.503</v>
      </c>
      <c r="C359" s="116">
        <v>99</v>
      </c>
      <c r="D359" s="116">
        <v>50</v>
      </c>
      <c r="E359" s="119">
        <v>483</v>
      </c>
      <c r="F359" s="118">
        <v>683</v>
      </c>
      <c r="G359" s="118">
        <v>273</v>
      </c>
    </row>
    <row r="360" spans="1:8" x14ac:dyDescent="0.25">
      <c r="A360" s="114">
        <v>43985</v>
      </c>
      <c r="B360" s="115">
        <v>73.569999999999993</v>
      </c>
      <c r="C360" s="116">
        <v>99</v>
      </c>
      <c r="D360" s="116">
        <v>50</v>
      </c>
      <c r="E360" s="119">
        <v>461</v>
      </c>
      <c r="F360" s="118">
        <v>683</v>
      </c>
      <c r="G360" s="118">
        <v>273</v>
      </c>
    </row>
    <row r="361" spans="1:8" x14ac:dyDescent="0.25">
      <c r="A361" s="114">
        <v>43986</v>
      </c>
      <c r="B361" s="115">
        <v>72.950999999999993</v>
      </c>
      <c r="C361" s="116">
        <v>99</v>
      </c>
      <c r="D361" s="116">
        <v>50</v>
      </c>
      <c r="E361" s="119">
        <v>464</v>
      </c>
      <c r="F361" s="118">
        <v>683</v>
      </c>
      <c r="G361" s="118">
        <v>273</v>
      </c>
    </row>
    <row r="362" spans="1:8" x14ac:dyDescent="0.25">
      <c r="A362" s="114">
        <v>43987</v>
      </c>
      <c r="B362" s="115">
        <v>66.179000000000002</v>
      </c>
      <c r="C362" s="116">
        <v>99</v>
      </c>
      <c r="D362" s="116">
        <v>50</v>
      </c>
      <c r="E362" s="119">
        <v>427</v>
      </c>
      <c r="F362" s="118">
        <v>683</v>
      </c>
      <c r="G362" s="118">
        <v>273</v>
      </c>
    </row>
    <row r="363" spans="1:8" x14ac:dyDescent="0.25">
      <c r="A363" s="114">
        <v>43990</v>
      </c>
      <c r="B363" s="115">
        <v>67.668000000000006</v>
      </c>
      <c r="C363" s="116">
        <v>99</v>
      </c>
      <c r="D363" s="116">
        <v>50</v>
      </c>
      <c r="E363" s="120">
        <v>424</v>
      </c>
      <c r="F363" s="118">
        <v>683</v>
      </c>
      <c r="G363" s="118">
        <v>273</v>
      </c>
    </row>
    <row r="364" spans="1:8" x14ac:dyDescent="0.25">
      <c r="A364" s="114">
        <v>43991</v>
      </c>
      <c r="B364" s="115">
        <v>73.613</v>
      </c>
      <c r="C364" s="116">
        <v>99</v>
      </c>
      <c r="D364" s="116">
        <v>50</v>
      </c>
      <c r="E364" s="119">
        <v>457</v>
      </c>
      <c r="F364" s="118">
        <v>683</v>
      </c>
      <c r="G364" s="118">
        <v>273</v>
      </c>
    </row>
    <row r="365" spans="1:8" x14ac:dyDescent="0.25">
      <c r="A365" s="114">
        <v>43992</v>
      </c>
      <c r="B365" s="115">
        <v>75.397999999999996</v>
      </c>
      <c r="C365" s="116">
        <v>99</v>
      </c>
      <c r="D365" s="116">
        <v>50</v>
      </c>
      <c r="E365" s="119">
        <v>435</v>
      </c>
      <c r="F365" s="118">
        <v>683</v>
      </c>
      <c r="G365" s="118">
        <v>273</v>
      </c>
    </row>
    <row r="366" spans="1:8" x14ac:dyDescent="0.25">
      <c r="A366" s="114">
        <v>43993</v>
      </c>
      <c r="B366" s="115">
        <v>82.168000000000006</v>
      </c>
      <c r="C366" s="116">
        <v>99</v>
      </c>
      <c r="D366" s="116">
        <v>50</v>
      </c>
      <c r="E366" s="119">
        <v>504</v>
      </c>
      <c r="F366" s="118">
        <v>683</v>
      </c>
      <c r="G366" s="118">
        <v>273</v>
      </c>
    </row>
    <row r="367" spans="1:8" x14ac:dyDescent="0.25">
      <c r="A367" s="114">
        <v>43994</v>
      </c>
      <c r="B367" s="115">
        <v>79.888000000000005</v>
      </c>
      <c r="C367" s="116">
        <v>99</v>
      </c>
      <c r="D367" s="116">
        <v>50</v>
      </c>
      <c r="E367" s="119">
        <v>508.28</v>
      </c>
      <c r="F367" s="118">
        <v>683</v>
      </c>
      <c r="G367" s="118">
        <v>273</v>
      </c>
    </row>
    <row r="368" spans="1:8" x14ac:dyDescent="0.25">
      <c r="A368" s="114">
        <v>43997</v>
      </c>
      <c r="B368" s="115">
        <v>70.745000000000005</v>
      </c>
      <c r="C368" s="116">
        <v>99</v>
      </c>
      <c r="D368" s="116">
        <v>50</v>
      </c>
      <c r="E368" s="119">
        <v>460</v>
      </c>
      <c r="F368" s="118">
        <v>683</v>
      </c>
      <c r="G368" s="118">
        <v>273</v>
      </c>
    </row>
    <row r="369" spans="1:7" x14ac:dyDescent="0.25">
      <c r="A369" s="114">
        <v>43998</v>
      </c>
      <c r="B369" s="115">
        <v>69.8</v>
      </c>
      <c r="C369" s="116">
        <v>99</v>
      </c>
      <c r="D369" s="116">
        <v>50</v>
      </c>
      <c r="E369" s="119">
        <v>462</v>
      </c>
      <c r="F369" s="118">
        <v>683</v>
      </c>
      <c r="G369" s="118">
        <v>273</v>
      </c>
    </row>
    <row r="370" spans="1:7" x14ac:dyDescent="0.25">
      <c r="A370" s="114">
        <v>43999</v>
      </c>
      <c r="B370" s="115">
        <v>72.385000000000005</v>
      </c>
      <c r="C370" s="116">
        <v>99</v>
      </c>
      <c r="D370" s="116">
        <v>50</v>
      </c>
      <c r="E370" s="119">
        <v>469</v>
      </c>
      <c r="F370" s="118">
        <v>683</v>
      </c>
      <c r="G370" s="118">
        <v>273</v>
      </c>
    </row>
    <row r="371" spans="1:7" x14ac:dyDescent="0.25">
      <c r="A371" s="114">
        <v>44000</v>
      </c>
      <c r="B371" s="115">
        <v>75.058000000000007</v>
      </c>
      <c r="C371" s="116">
        <v>99</v>
      </c>
      <c r="D371" s="116">
        <v>50</v>
      </c>
      <c r="E371" s="119">
        <v>482</v>
      </c>
      <c r="F371" s="118">
        <v>683</v>
      </c>
      <c r="G371" s="118">
        <v>273</v>
      </c>
    </row>
    <row r="372" spans="1:7" x14ac:dyDescent="0.25">
      <c r="A372" s="114">
        <v>44001</v>
      </c>
      <c r="B372" s="115">
        <v>79.462000000000003</v>
      </c>
      <c r="C372" s="116">
        <v>99</v>
      </c>
      <c r="D372" s="116">
        <v>50</v>
      </c>
      <c r="E372" s="119">
        <v>515</v>
      </c>
      <c r="F372" s="118">
        <v>683</v>
      </c>
      <c r="G372" s="118">
        <v>273</v>
      </c>
    </row>
    <row r="373" spans="1:7" x14ac:dyDescent="0.25">
      <c r="A373" s="114">
        <v>44004</v>
      </c>
      <c r="B373" s="115">
        <v>76.540000000000006</v>
      </c>
      <c r="C373" s="116">
        <v>99</v>
      </c>
      <c r="D373" s="116">
        <v>50</v>
      </c>
      <c r="E373" s="119">
        <v>499</v>
      </c>
      <c r="F373" s="118">
        <v>683</v>
      </c>
      <c r="G373" s="118">
        <v>273</v>
      </c>
    </row>
    <row r="374" spans="1:7" x14ac:dyDescent="0.25">
      <c r="A374" s="114">
        <v>44005</v>
      </c>
      <c r="B374" s="115">
        <v>75.61</v>
      </c>
      <c r="C374" s="116">
        <v>99</v>
      </c>
      <c r="D374" s="116">
        <v>50</v>
      </c>
      <c r="E374" s="119">
        <v>492</v>
      </c>
      <c r="F374" s="118">
        <v>683</v>
      </c>
      <c r="G374" s="118">
        <v>273</v>
      </c>
    </row>
    <row r="375" spans="1:7" x14ac:dyDescent="0.25">
      <c r="A375" s="114">
        <v>44006</v>
      </c>
      <c r="B375" s="115">
        <v>79.123000000000005</v>
      </c>
      <c r="C375" s="116">
        <v>99</v>
      </c>
      <c r="D375" s="116">
        <v>50</v>
      </c>
      <c r="E375" s="119">
        <v>513</v>
      </c>
      <c r="F375" s="118">
        <v>683</v>
      </c>
      <c r="G375" s="118">
        <v>273</v>
      </c>
    </row>
    <row r="376" spans="1:7" x14ac:dyDescent="0.25">
      <c r="A376" s="114">
        <v>44007</v>
      </c>
      <c r="B376" s="115">
        <v>78.92</v>
      </c>
      <c r="C376" s="116">
        <v>99</v>
      </c>
      <c r="D376" s="116">
        <v>50</v>
      </c>
      <c r="E376" s="119">
        <v>503</v>
      </c>
      <c r="F376" s="118">
        <v>683</v>
      </c>
      <c r="G376" s="118">
        <v>273</v>
      </c>
    </row>
    <row r="377" spans="1:7" x14ac:dyDescent="0.25">
      <c r="A377" s="114">
        <v>44008</v>
      </c>
      <c r="B377" s="115">
        <v>81.545000000000002</v>
      </c>
      <c r="C377" s="116">
        <v>99</v>
      </c>
      <c r="D377" s="116">
        <v>50</v>
      </c>
      <c r="E377" s="119">
        <v>545</v>
      </c>
      <c r="F377" s="118">
        <v>683</v>
      </c>
      <c r="G377" s="118">
        <v>273</v>
      </c>
    </row>
    <row r="378" spans="1:7" x14ac:dyDescent="0.25">
      <c r="A378" s="114">
        <v>44011</v>
      </c>
      <c r="B378" s="115">
        <v>79.522999999999996</v>
      </c>
      <c r="C378" s="116">
        <v>99</v>
      </c>
      <c r="D378" s="116">
        <v>50</v>
      </c>
      <c r="E378" s="119">
        <v>538</v>
      </c>
      <c r="F378" s="118">
        <v>683</v>
      </c>
      <c r="G378" s="118">
        <v>273</v>
      </c>
    </row>
    <row r="379" spans="1:7" x14ac:dyDescent="0.25">
      <c r="A379" s="114">
        <v>44012</v>
      </c>
      <c r="B379" s="115">
        <v>76.477000000000004</v>
      </c>
      <c r="C379" s="116">
        <v>99</v>
      </c>
      <c r="D379" s="116">
        <v>50</v>
      </c>
      <c r="E379" s="119">
        <v>516</v>
      </c>
      <c r="F379" s="118">
        <v>683</v>
      </c>
      <c r="G379" s="118">
        <v>273</v>
      </c>
    </row>
    <row r="380" spans="1:7" x14ac:dyDescent="0.25">
      <c r="A380" s="114">
        <v>44013</v>
      </c>
      <c r="B380" s="115">
        <v>75.427999999999997</v>
      </c>
      <c r="C380" s="116">
        <v>99</v>
      </c>
      <c r="D380" s="116">
        <v>50</v>
      </c>
      <c r="E380" s="119">
        <v>511</v>
      </c>
      <c r="F380" s="118">
        <v>683</v>
      </c>
      <c r="G380" s="118">
        <v>273</v>
      </c>
    </row>
    <row r="381" spans="1:7" x14ac:dyDescent="0.25">
      <c r="A381" s="114">
        <v>44014</v>
      </c>
      <c r="B381" s="115">
        <v>74.765000000000001</v>
      </c>
      <c r="C381" s="116">
        <v>99</v>
      </c>
      <c r="D381" s="116">
        <v>50</v>
      </c>
      <c r="E381" s="119">
        <v>506</v>
      </c>
      <c r="F381" s="118">
        <v>683</v>
      </c>
      <c r="G381" s="118">
        <v>273</v>
      </c>
    </row>
    <row r="382" spans="1:7" x14ac:dyDescent="0.25">
      <c r="A382" s="114">
        <v>44018</v>
      </c>
      <c r="B382" s="115">
        <v>72.022000000000006</v>
      </c>
      <c r="C382" s="116">
        <v>99</v>
      </c>
      <c r="D382" s="116">
        <v>50</v>
      </c>
      <c r="E382" s="119">
        <v>488.5</v>
      </c>
      <c r="F382" s="118">
        <v>683</v>
      </c>
      <c r="G382" s="118">
        <v>273</v>
      </c>
    </row>
    <row r="383" spans="1:7" x14ac:dyDescent="0.25">
      <c r="A383" s="114">
        <v>44019</v>
      </c>
      <c r="B383" s="115">
        <v>74.905000000000001</v>
      </c>
      <c r="C383" s="116">
        <v>99</v>
      </c>
      <c r="D383" s="116">
        <v>50</v>
      </c>
      <c r="E383" s="119">
        <v>509</v>
      </c>
      <c r="F383" s="118">
        <v>683</v>
      </c>
      <c r="G383" s="118">
        <v>273</v>
      </c>
    </row>
    <row r="384" spans="1:7" x14ac:dyDescent="0.25">
      <c r="A384" s="114">
        <v>44020</v>
      </c>
      <c r="B384" s="115">
        <v>72.918000000000006</v>
      </c>
      <c r="C384" s="116">
        <v>99</v>
      </c>
      <c r="D384" s="116">
        <v>50</v>
      </c>
      <c r="E384" s="119">
        <v>483</v>
      </c>
      <c r="F384" s="118">
        <v>683</v>
      </c>
      <c r="G384" s="118">
        <v>273</v>
      </c>
    </row>
    <row r="385" spans="1:7" x14ac:dyDescent="0.25">
      <c r="A385" s="114">
        <v>44021</v>
      </c>
      <c r="B385" s="115">
        <v>75.468000000000004</v>
      </c>
      <c r="C385" s="116">
        <v>99</v>
      </c>
      <c r="D385" s="116">
        <v>50</v>
      </c>
      <c r="E385" s="119">
        <v>505</v>
      </c>
      <c r="F385" s="118">
        <v>683</v>
      </c>
      <c r="G385" s="118">
        <v>273</v>
      </c>
    </row>
    <row r="386" spans="1:7" x14ac:dyDescent="0.25">
      <c r="A386" s="114">
        <v>44022</v>
      </c>
      <c r="B386" s="115">
        <v>74.38</v>
      </c>
      <c r="C386" s="116">
        <v>99</v>
      </c>
      <c r="D386" s="116">
        <v>50</v>
      </c>
      <c r="E386" s="119">
        <v>504</v>
      </c>
      <c r="F386" s="118">
        <v>683</v>
      </c>
      <c r="G386" s="118">
        <v>273</v>
      </c>
    </row>
    <row r="387" spans="1:7" x14ac:dyDescent="0.25">
      <c r="A387" s="114">
        <v>44025</v>
      </c>
      <c r="B387" s="115">
        <v>75.382999999999996</v>
      </c>
      <c r="C387" s="116">
        <v>99</v>
      </c>
      <c r="D387" s="116">
        <v>50</v>
      </c>
      <c r="E387" s="119">
        <v>506</v>
      </c>
      <c r="F387" s="118">
        <v>683</v>
      </c>
      <c r="G387" s="118">
        <v>273</v>
      </c>
    </row>
    <row r="388" spans="1:7" x14ac:dyDescent="0.25">
      <c r="A388" s="114">
        <v>44026</v>
      </c>
      <c r="B388" s="115">
        <v>74.783000000000001</v>
      </c>
      <c r="C388" s="116">
        <v>99</v>
      </c>
      <c r="D388" s="116">
        <v>50</v>
      </c>
      <c r="E388" s="119">
        <v>503</v>
      </c>
      <c r="F388" s="118">
        <v>683</v>
      </c>
      <c r="G388" s="118">
        <v>273</v>
      </c>
    </row>
    <row r="389" spans="1:7" x14ac:dyDescent="0.25">
      <c r="A389" s="114">
        <v>44027</v>
      </c>
      <c r="B389" s="115">
        <v>72.674999999999997</v>
      </c>
      <c r="C389" s="116">
        <v>99</v>
      </c>
      <c r="D389" s="116">
        <v>50</v>
      </c>
      <c r="E389" s="119">
        <v>478</v>
      </c>
      <c r="F389" s="118">
        <v>683</v>
      </c>
      <c r="G389" s="118">
        <v>273</v>
      </c>
    </row>
    <row r="390" spans="1:7" x14ac:dyDescent="0.25">
      <c r="A390" s="114">
        <v>44028</v>
      </c>
      <c r="B390" s="115">
        <v>73.117000000000004</v>
      </c>
      <c r="C390" s="116">
        <v>99</v>
      </c>
      <c r="D390" s="116">
        <v>50</v>
      </c>
      <c r="E390" s="119">
        <v>482</v>
      </c>
      <c r="F390" s="118">
        <v>683</v>
      </c>
      <c r="G390" s="118">
        <v>273</v>
      </c>
    </row>
    <row r="391" spans="1:7" x14ac:dyDescent="0.25">
      <c r="A391" s="114">
        <v>44029</v>
      </c>
      <c r="B391" s="115">
        <v>71.863</v>
      </c>
      <c r="C391" s="116">
        <v>99</v>
      </c>
      <c r="D391" s="116">
        <v>50</v>
      </c>
      <c r="E391" s="119">
        <v>472</v>
      </c>
      <c r="F391" s="118">
        <v>683</v>
      </c>
      <c r="G391" s="118">
        <v>273</v>
      </c>
    </row>
    <row r="392" spans="1:7" x14ac:dyDescent="0.25">
      <c r="A392" s="114">
        <v>44032</v>
      </c>
      <c r="B392" s="115">
        <v>70.572000000000003</v>
      </c>
      <c r="C392" s="116">
        <v>99</v>
      </c>
      <c r="D392" s="116">
        <v>50</v>
      </c>
      <c r="E392" s="119">
        <v>462</v>
      </c>
      <c r="F392" s="118">
        <v>683</v>
      </c>
      <c r="G392" s="118">
        <v>273</v>
      </c>
    </row>
    <row r="393" spans="1:7" x14ac:dyDescent="0.25">
      <c r="A393" s="114">
        <v>44033</v>
      </c>
      <c r="B393" s="115">
        <v>70.510000000000005</v>
      </c>
      <c r="C393" s="116">
        <v>99</v>
      </c>
      <c r="D393" s="116">
        <v>50</v>
      </c>
      <c r="E393" s="119">
        <v>457</v>
      </c>
      <c r="F393" s="118">
        <v>683</v>
      </c>
      <c r="G393" s="118">
        <v>273</v>
      </c>
    </row>
    <row r="394" spans="1:7" x14ac:dyDescent="0.25">
      <c r="A394" s="114">
        <v>44034</v>
      </c>
      <c r="B394" s="115">
        <v>69.64</v>
      </c>
      <c r="C394" s="116">
        <v>99</v>
      </c>
      <c r="D394" s="116">
        <v>50</v>
      </c>
      <c r="E394" s="119">
        <v>453</v>
      </c>
      <c r="F394" s="118">
        <v>683</v>
      </c>
      <c r="G394" s="118">
        <v>273</v>
      </c>
    </row>
    <row r="395" spans="1:7" x14ac:dyDescent="0.25">
      <c r="A395" s="114">
        <v>44035</v>
      </c>
      <c r="B395" s="115">
        <v>69.94</v>
      </c>
      <c r="C395" s="116">
        <v>99</v>
      </c>
      <c r="D395" s="116">
        <v>50</v>
      </c>
      <c r="E395" s="119">
        <v>461</v>
      </c>
      <c r="F395" s="118">
        <v>683</v>
      </c>
      <c r="G395" s="118">
        <v>273</v>
      </c>
    </row>
    <row r="396" spans="1:7" x14ac:dyDescent="0.25">
      <c r="A396" s="114">
        <v>44036</v>
      </c>
      <c r="B396" s="115">
        <v>70.783000000000001</v>
      </c>
      <c r="C396" s="116">
        <v>99</v>
      </c>
      <c r="D396" s="116">
        <v>50</v>
      </c>
      <c r="E396" s="119">
        <v>462</v>
      </c>
      <c r="F396" s="118">
        <v>683</v>
      </c>
      <c r="G396" s="118">
        <v>273</v>
      </c>
    </row>
    <row r="397" spans="1:7" x14ac:dyDescent="0.25">
      <c r="A397" s="114">
        <v>44039</v>
      </c>
      <c r="B397" s="115">
        <v>70.697999999999993</v>
      </c>
      <c r="C397" s="116">
        <v>99</v>
      </c>
      <c r="D397" s="116">
        <v>50</v>
      </c>
      <c r="E397" s="119">
        <v>451</v>
      </c>
      <c r="F397" s="118">
        <v>683</v>
      </c>
      <c r="G397" s="118">
        <v>273</v>
      </c>
    </row>
    <row r="398" spans="1:7" x14ac:dyDescent="0.25">
      <c r="A398" s="114">
        <v>44040</v>
      </c>
      <c r="B398" s="115">
        <v>72.272000000000006</v>
      </c>
      <c r="C398" s="116">
        <v>99</v>
      </c>
      <c r="D398" s="116">
        <v>50</v>
      </c>
      <c r="E398" s="119">
        <v>454</v>
      </c>
      <c r="F398" s="118">
        <v>683</v>
      </c>
      <c r="G398" s="118">
        <v>273</v>
      </c>
    </row>
    <row r="399" spans="1:7" x14ac:dyDescent="0.25">
      <c r="A399" s="114">
        <v>44041</v>
      </c>
      <c r="B399" s="115">
        <v>70.067999999999998</v>
      </c>
      <c r="C399" s="116">
        <v>99</v>
      </c>
      <c r="D399" s="116">
        <v>50</v>
      </c>
      <c r="E399" s="119">
        <v>437</v>
      </c>
      <c r="F399" s="118">
        <v>683</v>
      </c>
      <c r="G399" s="118">
        <v>273</v>
      </c>
    </row>
    <row r="400" spans="1:7" x14ac:dyDescent="0.25">
      <c r="A400" s="114">
        <v>44042</v>
      </c>
      <c r="B400" s="115">
        <v>70.372</v>
      </c>
      <c r="C400" s="116">
        <v>99</v>
      </c>
      <c r="D400" s="116">
        <v>50</v>
      </c>
      <c r="E400" s="119">
        <v>433</v>
      </c>
      <c r="F400" s="118">
        <v>683</v>
      </c>
      <c r="G400" s="118">
        <v>273</v>
      </c>
    </row>
    <row r="401" spans="1:7" x14ac:dyDescent="0.25">
      <c r="A401" s="114">
        <v>44043</v>
      </c>
      <c r="B401" s="115">
        <v>69.954999999999998</v>
      </c>
      <c r="C401" s="116">
        <v>99</v>
      </c>
      <c r="D401" s="116">
        <v>50</v>
      </c>
      <c r="E401" s="119">
        <v>434</v>
      </c>
      <c r="F401" s="118">
        <v>683</v>
      </c>
      <c r="G401" s="118">
        <v>273</v>
      </c>
    </row>
    <row r="402" spans="1:7" x14ac:dyDescent="0.25">
      <c r="A402" s="114">
        <v>44046</v>
      </c>
      <c r="B402" s="115">
        <v>68.147999999999996</v>
      </c>
      <c r="C402" s="116">
        <v>99</v>
      </c>
      <c r="D402" s="116">
        <v>50</v>
      </c>
      <c r="E402" s="119">
        <v>433</v>
      </c>
      <c r="F402" s="118">
        <v>683</v>
      </c>
      <c r="G402" s="118">
        <v>273</v>
      </c>
    </row>
    <row r="403" spans="1:7" x14ac:dyDescent="0.25">
      <c r="A403" s="114">
        <v>44047</v>
      </c>
      <c r="B403" s="115">
        <v>66.707999999999998</v>
      </c>
      <c r="C403" s="116">
        <v>99</v>
      </c>
      <c r="D403" s="116">
        <v>50</v>
      </c>
      <c r="E403" s="119">
        <v>431</v>
      </c>
      <c r="F403" s="118">
        <v>683</v>
      </c>
      <c r="G403" s="118">
        <v>273</v>
      </c>
    </row>
    <row r="404" spans="1:7" x14ac:dyDescent="0.25">
      <c r="A404" s="114">
        <v>44048</v>
      </c>
      <c r="B404" s="115">
        <v>65.319999999999993</v>
      </c>
      <c r="C404" s="116">
        <v>99</v>
      </c>
      <c r="D404" s="116">
        <v>50</v>
      </c>
      <c r="E404" s="119">
        <v>393</v>
      </c>
      <c r="F404" s="118">
        <v>683</v>
      </c>
      <c r="G404" s="118">
        <v>273</v>
      </c>
    </row>
    <row r="405" spans="1:7" x14ac:dyDescent="0.25">
      <c r="A405" s="114">
        <v>44049</v>
      </c>
      <c r="B405" s="115">
        <v>64.837000000000003</v>
      </c>
      <c r="C405" s="116">
        <v>99</v>
      </c>
      <c r="D405" s="116">
        <v>50</v>
      </c>
      <c r="E405" s="119">
        <v>389</v>
      </c>
      <c r="F405" s="118">
        <v>683</v>
      </c>
      <c r="G405" s="118">
        <v>273</v>
      </c>
    </row>
    <row r="406" spans="1:7" x14ac:dyDescent="0.25">
      <c r="A406" s="114">
        <v>44050</v>
      </c>
      <c r="B406" s="115">
        <v>65.262</v>
      </c>
      <c r="C406" s="116">
        <v>99</v>
      </c>
      <c r="D406" s="116">
        <v>50</v>
      </c>
      <c r="E406" s="119">
        <v>388</v>
      </c>
      <c r="F406" s="118">
        <v>683</v>
      </c>
      <c r="G406" s="118">
        <v>273</v>
      </c>
    </row>
    <row r="407" spans="1:7" x14ac:dyDescent="0.25">
      <c r="A407" s="114">
        <v>44053</v>
      </c>
      <c r="B407" s="115">
        <v>66.253</v>
      </c>
      <c r="C407" s="116">
        <v>99</v>
      </c>
      <c r="D407" s="116">
        <v>50</v>
      </c>
      <c r="E407" s="119">
        <v>391</v>
      </c>
      <c r="F407" s="118">
        <v>683</v>
      </c>
      <c r="G407" s="118">
        <v>273</v>
      </c>
    </row>
    <row r="408" spans="1:7" x14ac:dyDescent="0.25">
      <c r="A408" s="114">
        <v>44054</v>
      </c>
      <c r="B408" s="115">
        <v>67.183000000000007</v>
      </c>
      <c r="C408" s="116">
        <v>99</v>
      </c>
      <c r="D408" s="116">
        <v>50</v>
      </c>
      <c r="E408" s="119">
        <v>398</v>
      </c>
      <c r="F408" s="118">
        <v>683</v>
      </c>
      <c r="G408" s="118">
        <v>273</v>
      </c>
    </row>
    <row r="409" spans="1:7" x14ac:dyDescent="0.25">
      <c r="A409" s="114">
        <v>44055</v>
      </c>
      <c r="B409" s="115">
        <v>65.447999999999993</v>
      </c>
      <c r="C409" s="116">
        <v>99</v>
      </c>
      <c r="D409" s="116">
        <v>50</v>
      </c>
      <c r="E409" s="119">
        <v>390</v>
      </c>
      <c r="F409" s="118">
        <v>683</v>
      </c>
      <c r="G409" s="118">
        <v>273</v>
      </c>
    </row>
    <row r="410" spans="1:7" x14ac:dyDescent="0.25">
      <c r="A410" s="114">
        <v>44056</v>
      </c>
      <c r="B410" s="115">
        <v>67.58</v>
      </c>
      <c r="C410" s="116">
        <v>99</v>
      </c>
      <c r="D410" s="116">
        <v>50</v>
      </c>
      <c r="E410" s="119">
        <v>399.7</v>
      </c>
      <c r="F410" s="118">
        <v>683</v>
      </c>
      <c r="G410" s="118">
        <v>273</v>
      </c>
    </row>
    <row r="411" spans="1:7" x14ac:dyDescent="0.25">
      <c r="A411" s="114">
        <v>44057</v>
      </c>
      <c r="B411" s="115">
        <v>68.197000000000003</v>
      </c>
      <c r="C411" s="116">
        <v>99</v>
      </c>
      <c r="D411" s="116">
        <v>50</v>
      </c>
      <c r="E411" s="119">
        <v>413</v>
      </c>
      <c r="F411" s="118">
        <v>683</v>
      </c>
      <c r="G411" s="118">
        <v>273</v>
      </c>
    </row>
    <row r="412" spans="1:7" x14ac:dyDescent="0.25">
      <c r="A412" s="114">
        <v>44060</v>
      </c>
      <c r="B412" s="115">
        <v>66.923000000000002</v>
      </c>
      <c r="C412" s="116">
        <v>99</v>
      </c>
      <c r="D412" s="116">
        <v>50</v>
      </c>
      <c r="E412" s="119">
        <v>395</v>
      </c>
      <c r="F412" s="118">
        <v>683</v>
      </c>
      <c r="G412" s="118">
        <v>273</v>
      </c>
    </row>
    <row r="413" spans="1:7" x14ac:dyDescent="0.25">
      <c r="A413" s="114">
        <v>44061</v>
      </c>
      <c r="B413" s="115">
        <v>66.471999999999994</v>
      </c>
      <c r="C413" s="116">
        <v>99</v>
      </c>
      <c r="D413" s="116">
        <v>50</v>
      </c>
      <c r="E413" s="119">
        <v>388</v>
      </c>
      <c r="F413" s="118">
        <v>683</v>
      </c>
      <c r="G413" s="118">
        <v>273</v>
      </c>
    </row>
    <row r="414" spans="1:7" x14ac:dyDescent="0.25">
      <c r="A414" s="114">
        <v>44062</v>
      </c>
      <c r="B414" s="115">
        <v>68.097999999999999</v>
      </c>
      <c r="C414" s="116">
        <v>99</v>
      </c>
      <c r="D414" s="116">
        <v>50</v>
      </c>
      <c r="E414" s="119">
        <v>397</v>
      </c>
      <c r="F414" s="118">
        <v>683</v>
      </c>
      <c r="G414" s="118">
        <v>273</v>
      </c>
    </row>
    <row r="415" spans="1:7" x14ac:dyDescent="0.25">
      <c r="A415" s="114">
        <v>44063</v>
      </c>
      <c r="B415" s="115">
        <v>68.040000000000006</v>
      </c>
      <c r="C415" s="116">
        <v>99</v>
      </c>
      <c r="D415" s="116">
        <v>50</v>
      </c>
      <c r="E415" s="119">
        <v>392</v>
      </c>
      <c r="F415" s="118">
        <v>683</v>
      </c>
      <c r="G415" s="118">
        <v>273</v>
      </c>
    </row>
    <row r="416" spans="1:7" x14ac:dyDescent="0.25">
      <c r="A416" s="114">
        <v>44064</v>
      </c>
      <c r="B416" s="115">
        <v>67.965000000000003</v>
      </c>
      <c r="C416" s="116">
        <v>99</v>
      </c>
      <c r="D416" s="116">
        <v>50</v>
      </c>
      <c r="E416" s="119">
        <v>389</v>
      </c>
      <c r="F416" s="118">
        <v>683</v>
      </c>
      <c r="G416" s="118">
        <v>273</v>
      </c>
    </row>
    <row r="417" spans="1:7" x14ac:dyDescent="0.25">
      <c r="A417" s="114">
        <v>44067</v>
      </c>
      <c r="B417" s="115">
        <v>66.558000000000007</v>
      </c>
      <c r="C417" s="116">
        <v>99</v>
      </c>
      <c r="D417" s="116">
        <v>50</v>
      </c>
      <c r="E417" s="119">
        <v>383</v>
      </c>
      <c r="F417" s="118">
        <v>683</v>
      </c>
      <c r="G417" s="118">
        <v>273</v>
      </c>
    </row>
    <row r="418" spans="1:7" x14ac:dyDescent="0.25">
      <c r="A418" s="114">
        <v>44068</v>
      </c>
      <c r="B418" s="115">
        <v>66.314999999999998</v>
      </c>
      <c r="C418" s="116">
        <v>99</v>
      </c>
      <c r="D418" s="116">
        <v>50</v>
      </c>
      <c r="E418" s="119">
        <v>376</v>
      </c>
      <c r="F418" s="118">
        <v>683</v>
      </c>
      <c r="G418" s="118">
        <v>273</v>
      </c>
    </row>
    <row r="419" spans="1:7" x14ac:dyDescent="0.25">
      <c r="A419" s="114">
        <v>44069</v>
      </c>
      <c r="B419" s="115">
        <v>67</v>
      </c>
      <c r="C419" s="116">
        <v>99</v>
      </c>
      <c r="D419" s="116">
        <v>50</v>
      </c>
      <c r="E419" s="119">
        <v>371</v>
      </c>
      <c r="F419" s="118">
        <v>683</v>
      </c>
      <c r="G419" s="118">
        <v>273</v>
      </c>
    </row>
    <row r="420" spans="1:7" x14ac:dyDescent="0.25">
      <c r="A420" s="114">
        <v>44070</v>
      </c>
      <c r="B420" s="115">
        <v>67.86</v>
      </c>
      <c r="C420" s="116">
        <v>99</v>
      </c>
      <c r="D420" s="116">
        <v>50</v>
      </c>
      <c r="E420" s="119">
        <v>372</v>
      </c>
      <c r="F420" s="118">
        <v>683</v>
      </c>
      <c r="G420" s="118">
        <v>273</v>
      </c>
    </row>
    <row r="421" spans="1:7" x14ac:dyDescent="0.25">
      <c r="A421" s="114">
        <v>44071</v>
      </c>
      <c r="B421" s="115">
        <v>66.888000000000005</v>
      </c>
      <c r="C421" s="116">
        <v>99</v>
      </c>
      <c r="D421" s="116">
        <v>50</v>
      </c>
      <c r="E421" s="119">
        <v>369</v>
      </c>
      <c r="F421" s="118">
        <v>683</v>
      </c>
      <c r="G421" s="118">
        <v>273</v>
      </c>
    </row>
    <row r="422" spans="1:7" x14ac:dyDescent="0.25">
      <c r="A422" s="114">
        <v>44074</v>
      </c>
      <c r="B422" s="115">
        <v>65.548000000000002</v>
      </c>
      <c r="C422" s="116">
        <v>99</v>
      </c>
      <c r="D422" s="116">
        <v>50</v>
      </c>
      <c r="E422" s="119">
        <v>366</v>
      </c>
      <c r="F422" s="118">
        <v>683</v>
      </c>
      <c r="G422" s="118">
        <v>273</v>
      </c>
    </row>
    <row r="423" spans="1:7" x14ac:dyDescent="0.25">
      <c r="A423" s="114">
        <v>44075</v>
      </c>
      <c r="B423" s="115">
        <v>62.393000000000001</v>
      </c>
      <c r="C423" s="116">
        <v>99</v>
      </c>
      <c r="D423" s="116">
        <v>50</v>
      </c>
      <c r="E423" s="119">
        <v>351</v>
      </c>
      <c r="F423" s="118">
        <v>683</v>
      </c>
      <c r="G423" s="118">
        <v>273</v>
      </c>
    </row>
    <row r="424" spans="1:7" x14ac:dyDescent="0.25">
      <c r="A424" s="114">
        <v>44076</v>
      </c>
      <c r="B424" s="115">
        <v>62.381999999999998</v>
      </c>
      <c r="C424" s="116">
        <v>99</v>
      </c>
      <c r="D424" s="116">
        <v>50</v>
      </c>
      <c r="E424" s="119">
        <v>351</v>
      </c>
      <c r="F424" s="118">
        <v>683</v>
      </c>
      <c r="G424" s="118">
        <v>273</v>
      </c>
    </row>
    <row r="425" spans="1:7" ht="17.25" customHeight="1" x14ac:dyDescent="0.25">
      <c r="A425" s="114">
        <v>44077</v>
      </c>
      <c r="B425" s="115">
        <v>66.298000000000002</v>
      </c>
      <c r="C425" s="116">
        <v>99</v>
      </c>
      <c r="D425" s="116">
        <v>50</v>
      </c>
      <c r="E425" s="119">
        <v>365</v>
      </c>
      <c r="F425" s="118">
        <v>683</v>
      </c>
      <c r="G425" s="118">
        <v>273</v>
      </c>
    </row>
    <row r="426" spans="1:7" ht="17.25" customHeight="1" x14ac:dyDescent="0.25">
      <c r="A426" s="114">
        <v>44078</v>
      </c>
      <c r="B426" s="115">
        <v>67.072999999999993</v>
      </c>
      <c r="C426" s="116">
        <v>99</v>
      </c>
      <c r="D426" s="116">
        <v>50</v>
      </c>
      <c r="E426" s="119">
        <v>366</v>
      </c>
      <c r="F426" s="118">
        <v>683</v>
      </c>
      <c r="G426" s="118">
        <v>273</v>
      </c>
    </row>
    <row r="427" spans="1:7" x14ac:dyDescent="0.25">
      <c r="A427" s="114">
        <v>44081</v>
      </c>
      <c r="B427" s="115">
        <v>69.518000000000001</v>
      </c>
      <c r="C427" s="116">
        <v>99</v>
      </c>
      <c r="D427" s="116">
        <v>50</v>
      </c>
      <c r="E427" s="119">
        <v>367</v>
      </c>
      <c r="F427" s="118">
        <v>683</v>
      </c>
      <c r="G427" s="118">
        <v>273</v>
      </c>
    </row>
    <row r="428" spans="1:7" x14ac:dyDescent="0.25">
      <c r="A428" s="114">
        <v>44082</v>
      </c>
      <c r="B428" s="115">
        <v>69.518000000000001</v>
      </c>
      <c r="C428" s="116">
        <v>99</v>
      </c>
      <c r="D428" s="116">
        <v>50</v>
      </c>
      <c r="E428" s="119">
        <v>384</v>
      </c>
      <c r="F428" s="118">
        <v>683</v>
      </c>
      <c r="G428" s="118">
        <v>273</v>
      </c>
    </row>
    <row r="429" spans="1:7" x14ac:dyDescent="0.25">
      <c r="A429" s="114">
        <v>44083</v>
      </c>
      <c r="B429" s="115">
        <v>66.290000000000006</v>
      </c>
      <c r="C429" s="116">
        <v>99</v>
      </c>
      <c r="D429" s="116">
        <v>50</v>
      </c>
      <c r="E429" s="119">
        <v>371</v>
      </c>
      <c r="F429" s="118">
        <v>683</v>
      </c>
      <c r="G429" s="118">
        <v>273</v>
      </c>
    </row>
    <row r="430" spans="1:7" x14ac:dyDescent="0.25">
      <c r="A430" s="114">
        <v>44084</v>
      </c>
      <c r="B430" s="115">
        <v>69.185000000000002</v>
      </c>
      <c r="C430" s="116">
        <v>99</v>
      </c>
      <c r="D430" s="116">
        <v>50</v>
      </c>
      <c r="E430" s="119">
        <v>377</v>
      </c>
      <c r="F430" s="118">
        <v>683</v>
      </c>
      <c r="G430" s="118">
        <v>273</v>
      </c>
    </row>
    <row r="431" spans="1:7" x14ac:dyDescent="0.25">
      <c r="A431" s="114">
        <v>44085</v>
      </c>
      <c r="B431" s="115">
        <v>70.210999999999999</v>
      </c>
      <c r="C431" s="116">
        <v>99</v>
      </c>
      <c r="D431" s="116">
        <v>50</v>
      </c>
      <c r="E431" s="119">
        <v>358</v>
      </c>
      <c r="F431" s="118">
        <v>683</v>
      </c>
      <c r="G431" s="118">
        <v>273</v>
      </c>
    </row>
    <row r="432" spans="1:7" x14ac:dyDescent="0.25">
      <c r="A432" s="114">
        <v>44088</v>
      </c>
      <c r="B432" s="115">
        <v>69.253</v>
      </c>
      <c r="C432" s="116">
        <v>99</v>
      </c>
      <c r="D432" s="116">
        <v>50</v>
      </c>
      <c r="E432" s="119">
        <v>352</v>
      </c>
      <c r="F432" s="118">
        <v>683</v>
      </c>
      <c r="G432" s="118">
        <v>273</v>
      </c>
    </row>
    <row r="433" spans="1:7" x14ac:dyDescent="0.25">
      <c r="A433" s="114">
        <v>44089</v>
      </c>
      <c r="B433" s="115">
        <v>68.078000000000003</v>
      </c>
      <c r="C433" s="116">
        <v>99</v>
      </c>
      <c r="D433" s="116">
        <v>50</v>
      </c>
      <c r="E433" s="119">
        <v>343</v>
      </c>
      <c r="F433" s="118">
        <v>683</v>
      </c>
      <c r="G433" s="118">
        <v>273</v>
      </c>
    </row>
    <row r="434" spans="1:7" x14ac:dyDescent="0.25">
      <c r="A434" s="114">
        <v>44090</v>
      </c>
      <c r="B434" s="115">
        <v>68.17</v>
      </c>
      <c r="C434" s="116">
        <v>99</v>
      </c>
      <c r="D434" s="116">
        <v>50</v>
      </c>
      <c r="E434" s="119">
        <v>339</v>
      </c>
      <c r="F434" s="118">
        <v>683</v>
      </c>
      <c r="G434" s="118">
        <v>273</v>
      </c>
    </row>
    <row r="435" spans="1:7" x14ac:dyDescent="0.25">
      <c r="A435" s="114">
        <v>44091</v>
      </c>
      <c r="B435" s="115">
        <v>70.173000000000002</v>
      </c>
      <c r="C435" s="116">
        <v>99</v>
      </c>
      <c r="D435" s="116">
        <v>50</v>
      </c>
      <c r="E435" s="119">
        <v>343</v>
      </c>
      <c r="F435" s="118">
        <v>683</v>
      </c>
      <c r="G435" s="118">
        <v>273</v>
      </c>
    </row>
    <row r="436" spans="1:7" x14ac:dyDescent="0.25">
      <c r="A436" s="114">
        <v>44092</v>
      </c>
      <c r="B436" s="115">
        <v>71.75</v>
      </c>
      <c r="C436" s="116">
        <v>99</v>
      </c>
      <c r="D436" s="116">
        <v>50</v>
      </c>
      <c r="E436" s="119">
        <v>348</v>
      </c>
      <c r="F436" s="118">
        <v>683</v>
      </c>
      <c r="G436" s="118">
        <v>273</v>
      </c>
    </row>
    <row r="437" spans="1:7" x14ac:dyDescent="0.25">
      <c r="A437" s="114">
        <v>44095</v>
      </c>
      <c r="B437" s="115">
        <v>52.771999999999998</v>
      </c>
      <c r="C437" s="116">
        <v>99</v>
      </c>
      <c r="D437" s="116">
        <v>50</v>
      </c>
      <c r="E437" s="119">
        <v>364</v>
      </c>
      <c r="F437" s="118">
        <v>683</v>
      </c>
      <c r="G437" s="118">
        <v>273</v>
      </c>
    </row>
    <row r="438" spans="1:7" x14ac:dyDescent="0.25">
      <c r="A438" s="114">
        <v>44096</v>
      </c>
      <c r="B438" s="115">
        <v>53.255000000000003</v>
      </c>
      <c r="C438" s="116">
        <v>99</v>
      </c>
      <c r="D438" s="116">
        <v>50</v>
      </c>
      <c r="E438" s="119">
        <v>367</v>
      </c>
      <c r="F438" s="118">
        <v>683</v>
      </c>
      <c r="G438" s="118">
        <v>273</v>
      </c>
    </row>
    <row r="439" spans="1:7" x14ac:dyDescent="0.25">
      <c r="A439" s="114">
        <v>44097</v>
      </c>
      <c r="B439" s="115">
        <v>58.22</v>
      </c>
      <c r="C439" s="116">
        <v>99</v>
      </c>
      <c r="D439" s="116">
        <v>50</v>
      </c>
      <c r="E439" s="119">
        <v>391</v>
      </c>
      <c r="F439" s="118">
        <v>683</v>
      </c>
      <c r="G439" s="118">
        <v>273</v>
      </c>
    </row>
    <row r="440" spans="1:7" x14ac:dyDescent="0.25">
      <c r="A440" s="114">
        <v>44098</v>
      </c>
      <c r="B440" s="115">
        <v>58.762999999999998</v>
      </c>
      <c r="C440" s="116">
        <v>99</v>
      </c>
      <c r="D440" s="116">
        <v>50</v>
      </c>
      <c r="E440" s="119">
        <v>391</v>
      </c>
      <c r="F440" s="118">
        <v>683</v>
      </c>
      <c r="G440" s="118">
        <v>273</v>
      </c>
    </row>
    <row r="441" spans="1:7" x14ac:dyDescent="0.25">
      <c r="A441" s="114">
        <v>44099</v>
      </c>
      <c r="B441" s="115">
        <v>59.685000000000002</v>
      </c>
      <c r="C441" s="116">
        <v>99</v>
      </c>
      <c r="D441" s="116">
        <v>50</v>
      </c>
      <c r="E441" s="119">
        <v>398</v>
      </c>
      <c r="F441" s="118">
        <v>683</v>
      </c>
      <c r="G441" s="118">
        <v>273</v>
      </c>
    </row>
    <row r="442" spans="1:7" x14ac:dyDescent="0.25">
      <c r="A442" s="114">
        <v>44102</v>
      </c>
      <c r="B442" s="115">
        <v>57.94</v>
      </c>
      <c r="C442" s="116">
        <v>99</v>
      </c>
      <c r="D442" s="116">
        <v>50</v>
      </c>
      <c r="E442" s="119">
        <v>404</v>
      </c>
      <c r="F442" s="118">
        <v>683</v>
      </c>
      <c r="G442" s="118">
        <v>273</v>
      </c>
    </row>
    <row r="443" spans="1:7" x14ac:dyDescent="0.25">
      <c r="A443" s="114">
        <v>44103</v>
      </c>
      <c r="B443" s="115">
        <v>61.286999999999999</v>
      </c>
      <c r="C443" s="116">
        <v>99</v>
      </c>
      <c r="D443" s="116">
        <v>50</v>
      </c>
      <c r="E443" s="119">
        <v>413</v>
      </c>
      <c r="F443" s="118">
        <v>683</v>
      </c>
      <c r="G443" s="118">
        <v>273</v>
      </c>
    </row>
    <row r="444" spans="1:7" x14ac:dyDescent="0.25">
      <c r="A444" s="114">
        <v>44104</v>
      </c>
      <c r="B444" s="115">
        <v>59.744999999999997</v>
      </c>
      <c r="C444" s="116">
        <v>99</v>
      </c>
      <c r="D444" s="116">
        <v>50</v>
      </c>
      <c r="E444" s="119">
        <v>409</v>
      </c>
      <c r="F444" s="118">
        <v>683</v>
      </c>
      <c r="G444" s="118">
        <v>273</v>
      </c>
    </row>
    <row r="445" spans="1:7" x14ac:dyDescent="0.25">
      <c r="A445" s="114">
        <v>44105</v>
      </c>
      <c r="B445" s="115">
        <v>59.018000000000001</v>
      </c>
      <c r="C445" s="116">
        <v>99</v>
      </c>
      <c r="D445" s="116">
        <v>50</v>
      </c>
      <c r="E445" s="119">
        <v>403</v>
      </c>
      <c r="F445" s="118">
        <v>683</v>
      </c>
      <c r="G445" s="118">
        <v>273</v>
      </c>
    </row>
    <row r="446" spans="1:7" x14ac:dyDescent="0.25">
      <c r="A446" s="114">
        <v>44106</v>
      </c>
      <c r="B446" s="115">
        <v>60.37</v>
      </c>
      <c r="C446" s="116">
        <v>99</v>
      </c>
      <c r="D446" s="116">
        <v>50</v>
      </c>
      <c r="E446" s="119">
        <v>404</v>
      </c>
      <c r="F446" s="118">
        <v>683</v>
      </c>
      <c r="G446" s="118">
        <v>273</v>
      </c>
    </row>
    <row r="447" spans="1:7" x14ac:dyDescent="0.25">
      <c r="A447" s="114">
        <v>44109</v>
      </c>
      <c r="B447" s="115">
        <v>56.972000000000001</v>
      </c>
      <c r="C447" s="116">
        <v>99</v>
      </c>
      <c r="D447" s="116">
        <v>50</v>
      </c>
      <c r="E447" s="119">
        <v>371</v>
      </c>
      <c r="F447" s="118">
        <v>683</v>
      </c>
      <c r="G447" s="118">
        <v>273</v>
      </c>
    </row>
    <row r="448" spans="1:7" x14ac:dyDescent="0.25">
      <c r="A448" s="114">
        <v>44110</v>
      </c>
      <c r="B448" s="115">
        <v>59.155000000000001</v>
      </c>
      <c r="C448" s="116">
        <v>99</v>
      </c>
      <c r="D448" s="116">
        <v>50</v>
      </c>
      <c r="E448" s="119">
        <v>397</v>
      </c>
      <c r="F448" s="118">
        <v>683</v>
      </c>
      <c r="G448" s="118">
        <v>273</v>
      </c>
    </row>
    <row r="449" spans="1:7" x14ac:dyDescent="0.25">
      <c r="A449" s="114">
        <v>44111</v>
      </c>
      <c r="B449" s="115">
        <v>56.593000000000004</v>
      </c>
      <c r="C449" s="116">
        <v>99</v>
      </c>
      <c r="D449" s="116">
        <v>50</v>
      </c>
      <c r="E449" s="119">
        <v>381</v>
      </c>
      <c r="F449" s="118">
        <v>683</v>
      </c>
      <c r="G449" s="118">
        <v>273</v>
      </c>
    </row>
    <row r="450" spans="1:7" x14ac:dyDescent="0.25">
      <c r="A450" s="114">
        <v>44112</v>
      </c>
      <c r="B450" s="115">
        <v>55.302</v>
      </c>
      <c r="C450" s="116">
        <v>99</v>
      </c>
      <c r="D450" s="116">
        <v>50</v>
      </c>
      <c r="E450" s="119">
        <v>373</v>
      </c>
      <c r="F450" s="118">
        <v>683</v>
      </c>
      <c r="G450" s="118">
        <v>273</v>
      </c>
    </row>
    <row r="451" spans="1:7" x14ac:dyDescent="0.25">
      <c r="A451" s="114">
        <v>44113</v>
      </c>
      <c r="B451" s="115">
        <v>53.947000000000003</v>
      </c>
      <c r="C451" s="116">
        <v>99</v>
      </c>
      <c r="D451" s="116">
        <v>50</v>
      </c>
      <c r="E451" s="119">
        <v>363</v>
      </c>
      <c r="F451" s="118">
        <v>683</v>
      </c>
      <c r="G451" s="118">
        <v>273</v>
      </c>
    </row>
    <row r="452" spans="1:7" x14ac:dyDescent="0.25">
      <c r="A452" s="114">
        <v>44116</v>
      </c>
      <c r="B452" s="115">
        <v>55.56</v>
      </c>
      <c r="C452" s="116">
        <v>99</v>
      </c>
      <c r="D452" s="116">
        <v>50</v>
      </c>
      <c r="E452" s="119">
        <v>363</v>
      </c>
      <c r="F452" s="118">
        <v>683</v>
      </c>
      <c r="G452" s="118">
        <v>273</v>
      </c>
    </row>
    <row r="453" spans="1:7" x14ac:dyDescent="0.25">
      <c r="A453" s="114">
        <v>44117</v>
      </c>
      <c r="B453" s="115">
        <v>55.56</v>
      </c>
      <c r="C453" s="116">
        <v>99</v>
      </c>
      <c r="D453" s="116">
        <v>50</v>
      </c>
      <c r="E453" s="119">
        <v>365</v>
      </c>
      <c r="F453" s="118">
        <v>683</v>
      </c>
      <c r="G453" s="118">
        <v>273</v>
      </c>
    </row>
    <row r="454" spans="1:7" x14ac:dyDescent="0.25">
      <c r="A454" s="114">
        <v>44118</v>
      </c>
      <c r="B454" s="115">
        <v>56.548000000000002</v>
      </c>
      <c r="C454" s="116">
        <v>99</v>
      </c>
      <c r="D454" s="116">
        <v>50</v>
      </c>
      <c r="E454" s="119">
        <v>368</v>
      </c>
      <c r="F454" s="118">
        <v>683</v>
      </c>
      <c r="G454" s="118">
        <v>273</v>
      </c>
    </row>
    <row r="455" spans="1:7" x14ac:dyDescent="0.25">
      <c r="A455" s="114">
        <v>44119</v>
      </c>
      <c r="B455" s="115">
        <v>57.506999999999998</v>
      </c>
      <c r="C455" s="116">
        <v>99</v>
      </c>
      <c r="D455" s="116">
        <v>50</v>
      </c>
      <c r="E455" s="119">
        <v>372</v>
      </c>
      <c r="F455" s="118">
        <v>683</v>
      </c>
      <c r="G455" s="118">
        <v>273</v>
      </c>
    </row>
    <row r="456" spans="1:7" x14ac:dyDescent="0.25">
      <c r="A456" s="114">
        <v>44120</v>
      </c>
      <c r="B456" s="115">
        <v>57.384999999999998</v>
      </c>
      <c r="C456" s="116">
        <v>99</v>
      </c>
      <c r="D456" s="116">
        <v>50</v>
      </c>
      <c r="E456" s="119">
        <v>374</v>
      </c>
      <c r="F456" s="118">
        <v>683</v>
      </c>
      <c r="G456" s="118">
        <v>273</v>
      </c>
    </row>
    <row r="457" spans="1:7" x14ac:dyDescent="0.25">
      <c r="A457" s="114">
        <v>44123</v>
      </c>
      <c r="B457" s="115">
        <v>58.817999999999998</v>
      </c>
      <c r="C457" s="116">
        <v>99</v>
      </c>
      <c r="D457" s="116">
        <v>50</v>
      </c>
      <c r="E457" s="119">
        <v>373</v>
      </c>
      <c r="F457" s="118">
        <v>683</v>
      </c>
      <c r="G457" s="118">
        <v>273</v>
      </c>
    </row>
    <row r="458" spans="1:7" x14ac:dyDescent="0.25">
      <c r="A458" s="114">
        <v>44124</v>
      </c>
      <c r="B458" s="115">
        <v>58.350999999999999</v>
      </c>
      <c r="C458" s="116">
        <v>99</v>
      </c>
      <c r="D458" s="116">
        <v>50</v>
      </c>
      <c r="E458" s="119">
        <v>375</v>
      </c>
      <c r="F458" s="118">
        <v>683</v>
      </c>
      <c r="G458" s="118">
        <v>273</v>
      </c>
    </row>
    <row r="459" spans="1:7" x14ac:dyDescent="0.25">
      <c r="A459" s="114">
        <v>44125</v>
      </c>
      <c r="B459" s="115">
        <v>57.414999999999999</v>
      </c>
      <c r="C459" s="116">
        <v>99</v>
      </c>
      <c r="D459" s="116">
        <v>50</v>
      </c>
      <c r="E459" s="119">
        <v>376</v>
      </c>
      <c r="F459" s="118">
        <v>683</v>
      </c>
      <c r="G459" s="118">
        <v>273</v>
      </c>
    </row>
    <row r="460" spans="1:7" x14ac:dyDescent="0.25">
      <c r="A460" s="114">
        <v>44126</v>
      </c>
      <c r="B460" s="115">
        <v>58.05</v>
      </c>
      <c r="C460" s="116">
        <v>99</v>
      </c>
      <c r="D460" s="116">
        <v>50</v>
      </c>
      <c r="E460" s="119">
        <v>375</v>
      </c>
      <c r="F460" s="118">
        <v>683</v>
      </c>
      <c r="G460" s="118">
        <v>273</v>
      </c>
    </row>
    <row r="461" spans="1:7" x14ac:dyDescent="0.25">
      <c r="A461" s="114">
        <v>44127</v>
      </c>
      <c r="B461" s="115">
        <v>56.914999999999999</v>
      </c>
      <c r="C461" s="116">
        <v>99</v>
      </c>
      <c r="D461" s="116">
        <v>50</v>
      </c>
      <c r="E461" s="119">
        <v>373</v>
      </c>
      <c r="F461" s="118">
        <v>683</v>
      </c>
      <c r="G461" s="118">
        <v>273</v>
      </c>
    </row>
    <row r="462" spans="1:7" x14ac:dyDescent="0.25">
      <c r="A462" s="114">
        <v>44130</v>
      </c>
      <c r="B462" s="115">
        <v>59.423000000000002</v>
      </c>
      <c r="C462" s="116">
        <v>99</v>
      </c>
      <c r="D462" s="116">
        <v>50</v>
      </c>
      <c r="E462" s="119">
        <v>387</v>
      </c>
      <c r="F462" s="118">
        <v>683</v>
      </c>
      <c r="G462" s="118">
        <v>273</v>
      </c>
    </row>
    <row r="463" spans="1:7" x14ac:dyDescent="0.25">
      <c r="A463" s="114">
        <v>44131</v>
      </c>
      <c r="B463" s="115">
        <v>60.555</v>
      </c>
      <c r="C463" s="116">
        <v>99</v>
      </c>
      <c r="D463" s="116">
        <v>50</v>
      </c>
      <c r="E463" s="119">
        <v>390</v>
      </c>
      <c r="F463" s="118">
        <v>683</v>
      </c>
      <c r="G463" s="118">
        <v>273</v>
      </c>
    </row>
    <row r="464" spans="1:7" x14ac:dyDescent="0.25">
      <c r="A464" s="114">
        <v>44132</v>
      </c>
      <c r="B464" s="115">
        <v>64.63</v>
      </c>
      <c r="C464" s="116">
        <v>99</v>
      </c>
      <c r="D464" s="116">
        <v>50</v>
      </c>
      <c r="E464" s="119">
        <v>415</v>
      </c>
      <c r="F464" s="118">
        <v>683</v>
      </c>
      <c r="G464" s="118">
        <v>273</v>
      </c>
    </row>
    <row r="465" spans="1:7" x14ac:dyDescent="0.25">
      <c r="A465" s="114">
        <v>44133</v>
      </c>
      <c r="B465" s="115">
        <v>66.02</v>
      </c>
      <c r="C465" s="116">
        <v>99</v>
      </c>
      <c r="D465" s="116">
        <v>50</v>
      </c>
      <c r="E465" s="119">
        <v>417</v>
      </c>
      <c r="F465" s="118">
        <v>683</v>
      </c>
      <c r="G465" s="118">
        <v>273</v>
      </c>
    </row>
    <row r="466" spans="1:7" x14ac:dyDescent="0.25">
      <c r="A466" s="114">
        <v>44134</v>
      </c>
      <c r="B466" s="115">
        <v>66.238</v>
      </c>
      <c r="C466" s="116">
        <v>99</v>
      </c>
      <c r="D466" s="116">
        <v>50</v>
      </c>
      <c r="E466" s="119">
        <v>421</v>
      </c>
      <c r="F466" s="118">
        <v>683</v>
      </c>
      <c r="G466" s="118">
        <v>273</v>
      </c>
    </row>
    <row r="467" spans="1:7" x14ac:dyDescent="0.25">
      <c r="A467" s="114">
        <v>44137</v>
      </c>
      <c r="B467" s="115">
        <v>63.893000000000001</v>
      </c>
      <c r="C467" s="116">
        <v>99</v>
      </c>
      <c r="D467" s="116">
        <v>50</v>
      </c>
      <c r="E467" s="119">
        <v>418</v>
      </c>
      <c r="F467" s="118">
        <v>683</v>
      </c>
      <c r="G467" s="118">
        <v>273</v>
      </c>
    </row>
    <row r="468" spans="1:7" x14ac:dyDescent="0.25">
      <c r="A468" s="114">
        <v>44138</v>
      </c>
      <c r="B468" s="115">
        <v>60.7</v>
      </c>
      <c r="C468" s="116">
        <v>99</v>
      </c>
      <c r="D468" s="116">
        <v>50</v>
      </c>
      <c r="E468" s="119">
        <v>401</v>
      </c>
      <c r="F468" s="118">
        <v>683</v>
      </c>
      <c r="G468" s="118">
        <v>273</v>
      </c>
    </row>
    <row r="469" spans="1:7" x14ac:dyDescent="0.25">
      <c r="A469" s="114">
        <v>44139</v>
      </c>
      <c r="B469" s="115">
        <v>58.43</v>
      </c>
      <c r="C469" s="116">
        <v>99</v>
      </c>
      <c r="D469" s="116">
        <v>50</v>
      </c>
      <c r="E469" s="119">
        <v>383</v>
      </c>
      <c r="F469" s="118">
        <v>683</v>
      </c>
      <c r="G469" s="118">
        <v>273</v>
      </c>
    </row>
    <row r="470" spans="1:7" x14ac:dyDescent="0.25">
      <c r="A470" s="114">
        <v>44140</v>
      </c>
      <c r="B470" s="115">
        <v>54.003</v>
      </c>
      <c r="C470" s="116">
        <v>99</v>
      </c>
      <c r="D470" s="116">
        <v>50</v>
      </c>
      <c r="E470" s="119">
        <v>362</v>
      </c>
      <c r="F470" s="118">
        <v>683</v>
      </c>
      <c r="G470" s="118">
        <v>273</v>
      </c>
    </row>
    <row r="471" spans="1:7" x14ac:dyDescent="0.25">
      <c r="A471" s="114">
        <v>44141</v>
      </c>
      <c r="B471" s="115">
        <v>54.09</v>
      </c>
      <c r="C471" s="116">
        <v>99</v>
      </c>
      <c r="D471" s="116">
        <v>50</v>
      </c>
      <c r="E471" s="119">
        <v>366</v>
      </c>
      <c r="F471" s="118">
        <v>683</v>
      </c>
      <c r="G471" s="118">
        <v>273</v>
      </c>
    </row>
    <row r="472" spans="1:7" x14ac:dyDescent="0.25">
      <c r="A472" s="114">
        <v>44144</v>
      </c>
      <c r="B472" s="115">
        <v>52.768000000000001</v>
      </c>
      <c r="C472" s="116">
        <v>99</v>
      </c>
      <c r="D472" s="116">
        <v>50</v>
      </c>
      <c r="E472" s="119">
        <v>335</v>
      </c>
      <c r="F472" s="118">
        <v>683</v>
      </c>
      <c r="G472" s="118">
        <v>273</v>
      </c>
    </row>
    <row r="473" spans="1:7" x14ac:dyDescent="0.25">
      <c r="A473" s="114">
        <v>44145</v>
      </c>
      <c r="B473" s="115">
        <v>53.9</v>
      </c>
      <c r="C473" s="116">
        <v>99</v>
      </c>
      <c r="D473" s="116">
        <v>50</v>
      </c>
      <c r="E473" s="119">
        <v>332</v>
      </c>
      <c r="F473" s="118">
        <v>683</v>
      </c>
      <c r="G473" s="118">
        <v>273</v>
      </c>
    </row>
    <row r="474" spans="1:7" x14ac:dyDescent="0.25">
      <c r="A474" s="114">
        <v>44146</v>
      </c>
      <c r="B474" s="115">
        <v>55.335000000000001</v>
      </c>
      <c r="C474" s="116">
        <v>99</v>
      </c>
      <c r="D474" s="116">
        <v>50</v>
      </c>
      <c r="E474" s="119">
        <v>333</v>
      </c>
      <c r="F474" s="118">
        <v>683</v>
      </c>
      <c r="G474" s="118">
        <v>273</v>
      </c>
    </row>
    <row r="475" spans="1:7" x14ac:dyDescent="0.25">
      <c r="A475" s="114">
        <v>44147</v>
      </c>
      <c r="B475" s="115">
        <v>55.335000000000001</v>
      </c>
      <c r="C475" s="116">
        <v>99</v>
      </c>
      <c r="D475" s="116">
        <v>50</v>
      </c>
      <c r="E475" s="119">
        <v>351</v>
      </c>
      <c r="F475" s="118">
        <v>683</v>
      </c>
      <c r="G475" s="118">
        <v>273</v>
      </c>
    </row>
    <row r="476" spans="1:7" x14ac:dyDescent="0.25">
      <c r="A476" s="114">
        <v>44148</v>
      </c>
      <c r="B476" s="115">
        <v>55.2</v>
      </c>
      <c r="C476" s="116">
        <v>99</v>
      </c>
      <c r="D476" s="116">
        <v>50</v>
      </c>
      <c r="E476" s="119">
        <v>342</v>
      </c>
      <c r="F476" s="118">
        <v>683</v>
      </c>
      <c r="G476" s="118">
        <v>273</v>
      </c>
    </row>
    <row r="477" spans="1:7" x14ac:dyDescent="0.25">
      <c r="A477" s="114">
        <v>44151</v>
      </c>
      <c r="B477" s="115">
        <v>52.896000000000001</v>
      </c>
      <c r="C477" s="116">
        <v>99</v>
      </c>
      <c r="D477" s="116">
        <v>50</v>
      </c>
      <c r="E477" s="119">
        <v>328</v>
      </c>
      <c r="F477" s="118">
        <v>683</v>
      </c>
      <c r="G477" s="118">
        <v>273</v>
      </c>
    </row>
    <row r="478" spans="1:7" x14ac:dyDescent="0.25">
      <c r="A478" s="114">
        <v>44152</v>
      </c>
      <c r="B478" s="115">
        <v>53.41</v>
      </c>
      <c r="C478" s="116">
        <v>99</v>
      </c>
      <c r="D478" s="116">
        <v>50</v>
      </c>
      <c r="E478" s="119">
        <v>328</v>
      </c>
      <c r="F478" s="118">
        <v>683</v>
      </c>
      <c r="G478" s="118">
        <v>273</v>
      </c>
    </row>
    <row r="479" spans="1:7" x14ac:dyDescent="0.25">
      <c r="A479" s="114">
        <v>44153</v>
      </c>
      <c r="B479" s="115">
        <v>55.335000000000001</v>
      </c>
      <c r="C479" s="116">
        <v>99</v>
      </c>
      <c r="D479" s="116">
        <v>50</v>
      </c>
      <c r="E479" s="119">
        <v>334</v>
      </c>
      <c r="F479" s="118">
        <v>683</v>
      </c>
      <c r="G479" s="118">
        <v>273</v>
      </c>
    </row>
    <row r="480" spans="1:7" x14ac:dyDescent="0.25">
      <c r="A480" s="114">
        <v>44154</v>
      </c>
      <c r="B480" s="115">
        <v>54.226999999999997</v>
      </c>
      <c r="C480" s="116">
        <v>99</v>
      </c>
      <c r="D480" s="116">
        <v>50</v>
      </c>
      <c r="E480" s="119">
        <v>328</v>
      </c>
      <c r="F480" s="118">
        <v>683</v>
      </c>
      <c r="G480" s="118">
        <v>273</v>
      </c>
    </row>
    <row r="481" spans="1:7" x14ac:dyDescent="0.25">
      <c r="A481" s="114">
        <v>44155</v>
      </c>
      <c r="B481" s="115">
        <v>57.284999999999997</v>
      </c>
      <c r="C481" s="116">
        <v>99</v>
      </c>
      <c r="D481" s="116">
        <v>50</v>
      </c>
      <c r="E481" s="119">
        <v>340</v>
      </c>
      <c r="F481" s="118">
        <v>683</v>
      </c>
      <c r="G481" s="118">
        <v>273</v>
      </c>
    </row>
    <row r="482" spans="1:7" x14ac:dyDescent="0.25">
      <c r="A482" s="114">
        <v>44158</v>
      </c>
      <c r="B482" s="115">
        <v>55.253</v>
      </c>
      <c r="C482" s="116">
        <v>99</v>
      </c>
      <c r="D482" s="116">
        <v>50</v>
      </c>
      <c r="E482" s="119">
        <v>329</v>
      </c>
      <c r="F482" s="118">
        <v>683</v>
      </c>
      <c r="G482" s="118">
        <v>273</v>
      </c>
    </row>
    <row r="483" spans="1:7" x14ac:dyDescent="0.25">
      <c r="A483" s="114">
        <v>44159</v>
      </c>
      <c r="B483" s="115">
        <v>52.585000000000001</v>
      </c>
      <c r="C483" s="116">
        <v>99</v>
      </c>
      <c r="D483" s="116">
        <v>50</v>
      </c>
      <c r="E483" s="119">
        <v>313</v>
      </c>
      <c r="F483" s="118">
        <v>683</v>
      </c>
      <c r="G483" s="118">
        <v>273</v>
      </c>
    </row>
    <row r="484" spans="1:7" x14ac:dyDescent="0.25">
      <c r="A484" s="114">
        <v>44160</v>
      </c>
      <c r="B484" s="115">
        <v>52.976999999999997</v>
      </c>
      <c r="C484" s="116">
        <v>99</v>
      </c>
      <c r="D484" s="116">
        <v>50</v>
      </c>
      <c r="E484" s="119">
        <v>310</v>
      </c>
      <c r="F484" s="118">
        <v>683</v>
      </c>
      <c r="G484" s="118">
        <v>273</v>
      </c>
    </row>
    <row r="485" spans="1:7" x14ac:dyDescent="0.25">
      <c r="A485" s="121">
        <v>44161</v>
      </c>
      <c r="B485" s="115">
        <v>52.976999999999997</v>
      </c>
      <c r="C485" s="116">
        <v>99</v>
      </c>
      <c r="D485" s="116">
        <v>50</v>
      </c>
      <c r="E485" s="119">
        <v>310</v>
      </c>
      <c r="F485" s="118">
        <v>683</v>
      </c>
      <c r="G485" s="118">
        <v>273</v>
      </c>
    </row>
    <row r="486" spans="1:7" x14ac:dyDescent="0.25">
      <c r="A486" s="114">
        <v>44162</v>
      </c>
      <c r="B486" s="115">
        <v>51.941000000000003</v>
      </c>
      <c r="C486" s="116">
        <v>99</v>
      </c>
      <c r="D486" s="116">
        <v>50</v>
      </c>
      <c r="E486" s="119">
        <v>306</v>
      </c>
      <c r="F486" s="118">
        <v>683</v>
      </c>
      <c r="G486" s="118">
        <v>273</v>
      </c>
    </row>
    <row r="487" spans="1:7" x14ac:dyDescent="0.25">
      <c r="A487" s="114">
        <v>44165</v>
      </c>
      <c r="B487" s="115">
        <v>50.965000000000003</v>
      </c>
      <c r="C487" s="116">
        <v>99</v>
      </c>
      <c r="D487" s="116">
        <v>50</v>
      </c>
      <c r="E487" s="119">
        <v>303</v>
      </c>
      <c r="F487" s="118">
        <v>683</v>
      </c>
      <c r="G487" s="118">
        <v>273</v>
      </c>
    </row>
    <row r="488" spans="1:7" x14ac:dyDescent="0.25">
      <c r="A488" s="114">
        <v>44166</v>
      </c>
      <c r="B488" s="115">
        <v>50.674999999999997</v>
      </c>
      <c r="C488" s="116">
        <v>99</v>
      </c>
      <c r="D488" s="116">
        <v>50</v>
      </c>
      <c r="E488" s="119">
        <v>304</v>
      </c>
      <c r="F488" s="118">
        <v>683</v>
      </c>
      <c r="G488" s="118">
        <v>273</v>
      </c>
    </row>
    <row r="489" spans="1:7" x14ac:dyDescent="0.25">
      <c r="A489" s="114">
        <v>44167</v>
      </c>
      <c r="B489" s="115">
        <v>51.094999999999999</v>
      </c>
      <c r="C489" s="116">
        <v>99</v>
      </c>
      <c r="D489" s="116">
        <v>50</v>
      </c>
      <c r="E489" s="119">
        <v>300</v>
      </c>
      <c r="F489" s="118">
        <v>683</v>
      </c>
      <c r="G489" s="118">
        <v>273</v>
      </c>
    </row>
    <row r="490" spans="1:7" x14ac:dyDescent="0.25">
      <c r="A490" s="114">
        <v>44168</v>
      </c>
      <c r="B490" s="115">
        <v>50.362000000000002</v>
      </c>
      <c r="C490" s="116">
        <v>99</v>
      </c>
      <c r="D490" s="116">
        <v>50</v>
      </c>
      <c r="E490" s="119">
        <v>300</v>
      </c>
      <c r="F490" s="118">
        <v>683</v>
      </c>
      <c r="G490" s="118">
        <v>273</v>
      </c>
    </row>
    <row r="491" spans="1:7" x14ac:dyDescent="0.25">
      <c r="A491" s="114">
        <v>44169</v>
      </c>
      <c r="B491" s="115">
        <v>50.46</v>
      </c>
      <c r="C491" s="116">
        <v>99</v>
      </c>
      <c r="D491" s="116">
        <v>50</v>
      </c>
      <c r="E491" s="119">
        <v>291</v>
      </c>
      <c r="F491" s="118">
        <v>683</v>
      </c>
      <c r="G491" s="118">
        <v>273</v>
      </c>
    </row>
    <row r="492" spans="1:7" x14ac:dyDescent="0.25">
      <c r="A492" s="114">
        <v>44172</v>
      </c>
      <c r="B492" s="115">
        <v>51.84</v>
      </c>
      <c r="C492" s="116">
        <v>99</v>
      </c>
      <c r="D492" s="116">
        <v>50</v>
      </c>
      <c r="E492" s="119">
        <v>293</v>
      </c>
      <c r="F492" s="118">
        <v>683</v>
      </c>
      <c r="G492" s="118">
        <v>273</v>
      </c>
    </row>
    <row r="493" spans="1:7" x14ac:dyDescent="0.25">
      <c r="A493" s="114">
        <v>44173</v>
      </c>
      <c r="B493" s="115">
        <v>51.74</v>
      </c>
      <c r="C493" s="116">
        <v>99</v>
      </c>
      <c r="D493" s="116">
        <v>50</v>
      </c>
      <c r="E493" s="119">
        <v>296</v>
      </c>
      <c r="F493" s="118">
        <v>683</v>
      </c>
      <c r="G493" s="118">
        <v>273</v>
      </c>
    </row>
    <row r="494" spans="1:7" x14ac:dyDescent="0.25">
      <c r="A494" s="114">
        <v>44174</v>
      </c>
      <c r="B494" s="115">
        <v>52.661999999999999</v>
      </c>
      <c r="C494" s="116">
        <v>99</v>
      </c>
      <c r="D494" s="116">
        <v>50</v>
      </c>
      <c r="E494" s="119">
        <v>300</v>
      </c>
      <c r="F494" s="118">
        <v>683</v>
      </c>
      <c r="G494" s="118">
        <v>273</v>
      </c>
    </row>
    <row r="495" spans="1:7" x14ac:dyDescent="0.25">
      <c r="A495" s="114">
        <v>44175</v>
      </c>
      <c r="B495" s="115">
        <v>53.656999999999996</v>
      </c>
      <c r="C495" s="116">
        <v>99</v>
      </c>
      <c r="D495" s="116">
        <v>50</v>
      </c>
      <c r="E495" s="119">
        <v>301</v>
      </c>
      <c r="F495" s="118">
        <v>683</v>
      </c>
      <c r="G495" s="118">
        <v>273</v>
      </c>
    </row>
    <row r="496" spans="1:7" x14ac:dyDescent="0.25">
      <c r="A496" s="114">
        <v>44176</v>
      </c>
      <c r="B496" s="115">
        <v>54.514000000000003</v>
      </c>
      <c r="C496" s="116">
        <v>99</v>
      </c>
      <c r="D496" s="116">
        <v>50</v>
      </c>
      <c r="E496" s="119">
        <v>305</v>
      </c>
      <c r="F496" s="118">
        <v>683</v>
      </c>
      <c r="G496" s="118">
        <v>273</v>
      </c>
    </row>
    <row r="497" spans="1:7" x14ac:dyDescent="0.25">
      <c r="A497" s="114">
        <v>44179</v>
      </c>
      <c r="B497" s="115">
        <v>54.874000000000002</v>
      </c>
      <c r="C497" s="116">
        <v>99</v>
      </c>
      <c r="D497" s="116">
        <v>50</v>
      </c>
      <c r="E497" s="119">
        <v>304</v>
      </c>
      <c r="F497" s="118">
        <v>683</v>
      </c>
      <c r="G497" s="118">
        <v>273</v>
      </c>
    </row>
    <row r="498" spans="1:7" x14ac:dyDescent="0.25">
      <c r="A498" s="114">
        <v>44180</v>
      </c>
      <c r="B498" s="115">
        <v>53.3</v>
      </c>
      <c r="C498" s="116">
        <v>99</v>
      </c>
      <c r="D498" s="116">
        <v>50</v>
      </c>
      <c r="E498" s="119">
        <v>298</v>
      </c>
      <c r="F498" s="118">
        <v>683</v>
      </c>
      <c r="G498" s="118">
        <v>273</v>
      </c>
    </row>
    <row r="499" spans="1:7" x14ac:dyDescent="0.25">
      <c r="A499" s="114">
        <v>44181</v>
      </c>
      <c r="B499" s="115">
        <v>53.622999999999998</v>
      </c>
      <c r="C499" s="116">
        <v>99</v>
      </c>
      <c r="D499" s="116">
        <v>50</v>
      </c>
      <c r="E499" s="119">
        <v>302</v>
      </c>
      <c r="F499" s="118">
        <v>683</v>
      </c>
      <c r="G499" s="118">
        <v>273</v>
      </c>
    </row>
    <row r="500" spans="1:7" x14ac:dyDescent="0.25">
      <c r="A500" s="114">
        <v>44182</v>
      </c>
      <c r="B500" s="115">
        <v>53.255000000000003</v>
      </c>
      <c r="C500" s="116">
        <v>99</v>
      </c>
      <c r="D500" s="116">
        <v>50</v>
      </c>
      <c r="E500" s="119">
        <v>297</v>
      </c>
      <c r="F500" s="118">
        <v>683</v>
      </c>
      <c r="G500" s="118">
        <v>273</v>
      </c>
    </row>
    <row r="501" spans="1:7" x14ac:dyDescent="0.25">
      <c r="A501" s="114">
        <v>44183</v>
      </c>
      <c r="B501" s="115">
        <v>53.667999999999999</v>
      </c>
      <c r="C501" s="116">
        <v>99</v>
      </c>
      <c r="D501" s="116">
        <v>50</v>
      </c>
      <c r="E501" s="119">
        <v>300</v>
      </c>
      <c r="F501" s="118">
        <v>683</v>
      </c>
      <c r="G501" s="118">
        <v>273</v>
      </c>
    </row>
    <row r="502" spans="1:7" x14ac:dyDescent="0.25">
      <c r="A502" s="114">
        <v>44186</v>
      </c>
      <c r="B502" s="115">
        <v>55.552</v>
      </c>
      <c r="C502" s="116">
        <v>99</v>
      </c>
      <c r="D502" s="116">
        <v>50</v>
      </c>
      <c r="E502" s="119">
        <v>308</v>
      </c>
      <c r="F502" s="118">
        <v>683</v>
      </c>
      <c r="G502" s="118">
        <v>273</v>
      </c>
    </row>
    <row r="503" spans="1:7" x14ac:dyDescent="0.25">
      <c r="A503" s="114">
        <v>44187</v>
      </c>
      <c r="B503" s="115">
        <v>56.087000000000003</v>
      </c>
      <c r="C503" s="116">
        <v>99</v>
      </c>
      <c r="D503" s="116">
        <v>50</v>
      </c>
      <c r="E503" s="119">
        <v>308</v>
      </c>
      <c r="F503" s="118">
        <v>683</v>
      </c>
      <c r="G503" s="118">
        <v>273</v>
      </c>
    </row>
    <row r="504" spans="1:7" x14ac:dyDescent="0.25">
      <c r="A504" s="114">
        <v>44188</v>
      </c>
      <c r="B504" s="115">
        <v>54.972000000000001</v>
      </c>
      <c r="C504" s="116">
        <v>99</v>
      </c>
      <c r="D504" s="116">
        <v>50</v>
      </c>
      <c r="E504" s="119">
        <v>301</v>
      </c>
      <c r="F504" s="118">
        <v>683</v>
      </c>
      <c r="G504" s="118">
        <v>273</v>
      </c>
    </row>
    <row r="505" spans="1:7" x14ac:dyDescent="0.25">
      <c r="A505" s="114">
        <v>44189</v>
      </c>
      <c r="B505" s="115">
        <v>54.709000000000003</v>
      </c>
      <c r="C505" s="116">
        <v>99</v>
      </c>
      <c r="D505" s="116">
        <v>50</v>
      </c>
      <c r="E505" s="119">
        <v>296</v>
      </c>
      <c r="F505" s="118">
        <v>683</v>
      </c>
      <c r="G505" s="118">
        <v>273</v>
      </c>
    </row>
    <row r="506" spans="1:7" x14ac:dyDescent="0.25">
      <c r="A506" s="114">
        <v>44193</v>
      </c>
      <c r="B506" s="115">
        <v>52.534999999999997</v>
      </c>
      <c r="C506" s="116">
        <v>99</v>
      </c>
      <c r="D506" s="116">
        <v>50</v>
      </c>
      <c r="E506" s="119">
        <v>294</v>
      </c>
      <c r="F506" s="118">
        <v>683</v>
      </c>
      <c r="G506" s="118">
        <v>273</v>
      </c>
    </row>
    <row r="507" spans="1:7" x14ac:dyDescent="0.25">
      <c r="A507" s="114">
        <v>44194</v>
      </c>
      <c r="B507" s="115">
        <v>52.825000000000003</v>
      </c>
      <c r="C507" s="116">
        <v>99</v>
      </c>
      <c r="D507" s="116">
        <v>50</v>
      </c>
      <c r="E507" s="119">
        <v>298</v>
      </c>
      <c r="F507" s="118">
        <v>683</v>
      </c>
      <c r="G507" s="118">
        <v>273</v>
      </c>
    </row>
    <row r="508" spans="1:7" x14ac:dyDescent="0.25">
      <c r="A508" s="114">
        <v>44195</v>
      </c>
      <c r="B508" s="115">
        <v>51.435000000000002</v>
      </c>
      <c r="C508" s="116">
        <v>99</v>
      </c>
      <c r="D508" s="116">
        <v>50</v>
      </c>
      <c r="E508" s="119">
        <v>295</v>
      </c>
      <c r="F508" s="118">
        <v>683</v>
      </c>
      <c r="G508" s="118">
        <v>273</v>
      </c>
    </row>
    <row r="509" spans="1:7" x14ac:dyDescent="0.25">
      <c r="A509" s="114">
        <v>44196</v>
      </c>
      <c r="B509" s="115">
        <v>50.835999999999999</v>
      </c>
      <c r="C509" s="116">
        <v>99</v>
      </c>
      <c r="D509" s="116">
        <v>50</v>
      </c>
      <c r="E509" s="119">
        <v>292</v>
      </c>
      <c r="F509" s="118">
        <v>683</v>
      </c>
      <c r="G509" s="118">
        <v>273</v>
      </c>
    </row>
    <row r="510" spans="1:7" x14ac:dyDescent="0.25">
      <c r="A510" s="114">
        <v>44200</v>
      </c>
      <c r="B510" s="115">
        <v>53.255000000000003</v>
      </c>
      <c r="C510" s="116">
        <v>99</v>
      </c>
      <c r="D510" s="116">
        <v>50</v>
      </c>
      <c r="E510" s="119">
        <v>303</v>
      </c>
      <c r="F510" s="118">
        <v>683</v>
      </c>
      <c r="G510" s="118">
        <v>273</v>
      </c>
    </row>
    <row r="511" spans="1:7" x14ac:dyDescent="0.25">
      <c r="A511" s="114">
        <v>44201</v>
      </c>
      <c r="B511" s="115">
        <v>52.427</v>
      </c>
      <c r="C511" s="116">
        <v>99</v>
      </c>
      <c r="D511" s="116">
        <v>50</v>
      </c>
      <c r="E511" s="119">
        <v>302</v>
      </c>
      <c r="F511" s="118">
        <v>683</v>
      </c>
      <c r="G511" s="118">
        <v>273</v>
      </c>
    </row>
    <row r="512" spans="1:7" x14ac:dyDescent="0.25">
      <c r="A512" s="114">
        <v>44202</v>
      </c>
      <c r="B512" s="115">
        <v>51.98</v>
      </c>
      <c r="C512" s="116">
        <v>99</v>
      </c>
      <c r="D512" s="116">
        <v>50</v>
      </c>
      <c r="E512" s="119">
        <v>302</v>
      </c>
      <c r="F512" s="118">
        <v>683</v>
      </c>
      <c r="G512" s="118">
        <v>273</v>
      </c>
    </row>
    <row r="513" spans="1:7" x14ac:dyDescent="0.25">
      <c r="A513" s="114">
        <v>44203</v>
      </c>
      <c r="B513" s="115">
        <v>50.506999999999998</v>
      </c>
      <c r="C513" s="116">
        <v>99</v>
      </c>
      <c r="D513" s="116">
        <v>50</v>
      </c>
      <c r="E513" s="119">
        <v>293</v>
      </c>
      <c r="F513" s="118">
        <v>683</v>
      </c>
      <c r="G513" s="118">
        <v>273</v>
      </c>
    </row>
    <row r="514" spans="1:7" x14ac:dyDescent="0.25">
      <c r="A514" s="114">
        <v>44204</v>
      </c>
      <c r="B514" s="115">
        <v>50.298999999999999</v>
      </c>
      <c r="C514" s="116">
        <v>99</v>
      </c>
      <c r="D514" s="116">
        <v>50</v>
      </c>
      <c r="E514" s="119">
        <v>292</v>
      </c>
      <c r="F514" s="118">
        <v>683</v>
      </c>
      <c r="G514" s="118">
        <v>273</v>
      </c>
    </row>
    <row r="515" spans="1:7" x14ac:dyDescent="0.25">
      <c r="A515" s="114">
        <v>44207</v>
      </c>
      <c r="B515" s="115">
        <v>51.798999999999999</v>
      </c>
      <c r="C515" s="116">
        <v>99</v>
      </c>
      <c r="D515" s="116">
        <v>50</v>
      </c>
      <c r="E515" s="119">
        <v>300</v>
      </c>
      <c r="F515" s="118">
        <v>683</v>
      </c>
      <c r="G515" s="118">
        <v>273</v>
      </c>
    </row>
    <row r="516" spans="1:7" x14ac:dyDescent="0.25">
      <c r="A516" s="114">
        <v>44208</v>
      </c>
      <c r="B516" s="115">
        <v>52.223999999999997</v>
      </c>
      <c r="C516" s="116">
        <v>99</v>
      </c>
      <c r="D516" s="116">
        <v>50</v>
      </c>
      <c r="E516" s="119">
        <v>300</v>
      </c>
      <c r="F516" s="118">
        <v>683</v>
      </c>
      <c r="G516" s="118">
        <v>273</v>
      </c>
    </row>
    <row r="517" spans="1:7" x14ac:dyDescent="0.25">
      <c r="A517" s="114">
        <v>44209</v>
      </c>
      <c r="B517" s="115">
        <v>50.497</v>
      </c>
      <c r="C517" s="116">
        <v>99</v>
      </c>
      <c r="D517" s="116">
        <v>50</v>
      </c>
      <c r="E517" s="119">
        <v>296</v>
      </c>
      <c r="F517" s="118">
        <v>683</v>
      </c>
      <c r="G517" s="118">
        <v>273</v>
      </c>
    </row>
    <row r="518" spans="1:7" x14ac:dyDescent="0.25">
      <c r="A518" s="114">
        <v>44210</v>
      </c>
      <c r="B518" s="115">
        <v>50.707000000000001</v>
      </c>
      <c r="C518" s="116">
        <v>99</v>
      </c>
      <c r="D518" s="116">
        <v>50</v>
      </c>
      <c r="E518" s="119">
        <v>296</v>
      </c>
      <c r="F518" s="118">
        <v>683</v>
      </c>
      <c r="G518" s="118">
        <v>273</v>
      </c>
    </row>
    <row r="519" spans="1:7" x14ac:dyDescent="0.25">
      <c r="A519" s="114">
        <v>44211</v>
      </c>
      <c r="B519" s="115">
        <v>52.215000000000003</v>
      </c>
      <c r="C519" s="116">
        <v>99</v>
      </c>
      <c r="D519" s="116">
        <v>50</v>
      </c>
      <c r="E519" s="119">
        <v>304</v>
      </c>
      <c r="F519" s="118">
        <v>683</v>
      </c>
      <c r="G519" s="118">
        <v>273</v>
      </c>
    </row>
    <row r="520" spans="1:7" x14ac:dyDescent="0.25">
      <c r="A520" s="121">
        <v>44214</v>
      </c>
      <c r="B520" s="115">
        <v>52.215000000000003</v>
      </c>
      <c r="C520" s="116">
        <v>99</v>
      </c>
      <c r="D520" s="116">
        <v>50</v>
      </c>
      <c r="E520" s="119">
        <v>304</v>
      </c>
      <c r="F520" s="118">
        <v>683</v>
      </c>
      <c r="G520" s="118">
        <v>273</v>
      </c>
    </row>
    <row r="521" spans="1:7" x14ac:dyDescent="0.25">
      <c r="A521" s="114">
        <v>44215</v>
      </c>
      <c r="B521" s="115">
        <v>51.234999999999999</v>
      </c>
      <c r="C521" s="116">
        <v>99</v>
      </c>
      <c r="D521" s="116">
        <v>50</v>
      </c>
      <c r="E521" s="119">
        <v>298</v>
      </c>
      <c r="F521" s="118">
        <v>683</v>
      </c>
      <c r="G521" s="118">
        <v>273</v>
      </c>
    </row>
    <row r="522" spans="1:7" x14ac:dyDescent="0.25">
      <c r="A522" s="114">
        <v>44216</v>
      </c>
      <c r="B522" s="115">
        <v>51.075000000000003</v>
      </c>
      <c r="C522" s="116">
        <v>99</v>
      </c>
      <c r="D522" s="116">
        <v>50</v>
      </c>
      <c r="E522" s="119">
        <v>296</v>
      </c>
      <c r="F522" s="118">
        <v>683</v>
      </c>
      <c r="G522" s="118">
        <v>273</v>
      </c>
    </row>
    <row r="523" spans="1:7" x14ac:dyDescent="0.25">
      <c r="A523" s="114">
        <v>44217</v>
      </c>
      <c r="B523" s="115">
        <v>51.09</v>
      </c>
      <c r="C523" s="116">
        <v>99</v>
      </c>
      <c r="D523" s="116">
        <v>50</v>
      </c>
      <c r="E523" s="119">
        <v>298</v>
      </c>
      <c r="F523" s="118">
        <v>683</v>
      </c>
      <c r="G523" s="118">
        <v>273</v>
      </c>
    </row>
    <row r="524" spans="1:7" x14ac:dyDescent="0.25">
      <c r="A524" s="114">
        <v>44218</v>
      </c>
      <c r="B524" s="115">
        <v>51.954999999999998</v>
      </c>
      <c r="C524" s="116">
        <v>99</v>
      </c>
      <c r="D524" s="116">
        <v>50</v>
      </c>
      <c r="E524" s="119">
        <v>305</v>
      </c>
      <c r="F524" s="118">
        <v>683</v>
      </c>
      <c r="G524" s="118">
        <v>273</v>
      </c>
    </row>
    <row r="525" spans="1:7" x14ac:dyDescent="0.25">
      <c r="A525" s="114">
        <v>44221</v>
      </c>
      <c r="B525" s="115">
        <v>52.433</v>
      </c>
      <c r="C525" s="116">
        <v>99</v>
      </c>
      <c r="D525" s="116">
        <v>50</v>
      </c>
      <c r="E525" s="119">
        <v>307</v>
      </c>
      <c r="F525" s="118">
        <v>683</v>
      </c>
      <c r="G525" s="118">
        <v>273</v>
      </c>
    </row>
    <row r="526" spans="1:7" x14ac:dyDescent="0.25">
      <c r="A526" s="114">
        <v>44222</v>
      </c>
      <c r="B526" s="115">
        <v>52.924999999999997</v>
      </c>
      <c r="C526" s="116">
        <v>99</v>
      </c>
      <c r="D526" s="116">
        <v>50</v>
      </c>
      <c r="E526" s="119">
        <v>310</v>
      </c>
      <c r="F526" s="118">
        <v>683</v>
      </c>
      <c r="G526" s="118">
        <v>273</v>
      </c>
    </row>
    <row r="527" spans="1:7" x14ac:dyDescent="0.25">
      <c r="A527" s="114">
        <v>44223</v>
      </c>
      <c r="B527" s="115">
        <v>56.274999999999999</v>
      </c>
      <c r="C527" s="116">
        <v>99</v>
      </c>
      <c r="D527" s="116">
        <v>50</v>
      </c>
      <c r="E527" s="119">
        <v>319</v>
      </c>
      <c r="F527" s="118">
        <v>683</v>
      </c>
      <c r="G527" s="118">
        <v>273</v>
      </c>
    </row>
    <row r="528" spans="1:7" x14ac:dyDescent="0.25">
      <c r="A528" s="114">
        <v>44224</v>
      </c>
      <c r="B528" s="115">
        <v>56.164999999999999</v>
      </c>
      <c r="C528" s="116">
        <v>99</v>
      </c>
      <c r="D528" s="116">
        <v>50</v>
      </c>
      <c r="E528" s="119">
        <v>317</v>
      </c>
      <c r="F528" s="118">
        <v>683</v>
      </c>
      <c r="G528" s="118">
        <v>273</v>
      </c>
    </row>
    <row r="529" spans="1:7" x14ac:dyDescent="0.25">
      <c r="A529" s="114">
        <v>44225</v>
      </c>
      <c r="B529" s="115">
        <v>56.357999999999997</v>
      </c>
      <c r="C529" s="116">
        <v>99</v>
      </c>
      <c r="D529" s="116">
        <v>50</v>
      </c>
      <c r="E529" s="119">
        <v>318</v>
      </c>
      <c r="F529" s="118">
        <v>683</v>
      </c>
      <c r="G529" s="118">
        <v>273</v>
      </c>
    </row>
    <row r="530" spans="1:7" x14ac:dyDescent="0.25">
      <c r="A530" s="114">
        <v>44228</v>
      </c>
      <c r="B530" s="115">
        <v>55.424999999999997</v>
      </c>
      <c r="C530" s="116">
        <v>99</v>
      </c>
      <c r="D530" s="116">
        <v>50</v>
      </c>
      <c r="E530" s="119">
        <v>311</v>
      </c>
      <c r="F530" s="118">
        <v>683</v>
      </c>
      <c r="G530" s="118">
        <v>273</v>
      </c>
    </row>
    <row r="531" spans="1:7" x14ac:dyDescent="0.25">
      <c r="A531" s="114">
        <v>44229</v>
      </c>
      <c r="B531" s="115">
        <v>53.634999999999998</v>
      </c>
      <c r="C531" s="116">
        <v>99</v>
      </c>
      <c r="D531" s="116">
        <v>50</v>
      </c>
      <c r="E531" s="119">
        <v>301</v>
      </c>
      <c r="F531" s="118">
        <v>683</v>
      </c>
      <c r="G531" s="118">
        <v>273</v>
      </c>
    </row>
    <row r="532" spans="1:7" x14ac:dyDescent="0.25">
      <c r="A532" s="114">
        <v>44230</v>
      </c>
      <c r="B532" s="115">
        <v>52.85</v>
      </c>
      <c r="C532" s="116">
        <v>99</v>
      </c>
      <c r="D532" s="116">
        <v>50</v>
      </c>
      <c r="E532" s="119">
        <v>297</v>
      </c>
      <c r="F532" s="118">
        <v>683</v>
      </c>
      <c r="G532" s="118">
        <v>273</v>
      </c>
    </row>
    <row r="533" spans="1:7" x14ac:dyDescent="0.25">
      <c r="A533" s="114">
        <v>44231</v>
      </c>
      <c r="B533" s="115">
        <v>51.765000000000001</v>
      </c>
      <c r="C533" s="116">
        <v>99</v>
      </c>
      <c r="D533" s="116">
        <v>50</v>
      </c>
      <c r="E533" s="119">
        <v>289</v>
      </c>
      <c r="F533" s="118">
        <v>683</v>
      </c>
      <c r="G533" s="118">
        <v>273</v>
      </c>
    </row>
    <row r="534" spans="1:7" x14ac:dyDescent="0.25">
      <c r="A534" s="114">
        <v>44232</v>
      </c>
      <c r="B534" s="115">
        <v>51.47</v>
      </c>
      <c r="C534" s="116">
        <v>99</v>
      </c>
      <c r="D534" s="116">
        <v>50</v>
      </c>
      <c r="E534" s="119">
        <v>285</v>
      </c>
      <c r="F534" s="118">
        <v>683</v>
      </c>
      <c r="G534" s="118">
        <v>273</v>
      </c>
    </row>
    <row r="535" spans="1:7" x14ac:dyDescent="0.25">
      <c r="A535" s="114">
        <v>44235</v>
      </c>
      <c r="B535" s="115">
        <v>50.744999999999997</v>
      </c>
      <c r="C535" s="116">
        <v>99</v>
      </c>
      <c r="D535" s="116">
        <v>50</v>
      </c>
      <c r="E535" s="119">
        <v>283</v>
      </c>
      <c r="F535" s="118">
        <v>683</v>
      </c>
      <c r="G535" s="118">
        <v>273</v>
      </c>
    </row>
    <row r="536" spans="1:7" x14ac:dyDescent="0.25">
      <c r="A536" s="114">
        <v>44236</v>
      </c>
      <c r="B536" s="115">
        <v>51.37</v>
      </c>
      <c r="C536" s="116">
        <v>99</v>
      </c>
      <c r="D536" s="116">
        <v>50</v>
      </c>
      <c r="E536" s="119">
        <v>287</v>
      </c>
      <c r="F536" s="118">
        <v>683</v>
      </c>
      <c r="G536" s="118">
        <v>273</v>
      </c>
    </row>
    <row r="537" spans="1:7" x14ac:dyDescent="0.25">
      <c r="A537" s="114">
        <v>44237</v>
      </c>
      <c r="B537" s="115">
        <v>50.926000000000002</v>
      </c>
      <c r="C537" s="116">
        <v>99</v>
      </c>
      <c r="D537" s="116">
        <v>50</v>
      </c>
      <c r="E537" s="119">
        <v>285</v>
      </c>
      <c r="F537" s="118">
        <v>683</v>
      </c>
      <c r="G537" s="118">
        <v>273</v>
      </c>
    </row>
    <row r="538" spans="1:7" x14ac:dyDescent="0.25">
      <c r="A538" s="114">
        <v>44238</v>
      </c>
      <c r="B538" s="115">
        <v>50.44</v>
      </c>
      <c r="C538" s="116">
        <v>99</v>
      </c>
      <c r="D538" s="116">
        <v>50</v>
      </c>
      <c r="E538" s="119">
        <v>286</v>
      </c>
      <c r="F538" s="118">
        <v>683</v>
      </c>
      <c r="G538" s="118">
        <v>273</v>
      </c>
    </row>
    <row r="539" spans="1:7" x14ac:dyDescent="0.25">
      <c r="A539" s="114">
        <v>44239</v>
      </c>
      <c r="B539" s="115">
        <v>51.052</v>
      </c>
      <c r="C539" s="116">
        <v>99</v>
      </c>
      <c r="D539" s="116">
        <v>50</v>
      </c>
      <c r="E539" s="119">
        <v>286</v>
      </c>
      <c r="F539" s="118">
        <v>683</v>
      </c>
      <c r="G539" s="118">
        <v>273</v>
      </c>
    </row>
    <row r="540" spans="1:7" x14ac:dyDescent="0.25">
      <c r="A540" s="121">
        <v>44242</v>
      </c>
      <c r="B540" s="115">
        <v>51.052</v>
      </c>
      <c r="C540" s="116">
        <v>99</v>
      </c>
      <c r="D540" s="116">
        <v>50</v>
      </c>
      <c r="E540" s="119">
        <v>285</v>
      </c>
      <c r="F540" s="118">
        <v>683</v>
      </c>
      <c r="G540" s="118">
        <v>273</v>
      </c>
    </row>
    <row r="541" spans="1:7" x14ac:dyDescent="0.25">
      <c r="A541" s="114">
        <v>44243</v>
      </c>
      <c r="B541" s="115">
        <v>51.18</v>
      </c>
      <c r="C541" s="116">
        <v>99</v>
      </c>
      <c r="D541" s="116">
        <v>50</v>
      </c>
      <c r="E541" s="119">
        <v>286</v>
      </c>
      <c r="F541" s="118">
        <v>683</v>
      </c>
      <c r="G541" s="118">
        <v>273</v>
      </c>
    </row>
    <row r="542" spans="1:7" x14ac:dyDescent="0.25">
      <c r="A542" s="114">
        <v>44244</v>
      </c>
      <c r="B542" s="115">
        <v>51.017000000000003</v>
      </c>
      <c r="C542" s="116">
        <v>99</v>
      </c>
      <c r="D542" s="116">
        <v>50</v>
      </c>
      <c r="E542" s="119">
        <v>288</v>
      </c>
      <c r="F542" s="118">
        <v>683</v>
      </c>
      <c r="G542" s="118">
        <v>273</v>
      </c>
    </row>
    <row r="543" spans="1:7" x14ac:dyDescent="0.25">
      <c r="A543" s="114">
        <v>44245</v>
      </c>
      <c r="B543" s="115">
        <v>51.563000000000002</v>
      </c>
      <c r="C543" s="116">
        <v>99</v>
      </c>
      <c r="D543" s="116">
        <v>50</v>
      </c>
      <c r="E543" s="119">
        <v>292</v>
      </c>
      <c r="F543" s="118">
        <v>683</v>
      </c>
      <c r="G543" s="118">
        <v>273</v>
      </c>
    </row>
    <row r="544" spans="1:7" x14ac:dyDescent="0.25">
      <c r="A544" s="114">
        <v>44246</v>
      </c>
      <c r="B544" s="115">
        <v>52.284999999999997</v>
      </c>
      <c r="C544" s="116">
        <v>99</v>
      </c>
      <c r="D544" s="116">
        <v>50</v>
      </c>
      <c r="E544" s="119">
        <v>295</v>
      </c>
      <c r="F544" s="118">
        <v>683</v>
      </c>
      <c r="G544" s="118">
        <v>273</v>
      </c>
    </row>
    <row r="545" spans="1:7" x14ac:dyDescent="0.25">
      <c r="A545" s="114">
        <v>44249</v>
      </c>
      <c r="B545" s="115">
        <v>54.438000000000002</v>
      </c>
      <c r="C545" s="116">
        <v>99</v>
      </c>
      <c r="D545" s="116">
        <v>50</v>
      </c>
      <c r="E545" s="119">
        <v>302</v>
      </c>
      <c r="F545" s="118">
        <v>683</v>
      </c>
      <c r="G545" s="118">
        <v>273</v>
      </c>
    </row>
    <row r="546" spans="1:7" x14ac:dyDescent="0.25">
      <c r="A546" s="114">
        <v>44250</v>
      </c>
      <c r="B546" s="115">
        <v>53.491</v>
      </c>
      <c r="C546" s="116">
        <v>99</v>
      </c>
      <c r="D546" s="116">
        <v>50</v>
      </c>
      <c r="E546" s="119">
        <v>297</v>
      </c>
      <c r="F546" s="118">
        <v>683</v>
      </c>
      <c r="G546" s="118">
        <v>273</v>
      </c>
    </row>
    <row r="547" spans="1:7" x14ac:dyDescent="0.25">
      <c r="A547" s="114">
        <v>44251</v>
      </c>
      <c r="B547" s="115">
        <v>52.134999999999998</v>
      </c>
      <c r="C547" s="116">
        <v>99</v>
      </c>
      <c r="D547" s="116">
        <v>50</v>
      </c>
      <c r="E547" s="119">
        <v>291</v>
      </c>
      <c r="F547" s="118">
        <v>683</v>
      </c>
      <c r="G547" s="118">
        <v>273</v>
      </c>
    </row>
    <row r="548" spans="1:7" x14ac:dyDescent="0.25">
      <c r="A548" s="114">
        <v>44252</v>
      </c>
      <c r="B548" s="115">
        <v>56.732999999999997</v>
      </c>
      <c r="C548" s="116">
        <v>99</v>
      </c>
      <c r="D548" s="116">
        <v>50</v>
      </c>
      <c r="E548" s="119">
        <v>312</v>
      </c>
      <c r="F548" s="118">
        <v>683</v>
      </c>
      <c r="G548" s="118">
        <v>273</v>
      </c>
    </row>
    <row r="549" spans="1:7" x14ac:dyDescent="0.25">
      <c r="A549" s="114">
        <v>44253</v>
      </c>
      <c r="B549" s="115">
        <v>57.192</v>
      </c>
      <c r="C549" s="116">
        <v>99</v>
      </c>
      <c r="D549" s="116">
        <v>50</v>
      </c>
      <c r="E549" s="119">
        <v>310</v>
      </c>
      <c r="F549" s="118">
        <v>683</v>
      </c>
      <c r="G549" s="118">
        <v>273</v>
      </c>
    </row>
    <row r="550" spans="1:7" x14ac:dyDescent="0.25">
      <c r="A550" s="114">
        <v>44256</v>
      </c>
      <c r="B550" s="115">
        <v>52.917999999999999</v>
      </c>
      <c r="C550" s="116">
        <v>99</v>
      </c>
      <c r="D550" s="116">
        <v>50</v>
      </c>
      <c r="E550" s="119">
        <v>293</v>
      </c>
      <c r="F550" s="118">
        <v>683</v>
      </c>
      <c r="G550" s="118">
        <v>273</v>
      </c>
    </row>
    <row r="551" spans="1:7" x14ac:dyDescent="0.25">
      <c r="A551" s="114">
        <v>44256</v>
      </c>
      <c r="B551" s="115">
        <v>52.917999999999999</v>
      </c>
      <c r="C551" s="116">
        <v>99</v>
      </c>
      <c r="D551" s="116">
        <v>50</v>
      </c>
      <c r="E551" s="119">
        <v>296</v>
      </c>
      <c r="F551" s="118">
        <v>683</v>
      </c>
      <c r="G551" s="118">
        <v>273</v>
      </c>
    </row>
    <row r="552" spans="1:7" x14ac:dyDescent="0.25">
      <c r="A552" s="114">
        <v>44257</v>
      </c>
      <c r="B552" s="115">
        <v>54.101999999999997</v>
      </c>
      <c r="C552" s="116">
        <v>99</v>
      </c>
      <c r="D552" s="116">
        <v>50</v>
      </c>
      <c r="E552" s="119">
        <v>293</v>
      </c>
      <c r="F552" s="118">
        <v>683</v>
      </c>
      <c r="G552" s="118">
        <v>273</v>
      </c>
    </row>
    <row r="553" spans="1:7" x14ac:dyDescent="0.25">
      <c r="A553" s="114">
        <v>44257</v>
      </c>
      <c r="B553" s="115">
        <v>54.101999999999997</v>
      </c>
      <c r="C553" s="116">
        <v>99</v>
      </c>
      <c r="D553" s="116">
        <v>50</v>
      </c>
      <c r="E553" s="119">
        <v>296</v>
      </c>
      <c r="F553" s="118">
        <v>683</v>
      </c>
      <c r="G553" s="118">
        <v>273</v>
      </c>
    </row>
    <row r="554" spans="1:7" x14ac:dyDescent="0.25">
      <c r="A554" s="114">
        <v>44258</v>
      </c>
      <c r="B554" s="115">
        <v>55.218000000000004</v>
      </c>
      <c r="C554" s="116">
        <v>99</v>
      </c>
      <c r="D554" s="116">
        <v>50</v>
      </c>
      <c r="E554" s="119">
        <v>302</v>
      </c>
      <c r="F554" s="118">
        <v>683</v>
      </c>
      <c r="G554" s="118">
        <v>273</v>
      </c>
    </row>
    <row r="555" spans="1:7" x14ac:dyDescent="0.25">
      <c r="A555" s="114">
        <v>44259</v>
      </c>
      <c r="B555" s="115">
        <v>57.058</v>
      </c>
      <c r="C555" s="116">
        <v>99</v>
      </c>
      <c r="D555" s="116">
        <v>50</v>
      </c>
      <c r="E555" s="119">
        <v>310</v>
      </c>
      <c r="F555" s="118">
        <v>683</v>
      </c>
      <c r="G555" s="118">
        <v>273</v>
      </c>
    </row>
    <row r="556" spans="1:7" x14ac:dyDescent="0.25">
      <c r="A556" s="114">
        <v>44260</v>
      </c>
      <c r="B556" s="115">
        <v>54.564999999999998</v>
      </c>
      <c r="C556" s="116">
        <v>99</v>
      </c>
      <c r="D556" s="116">
        <v>50</v>
      </c>
      <c r="E556" s="119">
        <v>299</v>
      </c>
      <c r="F556" s="118">
        <v>683</v>
      </c>
      <c r="G556" s="118">
        <v>273</v>
      </c>
    </row>
    <row r="557" spans="1:7" x14ac:dyDescent="0.25">
      <c r="A557" s="114">
        <v>44263</v>
      </c>
      <c r="B557" s="115">
        <v>56.42</v>
      </c>
      <c r="C557" s="116">
        <v>99</v>
      </c>
      <c r="D557" s="116">
        <v>50</v>
      </c>
      <c r="E557" s="119">
        <v>314</v>
      </c>
      <c r="F557" s="118">
        <v>683</v>
      </c>
      <c r="G557" s="118">
        <v>273</v>
      </c>
    </row>
    <row r="558" spans="1:7" x14ac:dyDescent="0.25">
      <c r="A558" s="114">
        <v>44264</v>
      </c>
      <c r="B558" s="115">
        <v>55.768000000000001</v>
      </c>
      <c r="C558" s="116">
        <v>99</v>
      </c>
      <c r="D558" s="116">
        <v>50</v>
      </c>
      <c r="E558" s="119">
        <v>309</v>
      </c>
      <c r="F558" s="118">
        <v>683</v>
      </c>
      <c r="G558" s="118">
        <v>273</v>
      </c>
    </row>
    <row r="559" spans="1:7" x14ac:dyDescent="0.25">
      <c r="A559" s="114">
        <v>44265</v>
      </c>
      <c r="B559" s="115">
        <v>53.564999999999998</v>
      </c>
      <c r="C559" s="116">
        <v>99</v>
      </c>
      <c r="D559" s="116">
        <v>50</v>
      </c>
      <c r="E559" s="119">
        <v>300</v>
      </c>
      <c r="F559" s="118">
        <v>683</v>
      </c>
      <c r="G559" s="118">
        <v>273</v>
      </c>
    </row>
    <row r="560" spans="1:7" x14ac:dyDescent="0.25">
      <c r="A560" s="114">
        <v>44266</v>
      </c>
      <c r="B560" s="115">
        <v>53.23</v>
      </c>
      <c r="C560" s="116">
        <v>99</v>
      </c>
      <c r="D560" s="116">
        <v>50</v>
      </c>
      <c r="E560" s="119">
        <v>295</v>
      </c>
      <c r="F560" s="118">
        <v>683</v>
      </c>
      <c r="G560" s="118">
        <v>273</v>
      </c>
    </row>
    <row r="561" spans="1:7" x14ac:dyDescent="0.25">
      <c r="A561" s="114">
        <v>44267</v>
      </c>
      <c r="B561" s="115">
        <v>52.924999999999997</v>
      </c>
      <c r="C561" s="116">
        <v>99</v>
      </c>
      <c r="D561" s="116">
        <v>50</v>
      </c>
      <c r="E561" s="119">
        <v>298</v>
      </c>
      <c r="F561" s="118">
        <v>683</v>
      </c>
      <c r="G561" s="118">
        <v>273</v>
      </c>
    </row>
    <row r="562" spans="1:7" x14ac:dyDescent="0.25">
      <c r="A562" s="114">
        <v>44270</v>
      </c>
      <c r="B562" s="115">
        <v>52.392000000000003</v>
      </c>
      <c r="C562" s="116">
        <v>99</v>
      </c>
      <c r="D562" s="116">
        <v>50</v>
      </c>
      <c r="E562" s="119">
        <v>296</v>
      </c>
      <c r="F562" s="118">
        <v>683</v>
      </c>
      <c r="G562" s="118">
        <v>273</v>
      </c>
    </row>
    <row r="563" spans="1:7" x14ac:dyDescent="0.25">
      <c r="A563" s="114">
        <v>44271</v>
      </c>
      <c r="B563" s="115">
        <v>52.527999999999999</v>
      </c>
      <c r="C563" s="116">
        <v>99</v>
      </c>
      <c r="D563" s="116">
        <v>50</v>
      </c>
      <c r="E563" s="119">
        <v>299</v>
      </c>
      <c r="F563" s="118">
        <v>683</v>
      </c>
      <c r="G563" s="118">
        <v>273</v>
      </c>
    </row>
    <row r="564" spans="1:7" x14ac:dyDescent="0.25">
      <c r="A564" s="114">
        <v>44272</v>
      </c>
      <c r="B564" s="115">
        <v>51.465000000000003</v>
      </c>
      <c r="C564" s="116">
        <v>99</v>
      </c>
      <c r="D564" s="116">
        <v>50</v>
      </c>
      <c r="E564" s="119">
        <v>294</v>
      </c>
      <c r="F564" s="118">
        <v>683</v>
      </c>
      <c r="G564" s="118">
        <v>273</v>
      </c>
    </row>
    <row r="565" spans="1:7" x14ac:dyDescent="0.25">
      <c r="A565" s="114">
        <v>44273</v>
      </c>
      <c r="B565" s="115">
        <v>53.048000000000002</v>
      </c>
      <c r="C565" s="116">
        <v>99</v>
      </c>
      <c r="D565" s="116">
        <v>50</v>
      </c>
      <c r="E565" s="119">
        <v>307</v>
      </c>
      <c r="F565" s="118">
        <v>683</v>
      </c>
      <c r="G565" s="118">
        <v>273</v>
      </c>
    </row>
    <row r="566" spans="1:7" x14ac:dyDescent="0.25">
      <c r="A566" s="114">
        <v>44274</v>
      </c>
      <c r="B566" s="115">
        <v>52.707999999999998</v>
      </c>
      <c r="C566" s="116">
        <v>99</v>
      </c>
      <c r="D566" s="116">
        <v>50</v>
      </c>
      <c r="E566" s="119">
        <v>301</v>
      </c>
      <c r="F566" s="118">
        <v>683</v>
      </c>
      <c r="G566" s="118">
        <v>273</v>
      </c>
    </row>
    <row r="567" spans="1:7" x14ac:dyDescent="0.25">
      <c r="A567" s="114">
        <v>44277</v>
      </c>
      <c r="B567" s="115">
        <v>58.097000000000001</v>
      </c>
      <c r="C567" s="116">
        <v>99</v>
      </c>
      <c r="D567" s="116">
        <v>50</v>
      </c>
      <c r="E567" s="119">
        <v>297</v>
      </c>
      <c r="F567" s="118">
        <v>683</v>
      </c>
      <c r="G567" s="118">
        <v>273</v>
      </c>
    </row>
    <row r="568" spans="1:7" x14ac:dyDescent="0.25">
      <c r="A568" s="114">
        <v>44278</v>
      </c>
      <c r="B568" s="115">
        <v>58.715000000000003</v>
      </c>
      <c r="C568" s="116">
        <v>99</v>
      </c>
      <c r="D568" s="116">
        <v>50</v>
      </c>
      <c r="E568" s="119">
        <v>304</v>
      </c>
      <c r="F568" s="118">
        <v>683</v>
      </c>
      <c r="G568" s="118">
        <v>273</v>
      </c>
    </row>
    <row r="569" spans="1:7" x14ac:dyDescent="0.25">
      <c r="A569" s="114">
        <v>44279</v>
      </c>
      <c r="B569" s="115">
        <v>58.747</v>
      </c>
      <c r="C569" s="116">
        <v>99</v>
      </c>
      <c r="D569" s="116">
        <v>50</v>
      </c>
      <c r="E569" s="119">
        <v>304</v>
      </c>
      <c r="F569" s="118">
        <v>683</v>
      </c>
      <c r="G569" s="118">
        <v>273</v>
      </c>
    </row>
    <row r="570" spans="1:7" x14ac:dyDescent="0.25">
      <c r="A570" s="114">
        <v>44280</v>
      </c>
      <c r="B570" s="115">
        <v>57.923000000000002</v>
      </c>
      <c r="C570" s="116">
        <v>99</v>
      </c>
      <c r="D570" s="116">
        <v>50</v>
      </c>
      <c r="E570" s="119">
        <v>302</v>
      </c>
      <c r="F570" s="118">
        <v>683</v>
      </c>
      <c r="G570" s="118">
        <v>273</v>
      </c>
    </row>
    <row r="571" spans="1:7" x14ac:dyDescent="0.25">
      <c r="A571" s="114">
        <v>44281</v>
      </c>
      <c r="B571" s="115">
        <v>57.298999999999999</v>
      </c>
      <c r="C571" s="116">
        <v>99</v>
      </c>
      <c r="D571" s="116">
        <v>50</v>
      </c>
      <c r="E571" s="119">
        <v>293</v>
      </c>
      <c r="F571" s="118">
        <v>683</v>
      </c>
      <c r="G571" s="118">
        <v>273</v>
      </c>
    </row>
    <row r="572" spans="1:7" x14ac:dyDescent="0.25">
      <c r="A572" s="114">
        <v>44284</v>
      </c>
      <c r="B572" s="115">
        <v>56.701999999999998</v>
      </c>
      <c r="C572" s="116">
        <v>99</v>
      </c>
      <c r="D572" s="116">
        <v>50</v>
      </c>
      <c r="E572" s="119">
        <v>314</v>
      </c>
      <c r="F572" s="118">
        <v>683</v>
      </c>
      <c r="G572" s="118">
        <v>273</v>
      </c>
    </row>
    <row r="573" spans="1:7" x14ac:dyDescent="0.25">
      <c r="A573" s="114">
        <v>44285</v>
      </c>
      <c r="B573" s="115">
        <v>56.74</v>
      </c>
      <c r="C573" s="116">
        <v>99</v>
      </c>
      <c r="D573" s="116">
        <v>50</v>
      </c>
      <c r="E573" s="119">
        <v>316</v>
      </c>
      <c r="F573" s="118">
        <v>683</v>
      </c>
      <c r="G573" s="118">
        <v>273</v>
      </c>
    </row>
    <row r="574" spans="1:7" x14ac:dyDescent="0.25">
      <c r="A574" s="114">
        <v>44286</v>
      </c>
      <c r="B574" s="115">
        <v>54.518000000000001</v>
      </c>
      <c r="C574" s="116">
        <v>99</v>
      </c>
      <c r="D574" s="116">
        <v>50</v>
      </c>
      <c r="E574" s="119">
        <v>308</v>
      </c>
      <c r="F574" s="118">
        <v>683</v>
      </c>
      <c r="G574" s="118">
        <v>273</v>
      </c>
    </row>
    <row r="575" spans="1:7" x14ac:dyDescent="0.25">
      <c r="A575" s="114">
        <v>44287</v>
      </c>
      <c r="B575" s="115">
        <v>52.003</v>
      </c>
      <c r="C575" s="116">
        <v>99</v>
      </c>
      <c r="D575" s="116">
        <v>50</v>
      </c>
      <c r="E575" s="119">
        <v>299.5</v>
      </c>
      <c r="F575" s="118">
        <v>683</v>
      </c>
      <c r="G575" s="118">
        <v>273</v>
      </c>
    </row>
    <row r="576" spans="1:7" x14ac:dyDescent="0.25">
      <c r="A576" s="114">
        <v>44288</v>
      </c>
      <c r="B576" s="115">
        <v>51</v>
      </c>
      <c r="C576" s="116">
        <v>99</v>
      </c>
      <c r="D576" s="116">
        <v>50</v>
      </c>
      <c r="E576" s="119">
        <v>296</v>
      </c>
      <c r="F576" s="118">
        <v>683</v>
      </c>
      <c r="G576" s="118">
        <v>273</v>
      </c>
    </row>
    <row r="577" spans="1:7" x14ac:dyDescent="0.25">
      <c r="A577" s="114">
        <v>44291</v>
      </c>
      <c r="B577" s="115">
        <v>52.081000000000003</v>
      </c>
      <c r="C577" s="116">
        <v>99</v>
      </c>
      <c r="D577" s="116">
        <v>50</v>
      </c>
      <c r="E577" s="119">
        <v>296</v>
      </c>
      <c r="F577" s="118">
        <v>683</v>
      </c>
      <c r="G577" s="118">
        <v>273</v>
      </c>
    </row>
    <row r="578" spans="1:7" x14ac:dyDescent="0.25">
      <c r="A578" s="114">
        <v>44292</v>
      </c>
      <c r="B578" s="115">
        <v>52.115000000000002</v>
      </c>
      <c r="C578" s="116">
        <v>99</v>
      </c>
      <c r="D578" s="116">
        <v>50</v>
      </c>
      <c r="E578" s="119">
        <v>294</v>
      </c>
      <c r="F578" s="118">
        <v>683</v>
      </c>
      <c r="G578" s="118">
        <v>273</v>
      </c>
    </row>
    <row r="579" spans="1:7" x14ac:dyDescent="0.25">
      <c r="A579" s="114">
        <v>44293</v>
      </c>
      <c r="B579" s="115">
        <v>52.57</v>
      </c>
      <c r="C579" s="116">
        <v>99</v>
      </c>
      <c r="D579" s="116">
        <v>50</v>
      </c>
      <c r="E579" s="119">
        <v>294</v>
      </c>
      <c r="F579" s="118">
        <v>683</v>
      </c>
      <c r="G579" s="118">
        <v>273</v>
      </c>
    </row>
    <row r="580" spans="1:7" x14ac:dyDescent="0.25">
      <c r="A580" s="114">
        <v>44294</v>
      </c>
      <c r="B580" s="115">
        <v>51.406999999999996</v>
      </c>
      <c r="C580" s="116">
        <v>99</v>
      </c>
      <c r="D580" s="116">
        <v>50</v>
      </c>
      <c r="E580" s="119">
        <v>291</v>
      </c>
      <c r="F580" s="118">
        <v>683</v>
      </c>
      <c r="G580" s="118">
        <v>273</v>
      </c>
    </row>
    <row r="581" spans="1:7" x14ac:dyDescent="0.25">
      <c r="A581" s="114">
        <v>44295</v>
      </c>
      <c r="B581" s="115">
        <v>52</v>
      </c>
      <c r="C581" s="116">
        <v>99</v>
      </c>
      <c r="D581" s="116">
        <v>50</v>
      </c>
      <c r="E581" s="119">
        <v>293</v>
      </c>
      <c r="F581" s="118">
        <v>683</v>
      </c>
      <c r="G581" s="118">
        <v>273</v>
      </c>
    </row>
    <row r="582" spans="1:7" x14ac:dyDescent="0.25">
      <c r="A582" s="114">
        <v>44298</v>
      </c>
      <c r="B582" s="115">
        <v>51.433</v>
      </c>
      <c r="C582" s="116">
        <v>99</v>
      </c>
      <c r="D582" s="116">
        <v>50</v>
      </c>
      <c r="E582" s="119">
        <v>295.02999999999997</v>
      </c>
      <c r="F582" s="118">
        <v>683</v>
      </c>
      <c r="G582" s="118">
        <v>273</v>
      </c>
    </row>
    <row r="583" spans="1:7" x14ac:dyDescent="0.25">
      <c r="A583" s="114">
        <v>44299</v>
      </c>
      <c r="B583" s="115">
        <v>51.744999999999997</v>
      </c>
      <c r="C583" s="116">
        <v>99</v>
      </c>
      <c r="D583" s="116">
        <v>50</v>
      </c>
      <c r="E583" s="119">
        <v>293.43</v>
      </c>
      <c r="F583" s="118">
        <v>683</v>
      </c>
      <c r="G583" s="118">
        <v>273</v>
      </c>
    </row>
    <row r="584" spans="1:7" x14ac:dyDescent="0.25">
      <c r="A584" s="114">
        <v>44300</v>
      </c>
      <c r="B584" s="115">
        <v>51.337000000000003</v>
      </c>
      <c r="C584" s="116">
        <v>99</v>
      </c>
      <c r="D584" s="116">
        <v>50</v>
      </c>
      <c r="E584" s="119">
        <v>293</v>
      </c>
      <c r="F584" s="118">
        <v>683</v>
      </c>
      <c r="G584" s="118">
        <v>273</v>
      </c>
    </row>
    <row r="585" spans="1:7" x14ac:dyDescent="0.25">
      <c r="A585" s="114">
        <v>44301</v>
      </c>
      <c r="B585" s="115">
        <v>50.46</v>
      </c>
      <c r="C585" s="116">
        <v>99</v>
      </c>
      <c r="D585" s="116">
        <v>50</v>
      </c>
      <c r="E585" s="119">
        <v>287</v>
      </c>
      <c r="F585" s="118">
        <v>683</v>
      </c>
      <c r="G585" s="118">
        <v>273</v>
      </c>
    </row>
    <row r="586" spans="1:7" x14ac:dyDescent="0.25">
      <c r="A586" s="114">
        <v>44302</v>
      </c>
      <c r="B586" s="115">
        <v>51.197000000000003</v>
      </c>
      <c r="C586" s="116">
        <v>99</v>
      </c>
      <c r="D586" s="116">
        <v>50</v>
      </c>
      <c r="E586" s="119">
        <v>288</v>
      </c>
      <c r="F586" s="118">
        <v>683</v>
      </c>
      <c r="G586" s="118">
        <v>273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75"/>
  <sheetViews>
    <sheetView showGridLines="0" topLeftCell="A56" zoomScaleNormal="100" workbookViewId="0">
      <pane ySplit="1" topLeftCell="A415" activePane="bottomLeft" state="frozen"/>
      <selection activeCell="A8" sqref="A8:D12"/>
      <selection pane="bottomLeft" activeCell="C435" sqref="C435"/>
    </sheetView>
  </sheetViews>
  <sheetFormatPr defaultRowHeight="15" x14ac:dyDescent="0.25"/>
  <cols>
    <col min="1" max="1" width="3.85546875" bestFit="1" customWidth="1"/>
    <col min="2" max="2" width="25.140625" style="170" bestFit="1" customWidth="1"/>
    <col min="3" max="3" width="15.28515625" style="2" bestFit="1" customWidth="1"/>
    <col min="4" max="4" width="12.140625" style="2" bestFit="1" customWidth="1"/>
    <col min="5" max="5" width="11" style="2" bestFit="1" customWidth="1"/>
    <col min="6" max="6" width="3" customWidth="1"/>
    <col min="7" max="7" width="17.42578125" style="10" bestFit="1" customWidth="1"/>
    <col min="8" max="8" width="8.28515625" style="10" bestFit="1" customWidth="1"/>
    <col min="9" max="9" width="9.85546875" bestFit="1" customWidth="1"/>
    <col min="10" max="11" width="9" bestFit="1" customWidth="1"/>
    <col min="14" max="14" width="9.140625" customWidth="1"/>
  </cols>
  <sheetData>
    <row r="1" spans="3:5" hidden="1" x14ac:dyDescent="0.25">
      <c r="C1" s="2" t="s">
        <v>2</v>
      </c>
      <c r="D1" s="2" t="s">
        <v>11</v>
      </c>
      <c r="E1" s="2" t="s">
        <v>12</v>
      </c>
    </row>
    <row r="2" spans="3:5" hidden="1" x14ac:dyDescent="0.25">
      <c r="C2" s="2" t="s">
        <v>13</v>
      </c>
      <c r="D2" s="2">
        <v>11.5</v>
      </c>
      <c r="E2" s="2">
        <v>6</v>
      </c>
    </row>
    <row r="3" spans="3:5" hidden="1" x14ac:dyDescent="0.25">
      <c r="C3" s="2" t="s">
        <v>14</v>
      </c>
      <c r="D3" s="2">
        <v>41.6</v>
      </c>
      <c r="E3" s="2">
        <v>27</v>
      </c>
    </row>
    <row r="4" spans="3:5" hidden="1" x14ac:dyDescent="0.25">
      <c r="C4" s="2" t="s">
        <v>15</v>
      </c>
      <c r="D4" s="2">
        <v>35.824999999999996</v>
      </c>
      <c r="E4" s="2">
        <v>19</v>
      </c>
    </row>
    <row r="5" spans="3:5" hidden="1" x14ac:dyDescent="0.25">
      <c r="C5" s="2" t="s">
        <v>16</v>
      </c>
      <c r="D5" s="2">
        <v>12</v>
      </c>
      <c r="E5" s="2">
        <v>12</v>
      </c>
    </row>
    <row r="6" spans="3:5" hidden="1" x14ac:dyDescent="0.25">
      <c r="C6" s="2" t="s">
        <v>17</v>
      </c>
      <c r="D6" s="2">
        <v>11.032</v>
      </c>
      <c r="E6" s="2">
        <v>14</v>
      </c>
    </row>
    <row r="7" spans="3:5" hidden="1" x14ac:dyDescent="0.25">
      <c r="C7" s="2" t="s">
        <v>18</v>
      </c>
      <c r="D7" s="2">
        <v>14.138999999999999</v>
      </c>
      <c r="E7" s="2">
        <v>13</v>
      </c>
    </row>
    <row r="8" spans="3:5" hidden="1" x14ac:dyDescent="0.25">
      <c r="C8" s="2" t="s">
        <v>19</v>
      </c>
      <c r="D8" s="2">
        <v>17.205000000000002</v>
      </c>
      <c r="E8" s="2">
        <v>15</v>
      </c>
    </row>
    <row r="9" spans="3:5" hidden="1" x14ac:dyDescent="0.25">
      <c r="C9" s="2" t="s">
        <v>20</v>
      </c>
      <c r="D9" s="2">
        <v>13.95</v>
      </c>
      <c r="E9" s="2">
        <v>10</v>
      </c>
    </row>
    <row r="10" spans="3:5" hidden="1" x14ac:dyDescent="0.25">
      <c r="C10" s="2" t="s">
        <v>21</v>
      </c>
      <c r="D10" s="2">
        <v>27.175000000000004</v>
      </c>
      <c r="E10" s="2">
        <v>21</v>
      </c>
    </row>
    <row r="11" spans="3:5" hidden="1" x14ac:dyDescent="0.25">
      <c r="C11" s="2" t="s">
        <v>22</v>
      </c>
      <c r="D11" s="2">
        <v>20.517000000000003</v>
      </c>
      <c r="E11" s="2">
        <v>25</v>
      </c>
    </row>
    <row r="12" spans="3:5" hidden="1" x14ac:dyDescent="0.25">
      <c r="C12" s="2" t="s">
        <v>23</v>
      </c>
      <c r="D12" s="2">
        <v>23.78</v>
      </c>
      <c r="E12" s="2">
        <v>27</v>
      </c>
    </row>
    <row r="13" spans="3:5" hidden="1" x14ac:dyDescent="0.25">
      <c r="C13" s="2" t="s">
        <v>24</v>
      </c>
      <c r="D13" s="2">
        <v>22.645000000000003</v>
      </c>
      <c r="E13" s="2">
        <v>22</v>
      </c>
    </row>
    <row r="14" spans="3:5" hidden="1" x14ac:dyDescent="0.25">
      <c r="C14" s="2" t="s">
        <v>25</v>
      </c>
      <c r="D14" s="2">
        <v>6.95</v>
      </c>
      <c r="E14" s="2">
        <v>10</v>
      </c>
    </row>
    <row r="15" spans="3:5" hidden="1" x14ac:dyDescent="0.25">
      <c r="C15" s="2" t="s">
        <v>26</v>
      </c>
      <c r="D15" s="2">
        <v>14.65</v>
      </c>
      <c r="E15" s="2">
        <v>14</v>
      </c>
    </row>
    <row r="16" spans="3:5" hidden="1" x14ac:dyDescent="0.25">
      <c r="C16" s="2" t="s">
        <v>27</v>
      </c>
      <c r="D16" s="2">
        <v>14.02</v>
      </c>
      <c r="E16" s="2">
        <v>17</v>
      </c>
    </row>
    <row r="17" spans="3:5" hidden="1" x14ac:dyDescent="0.25">
      <c r="C17" s="2" t="s">
        <v>28</v>
      </c>
      <c r="D17" s="2">
        <v>19.3</v>
      </c>
      <c r="E17" s="2">
        <v>16</v>
      </c>
    </row>
    <row r="18" spans="3:5" hidden="1" x14ac:dyDescent="0.25">
      <c r="C18" s="2" t="s">
        <v>29</v>
      </c>
      <c r="D18" s="2">
        <v>29.348999999999997</v>
      </c>
      <c r="E18" s="2">
        <v>21</v>
      </c>
    </row>
    <row r="19" spans="3:5" hidden="1" x14ac:dyDescent="0.25">
      <c r="C19" s="2" t="s">
        <v>30</v>
      </c>
      <c r="D19" s="2">
        <v>38.774999999999999</v>
      </c>
      <c r="E19" s="2">
        <v>19</v>
      </c>
    </row>
    <row r="20" spans="3:5" hidden="1" x14ac:dyDescent="0.25">
      <c r="C20" s="2" t="s">
        <v>31</v>
      </c>
      <c r="D20" s="2">
        <v>31.324999999999999</v>
      </c>
      <c r="E20" s="2">
        <v>31</v>
      </c>
    </row>
    <row r="21" spans="3:5" hidden="1" x14ac:dyDescent="0.25">
      <c r="C21" s="2" t="s">
        <v>32</v>
      </c>
      <c r="D21" s="2">
        <v>37.502999999999993</v>
      </c>
      <c r="E21" s="2">
        <v>24</v>
      </c>
    </row>
    <row r="22" spans="3:5" hidden="1" x14ac:dyDescent="0.25">
      <c r="C22" s="2" t="s">
        <v>33</v>
      </c>
      <c r="D22" s="2">
        <v>13.3</v>
      </c>
      <c r="E22" s="2">
        <v>12</v>
      </c>
    </row>
    <row r="23" spans="3:5" hidden="1" x14ac:dyDescent="0.25">
      <c r="C23" s="2" t="s">
        <v>34</v>
      </c>
      <c r="D23" s="2">
        <v>11.600000000000001</v>
      </c>
      <c r="E23" s="2">
        <v>10</v>
      </c>
    </row>
    <row r="24" spans="3:5" hidden="1" x14ac:dyDescent="0.25">
      <c r="C24" s="2" t="s">
        <v>35</v>
      </c>
      <c r="D24" s="2">
        <v>12.67</v>
      </c>
      <c r="E24" s="2">
        <v>10</v>
      </c>
    </row>
    <row r="25" spans="3:5" hidden="1" x14ac:dyDescent="0.25">
      <c r="C25" s="2" t="s">
        <v>36</v>
      </c>
      <c r="D25" s="2">
        <v>8.0399999999999991</v>
      </c>
      <c r="E25" s="2">
        <v>13</v>
      </c>
    </row>
    <row r="26" spans="3:5" hidden="1" x14ac:dyDescent="0.25">
      <c r="C26" s="2" t="s">
        <v>37</v>
      </c>
      <c r="D26" s="2">
        <v>12.849999999999998</v>
      </c>
      <c r="E26" s="2">
        <v>10</v>
      </c>
    </row>
    <row r="27" spans="3:5" hidden="1" x14ac:dyDescent="0.25">
      <c r="C27" s="2" t="s">
        <v>38</v>
      </c>
      <c r="D27" s="2">
        <v>3.2069999999999999</v>
      </c>
      <c r="E27" s="2">
        <v>5</v>
      </c>
    </row>
    <row r="28" spans="3:5" hidden="1" x14ac:dyDescent="0.25">
      <c r="C28" s="2" t="s">
        <v>39</v>
      </c>
      <c r="D28" s="2">
        <v>0.3</v>
      </c>
      <c r="E28" s="2">
        <v>1</v>
      </c>
    </row>
    <row r="29" spans="3:5" hidden="1" x14ac:dyDescent="0.25">
      <c r="C29" s="2" t="s">
        <v>40</v>
      </c>
      <c r="D29" s="2">
        <v>20.450000000000003</v>
      </c>
      <c r="E29" s="2">
        <v>14</v>
      </c>
    </row>
    <row r="30" spans="3:5" hidden="1" x14ac:dyDescent="0.25">
      <c r="C30" s="2" t="s">
        <v>41</v>
      </c>
      <c r="D30" s="2">
        <v>15.950000000000001</v>
      </c>
      <c r="E30" s="2">
        <v>12</v>
      </c>
    </row>
    <row r="31" spans="3:5" hidden="1" x14ac:dyDescent="0.25">
      <c r="C31" s="2" t="s">
        <v>42</v>
      </c>
      <c r="D31" s="2">
        <v>27.873000000000001</v>
      </c>
      <c r="E31" s="2">
        <v>20</v>
      </c>
    </row>
    <row r="32" spans="3:5" hidden="1" x14ac:dyDescent="0.25">
      <c r="C32" s="2" t="s">
        <v>43</v>
      </c>
      <c r="D32" s="2">
        <v>17.37</v>
      </c>
      <c r="E32" s="2">
        <v>14</v>
      </c>
    </row>
    <row r="33" spans="3:5" hidden="1" x14ac:dyDescent="0.25">
      <c r="C33" s="2" t="s">
        <v>44</v>
      </c>
      <c r="D33" s="2">
        <v>23.9</v>
      </c>
      <c r="E33" s="2">
        <v>26</v>
      </c>
    </row>
    <row r="34" spans="3:5" hidden="1" x14ac:dyDescent="0.25">
      <c r="C34" s="2" t="s">
        <v>45</v>
      </c>
      <c r="D34" s="2">
        <v>14.385000000000002</v>
      </c>
      <c r="E34" s="2">
        <v>21</v>
      </c>
    </row>
    <row r="35" spans="3:5" hidden="1" x14ac:dyDescent="0.25">
      <c r="C35" s="2" t="s">
        <v>46</v>
      </c>
      <c r="D35" s="2">
        <v>4.4749999999999996</v>
      </c>
      <c r="E35" s="2">
        <v>9</v>
      </c>
    </row>
    <row r="36" spans="3:5" hidden="1" x14ac:dyDescent="0.25">
      <c r="C36" s="2" t="s">
        <v>47</v>
      </c>
      <c r="D36" s="2">
        <v>0</v>
      </c>
      <c r="E36" s="2">
        <v>0</v>
      </c>
    </row>
    <row r="37" spans="3:5" hidden="1" x14ac:dyDescent="0.25">
      <c r="C37" s="2" t="s">
        <v>48</v>
      </c>
      <c r="D37" s="2">
        <v>22.15</v>
      </c>
      <c r="E37" s="2">
        <v>19</v>
      </c>
    </row>
    <row r="38" spans="3:5" hidden="1" x14ac:dyDescent="0.25">
      <c r="C38" s="2" t="s">
        <v>49</v>
      </c>
      <c r="D38" s="2">
        <v>65.265000000000001</v>
      </c>
      <c r="E38" s="2">
        <v>17</v>
      </c>
    </row>
    <row r="39" spans="3:5" hidden="1" x14ac:dyDescent="0.25">
      <c r="C39" s="2" t="s">
        <v>50</v>
      </c>
      <c r="D39" s="2">
        <v>22.65</v>
      </c>
      <c r="E39" s="2">
        <v>18</v>
      </c>
    </row>
    <row r="40" spans="3:5" hidden="1" x14ac:dyDescent="0.25">
      <c r="C40" s="2" t="s">
        <v>51</v>
      </c>
      <c r="D40" s="2">
        <v>33.837999999999994</v>
      </c>
      <c r="E40" s="2">
        <v>33</v>
      </c>
    </row>
    <row r="41" spans="3:5" hidden="1" x14ac:dyDescent="0.25">
      <c r="C41" s="2" t="s">
        <v>52</v>
      </c>
      <c r="D41" s="2">
        <v>10.34</v>
      </c>
      <c r="E41" s="2">
        <v>15</v>
      </c>
    </row>
    <row r="42" spans="3:5" hidden="1" x14ac:dyDescent="0.25">
      <c r="C42" s="2" t="s">
        <v>53</v>
      </c>
      <c r="D42" s="2">
        <v>9.8740000000000006</v>
      </c>
      <c r="E42" s="2">
        <v>12</v>
      </c>
    </row>
    <row r="43" spans="3:5" hidden="1" x14ac:dyDescent="0.25">
      <c r="C43" s="2" t="s">
        <v>54</v>
      </c>
      <c r="D43" s="2">
        <v>13.4</v>
      </c>
      <c r="E43" s="2">
        <v>10</v>
      </c>
    </row>
    <row r="44" spans="3:5" hidden="1" x14ac:dyDescent="0.25">
      <c r="C44" s="2" t="s">
        <v>55</v>
      </c>
      <c r="D44" s="2">
        <v>24.689999999999998</v>
      </c>
      <c r="E44" s="2">
        <v>23</v>
      </c>
    </row>
    <row r="45" spans="3:5" hidden="1" x14ac:dyDescent="0.25">
      <c r="C45" s="2" t="s">
        <v>56</v>
      </c>
      <c r="D45" s="2">
        <v>20.885000000000002</v>
      </c>
      <c r="E45" s="2">
        <v>18</v>
      </c>
    </row>
    <row r="46" spans="3:5" hidden="1" x14ac:dyDescent="0.25">
      <c r="C46" s="2" t="s">
        <v>57</v>
      </c>
      <c r="D46" s="2">
        <v>34.975000000000001</v>
      </c>
      <c r="E46" s="2">
        <v>35</v>
      </c>
    </row>
    <row r="47" spans="3:5" hidden="1" x14ac:dyDescent="0.25">
      <c r="C47" s="2" t="s">
        <v>58</v>
      </c>
      <c r="D47" s="2">
        <v>17.225000000000001</v>
      </c>
      <c r="E47" s="2">
        <v>18</v>
      </c>
    </row>
    <row r="48" spans="3:5" hidden="1" x14ac:dyDescent="0.25">
      <c r="C48" s="2" t="s">
        <v>59</v>
      </c>
      <c r="D48" s="2">
        <v>32</v>
      </c>
      <c r="E48" s="2">
        <v>36</v>
      </c>
    </row>
    <row r="49" spans="1:11" hidden="1" x14ac:dyDescent="0.25">
      <c r="C49" s="2" t="s">
        <v>60</v>
      </c>
      <c r="D49" s="2">
        <v>8.1</v>
      </c>
      <c r="E49" s="2">
        <v>8</v>
      </c>
    </row>
    <row r="50" spans="1:11" hidden="1" x14ac:dyDescent="0.25">
      <c r="C50" s="2" t="s">
        <v>61</v>
      </c>
      <c r="D50" s="2">
        <v>22.88</v>
      </c>
      <c r="E50" s="2">
        <v>19</v>
      </c>
    </row>
    <row r="51" spans="1:11" hidden="1" x14ac:dyDescent="0.25">
      <c r="C51" s="2" t="s">
        <v>62</v>
      </c>
      <c r="D51" s="2">
        <v>10.446999999999999</v>
      </c>
      <c r="E51" s="2">
        <v>12</v>
      </c>
    </row>
    <row r="52" spans="1:11" hidden="1" x14ac:dyDescent="0.25">
      <c r="C52" s="2" t="s">
        <v>63</v>
      </c>
      <c r="D52" s="2">
        <v>4</v>
      </c>
      <c r="E52" s="2">
        <v>2</v>
      </c>
    </row>
    <row r="53" spans="1:11" hidden="1" x14ac:dyDescent="0.25">
      <c r="C53" s="2" t="s">
        <v>64</v>
      </c>
      <c r="D53" s="2">
        <v>0</v>
      </c>
      <c r="E53" s="2">
        <v>0</v>
      </c>
    </row>
    <row r="54" spans="1:11" hidden="1" x14ac:dyDescent="0.25">
      <c r="C54" s="2" t="s">
        <v>65</v>
      </c>
      <c r="D54" s="2">
        <v>0</v>
      </c>
      <c r="E54" s="2">
        <v>0</v>
      </c>
    </row>
    <row r="55" spans="1:11" hidden="1" x14ac:dyDescent="0.25">
      <c r="C55" s="2" t="s">
        <v>3</v>
      </c>
      <c r="D55" s="2">
        <v>982.32900000000006</v>
      </c>
      <c r="E55" s="2">
        <v>835</v>
      </c>
    </row>
    <row r="56" spans="1:11" ht="16.5" thickTop="1" thickBot="1" x14ac:dyDescent="0.3">
      <c r="A56" t="s">
        <v>1</v>
      </c>
      <c r="B56" s="170" t="s">
        <v>96</v>
      </c>
      <c r="C56" s="2" t="s">
        <v>2</v>
      </c>
      <c r="D56" s="2" t="s">
        <v>11</v>
      </c>
      <c r="E56" s="2" t="s">
        <v>167</v>
      </c>
      <c r="G56" s="15" t="s">
        <v>2</v>
      </c>
      <c r="H56" s="15" t="s">
        <v>116</v>
      </c>
      <c r="I56" s="15" t="s">
        <v>12</v>
      </c>
    </row>
    <row r="57" spans="1:11" ht="16.5" thickTop="1" thickBot="1" x14ac:dyDescent="0.3">
      <c r="A57">
        <v>1</v>
      </c>
      <c r="B57" s="170">
        <v>41649</v>
      </c>
      <c r="C57" s="2" t="s">
        <v>177</v>
      </c>
      <c r="D57" s="2">
        <v>32.299999999999997</v>
      </c>
      <c r="E57" s="2">
        <v>20</v>
      </c>
      <c r="G57" s="16" t="s">
        <v>158</v>
      </c>
      <c r="H57" s="17">
        <v>32.299999999999997</v>
      </c>
      <c r="I57" s="18">
        <v>20</v>
      </c>
      <c r="J57" s="12">
        <f>D57-H57</f>
        <v>0</v>
      </c>
      <c r="K57" s="13">
        <f>E57-I57</f>
        <v>0</v>
      </c>
    </row>
    <row r="58" spans="1:11" ht="16.5" thickTop="1" thickBot="1" x14ac:dyDescent="0.3">
      <c r="A58">
        <f>A57+1</f>
        <v>2</v>
      </c>
      <c r="B58" s="170">
        <f>B57+DAY(7)</f>
        <v>41656</v>
      </c>
      <c r="C58" s="2" t="s">
        <v>66</v>
      </c>
      <c r="D58" s="2">
        <v>39.799999999999997</v>
      </c>
      <c r="E58" s="2">
        <v>25</v>
      </c>
      <c r="G58" s="19" t="s">
        <v>157</v>
      </c>
      <c r="H58" s="20">
        <v>39.799999999999997</v>
      </c>
      <c r="I58" s="21">
        <v>25</v>
      </c>
      <c r="J58" s="12">
        <f t="shared" ref="J58:J102" si="0">D58-H58</f>
        <v>0</v>
      </c>
      <c r="K58" s="13">
        <f t="shared" ref="K58:K102" si="1">E58-I58</f>
        <v>0</v>
      </c>
    </row>
    <row r="59" spans="1:11" ht="16.5" thickTop="1" thickBot="1" x14ac:dyDescent="0.3">
      <c r="A59">
        <f t="shared" ref="A59:A87" si="2">A58+1</f>
        <v>3</v>
      </c>
      <c r="B59" s="170">
        <f t="shared" ref="B59:B87" si="3">B58+DAY(7)</f>
        <v>41663</v>
      </c>
      <c r="C59" s="2" t="s">
        <v>67</v>
      </c>
      <c r="D59" s="2">
        <v>22.049999999999997</v>
      </c>
      <c r="E59" s="2">
        <v>14</v>
      </c>
      <c r="F59" s="14"/>
      <c r="G59" s="16" t="s">
        <v>156</v>
      </c>
      <c r="H59" s="17">
        <v>22.049999999999997</v>
      </c>
      <c r="I59" s="18">
        <v>14</v>
      </c>
      <c r="J59" s="12">
        <f t="shared" si="0"/>
        <v>0</v>
      </c>
      <c r="K59" s="13">
        <f t="shared" si="1"/>
        <v>0</v>
      </c>
    </row>
    <row r="60" spans="1:11" ht="16.5" thickTop="1" thickBot="1" x14ac:dyDescent="0.3">
      <c r="A60">
        <f t="shared" si="2"/>
        <v>4</v>
      </c>
      <c r="B60" s="170">
        <f t="shared" si="3"/>
        <v>41670</v>
      </c>
      <c r="C60" s="2" t="s">
        <v>68</v>
      </c>
      <c r="D60" s="2">
        <v>12.525</v>
      </c>
      <c r="E60" s="2">
        <v>10</v>
      </c>
      <c r="F60" s="14"/>
      <c r="G60" s="19" t="s">
        <v>155</v>
      </c>
      <c r="H60" s="20">
        <v>12.525</v>
      </c>
      <c r="I60" s="21">
        <v>10</v>
      </c>
      <c r="J60" s="12">
        <f t="shared" si="0"/>
        <v>0</v>
      </c>
      <c r="K60" s="13">
        <f t="shared" si="1"/>
        <v>0</v>
      </c>
    </row>
    <row r="61" spans="1:11" ht="16.5" thickTop="1" thickBot="1" x14ac:dyDescent="0.3">
      <c r="A61">
        <f t="shared" si="2"/>
        <v>5</v>
      </c>
      <c r="B61" s="170">
        <f t="shared" si="3"/>
        <v>41677</v>
      </c>
      <c r="C61" s="2" t="s">
        <v>69</v>
      </c>
      <c r="D61" s="2">
        <v>19.850000000000001</v>
      </c>
      <c r="E61" s="2">
        <v>12</v>
      </c>
      <c r="F61" s="14"/>
      <c r="G61" s="16" t="s">
        <v>154</v>
      </c>
      <c r="H61" s="17">
        <v>19.850000000000001</v>
      </c>
      <c r="I61" s="18">
        <v>12</v>
      </c>
      <c r="J61" s="12">
        <f t="shared" si="0"/>
        <v>0</v>
      </c>
      <c r="K61" s="13">
        <f t="shared" si="1"/>
        <v>0</v>
      </c>
    </row>
    <row r="62" spans="1:11" ht="16.5" thickTop="1" thickBot="1" x14ac:dyDescent="0.3">
      <c r="A62">
        <f t="shared" si="2"/>
        <v>6</v>
      </c>
      <c r="B62" s="170">
        <f t="shared" si="3"/>
        <v>41684</v>
      </c>
      <c r="C62" s="2" t="s">
        <v>70</v>
      </c>
      <c r="D62" s="2">
        <v>12.65</v>
      </c>
      <c r="E62" s="2">
        <v>7</v>
      </c>
      <c r="F62" s="14"/>
      <c r="G62" s="19" t="s">
        <v>153</v>
      </c>
      <c r="H62" s="20">
        <v>12.65</v>
      </c>
      <c r="I62" s="21">
        <v>7</v>
      </c>
      <c r="J62" s="12">
        <f t="shared" si="0"/>
        <v>0</v>
      </c>
      <c r="K62" s="13">
        <f t="shared" si="1"/>
        <v>0</v>
      </c>
    </row>
    <row r="63" spans="1:11" ht="16.5" thickTop="1" thickBot="1" x14ac:dyDescent="0.3">
      <c r="A63">
        <f t="shared" si="2"/>
        <v>7</v>
      </c>
      <c r="B63" s="170">
        <f t="shared" si="3"/>
        <v>41691</v>
      </c>
      <c r="C63" s="2" t="s">
        <v>71</v>
      </c>
      <c r="D63" s="2">
        <v>20.13</v>
      </c>
      <c r="E63" s="2">
        <v>19</v>
      </c>
      <c r="F63" s="14"/>
      <c r="G63" s="16" t="s">
        <v>152</v>
      </c>
      <c r="H63" s="17">
        <v>20.13</v>
      </c>
      <c r="I63" s="18">
        <v>19</v>
      </c>
      <c r="J63" s="12">
        <f t="shared" si="0"/>
        <v>0</v>
      </c>
      <c r="K63" s="13">
        <f t="shared" si="1"/>
        <v>0</v>
      </c>
    </row>
    <row r="64" spans="1:11" ht="16.5" thickTop="1" thickBot="1" x14ac:dyDescent="0.3">
      <c r="A64">
        <f t="shared" si="2"/>
        <v>8</v>
      </c>
      <c r="B64" s="170">
        <f t="shared" si="3"/>
        <v>41698</v>
      </c>
      <c r="C64" s="2" t="s">
        <v>72</v>
      </c>
      <c r="D64" s="2">
        <v>29.1</v>
      </c>
      <c r="E64" s="2">
        <v>23</v>
      </c>
      <c r="F64" s="14"/>
      <c r="G64" s="19" t="s">
        <v>151</v>
      </c>
      <c r="H64" s="20">
        <v>29.1</v>
      </c>
      <c r="I64" s="21">
        <v>23</v>
      </c>
      <c r="J64" s="12">
        <f t="shared" si="0"/>
        <v>0</v>
      </c>
      <c r="K64" s="13">
        <f t="shared" si="1"/>
        <v>0</v>
      </c>
    </row>
    <row r="65" spans="1:24" ht="16.5" thickTop="1" thickBot="1" x14ac:dyDescent="0.3">
      <c r="A65">
        <f t="shared" si="2"/>
        <v>9</v>
      </c>
      <c r="B65" s="170">
        <f t="shared" si="3"/>
        <v>41705</v>
      </c>
      <c r="C65" s="2" t="s">
        <v>73</v>
      </c>
      <c r="D65" s="163">
        <v>49.7</v>
      </c>
      <c r="E65" s="2">
        <v>36</v>
      </c>
      <c r="F65" s="14"/>
      <c r="G65" s="16" t="s">
        <v>150</v>
      </c>
      <c r="H65" s="17">
        <v>49.7</v>
      </c>
      <c r="I65" s="18">
        <v>36</v>
      </c>
      <c r="J65" s="12">
        <f t="shared" si="0"/>
        <v>0</v>
      </c>
      <c r="K65" s="13">
        <f t="shared" si="1"/>
        <v>0</v>
      </c>
    </row>
    <row r="66" spans="1:24" ht="16.5" thickTop="1" thickBot="1" x14ac:dyDescent="0.3">
      <c r="A66">
        <f t="shared" si="2"/>
        <v>10</v>
      </c>
      <c r="B66" s="170">
        <f t="shared" si="3"/>
        <v>41712</v>
      </c>
      <c r="C66" s="2" t="s">
        <v>74</v>
      </c>
      <c r="D66" s="2">
        <v>33.674999999999997</v>
      </c>
      <c r="E66" s="2">
        <v>31</v>
      </c>
      <c r="F66" s="14"/>
      <c r="G66" s="19" t="s">
        <v>149</v>
      </c>
      <c r="H66" s="20">
        <v>33.674999999999997</v>
      </c>
      <c r="I66" s="21">
        <v>31</v>
      </c>
      <c r="J66" s="12">
        <f t="shared" si="0"/>
        <v>0</v>
      </c>
      <c r="K66" s="13">
        <f t="shared" si="1"/>
        <v>0</v>
      </c>
    </row>
    <row r="67" spans="1:24" ht="16.5" thickTop="1" thickBot="1" x14ac:dyDescent="0.3">
      <c r="A67">
        <f t="shared" si="2"/>
        <v>11</v>
      </c>
      <c r="B67" s="170">
        <f t="shared" si="3"/>
        <v>41719</v>
      </c>
      <c r="C67" s="2" t="s">
        <v>75</v>
      </c>
      <c r="D67" s="2">
        <v>16.413</v>
      </c>
      <c r="E67" s="2">
        <v>13</v>
      </c>
      <c r="F67" s="14"/>
      <c r="G67" s="16" t="s">
        <v>148</v>
      </c>
      <c r="H67" s="17">
        <v>16.413</v>
      </c>
      <c r="I67" s="18">
        <v>13</v>
      </c>
      <c r="J67" s="12">
        <f t="shared" si="0"/>
        <v>0</v>
      </c>
      <c r="K67" s="13">
        <f t="shared" si="1"/>
        <v>0</v>
      </c>
    </row>
    <row r="68" spans="1:24" ht="16.5" thickTop="1" thickBot="1" x14ac:dyDescent="0.3">
      <c r="A68">
        <f t="shared" si="2"/>
        <v>12</v>
      </c>
      <c r="B68" s="170">
        <f t="shared" si="3"/>
        <v>41726</v>
      </c>
      <c r="C68" s="2" t="s">
        <v>76</v>
      </c>
      <c r="D68" s="2">
        <v>14.737</v>
      </c>
      <c r="E68" s="2">
        <v>8</v>
      </c>
      <c r="F68" s="14"/>
      <c r="G68" s="19" t="s">
        <v>147</v>
      </c>
      <c r="H68" s="20">
        <v>14.737</v>
      </c>
      <c r="I68" s="21">
        <v>8</v>
      </c>
      <c r="J68" s="12">
        <f t="shared" si="0"/>
        <v>0</v>
      </c>
      <c r="K68" s="13">
        <f t="shared" si="1"/>
        <v>0</v>
      </c>
    </row>
    <row r="69" spans="1:24" ht="16.5" thickTop="1" thickBot="1" x14ac:dyDescent="0.3">
      <c r="A69">
        <f t="shared" si="2"/>
        <v>13</v>
      </c>
      <c r="B69" s="170">
        <f t="shared" si="3"/>
        <v>41733</v>
      </c>
      <c r="C69" s="2" t="s">
        <v>77</v>
      </c>
      <c r="D69" s="2">
        <v>21.975000000000001</v>
      </c>
      <c r="E69" s="2">
        <v>20</v>
      </c>
      <c r="F69" s="14"/>
      <c r="G69" s="16" t="s">
        <v>146</v>
      </c>
      <c r="H69" s="17">
        <v>21.975000000000001</v>
      </c>
      <c r="I69" s="18">
        <v>20</v>
      </c>
      <c r="J69" s="12">
        <f t="shared" si="0"/>
        <v>0</v>
      </c>
      <c r="K69" s="13">
        <f t="shared" si="1"/>
        <v>0</v>
      </c>
    </row>
    <row r="70" spans="1:24" ht="16.5" thickTop="1" thickBot="1" x14ac:dyDescent="0.3">
      <c r="A70">
        <f t="shared" si="2"/>
        <v>14</v>
      </c>
      <c r="B70" s="170">
        <f t="shared" si="3"/>
        <v>41740</v>
      </c>
      <c r="C70" s="2" t="s">
        <v>78</v>
      </c>
      <c r="D70" s="2">
        <v>23.681999999999999</v>
      </c>
      <c r="E70" s="2">
        <v>20</v>
      </c>
      <c r="F70" s="14"/>
      <c r="G70" s="19" t="s">
        <v>145</v>
      </c>
      <c r="H70" s="20">
        <v>23.681999999999999</v>
      </c>
      <c r="I70" s="21">
        <v>20</v>
      </c>
      <c r="J70" s="12">
        <f t="shared" si="0"/>
        <v>0</v>
      </c>
      <c r="K70" s="13">
        <f t="shared" si="1"/>
        <v>0</v>
      </c>
    </row>
    <row r="71" spans="1:24" ht="16.5" thickTop="1" thickBot="1" x14ac:dyDescent="0.3">
      <c r="A71">
        <f t="shared" si="2"/>
        <v>15</v>
      </c>
      <c r="B71" s="170">
        <f t="shared" si="3"/>
        <v>41747</v>
      </c>
      <c r="C71" s="2" t="s">
        <v>79</v>
      </c>
      <c r="D71" s="2">
        <v>12.2</v>
      </c>
      <c r="E71" s="2">
        <v>12</v>
      </c>
      <c r="F71" s="14"/>
      <c r="G71" s="16" t="s">
        <v>144</v>
      </c>
      <c r="H71" s="17">
        <v>12.2</v>
      </c>
      <c r="I71" s="18">
        <v>12</v>
      </c>
      <c r="J71" s="12">
        <f t="shared" si="0"/>
        <v>0</v>
      </c>
      <c r="K71" s="13">
        <f t="shared" si="1"/>
        <v>0</v>
      </c>
      <c r="X71" s="55"/>
    </row>
    <row r="72" spans="1:24" ht="16.5" thickTop="1" thickBot="1" x14ac:dyDescent="0.3">
      <c r="A72">
        <f t="shared" si="2"/>
        <v>16</v>
      </c>
      <c r="B72" s="170">
        <f t="shared" si="3"/>
        <v>41754</v>
      </c>
      <c r="C72" s="2" t="s">
        <v>80</v>
      </c>
      <c r="D72" s="2">
        <v>28.100999999999999</v>
      </c>
      <c r="E72" s="2">
        <v>22</v>
      </c>
      <c r="F72" s="14"/>
      <c r="G72" s="19" t="s">
        <v>143</v>
      </c>
      <c r="H72" s="20">
        <v>28.100999999999999</v>
      </c>
      <c r="I72" s="21">
        <v>22</v>
      </c>
      <c r="J72" s="12">
        <f t="shared" si="0"/>
        <v>0</v>
      </c>
      <c r="K72" s="13">
        <f t="shared" si="1"/>
        <v>0</v>
      </c>
    </row>
    <row r="73" spans="1:24" ht="16.5" thickTop="1" thickBot="1" x14ac:dyDescent="0.3">
      <c r="A73">
        <f t="shared" si="2"/>
        <v>17</v>
      </c>
      <c r="B73" s="170">
        <f t="shared" si="3"/>
        <v>41761</v>
      </c>
      <c r="C73" s="2" t="s">
        <v>81</v>
      </c>
      <c r="D73" s="2">
        <v>26.09</v>
      </c>
      <c r="E73" s="2">
        <v>17</v>
      </c>
      <c r="F73" s="14"/>
      <c r="G73" s="16" t="s">
        <v>142</v>
      </c>
      <c r="H73" s="17">
        <v>26.09</v>
      </c>
      <c r="I73" s="18">
        <v>17</v>
      </c>
      <c r="J73" s="12">
        <f t="shared" si="0"/>
        <v>0</v>
      </c>
      <c r="K73" s="13">
        <f t="shared" si="1"/>
        <v>0</v>
      </c>
    </row>
    <row r="74" spans="1:24" ht="16.5" thickTop="1" thickBot="1" x14ac:dyDescent="0.3">
      <c r="A74">
        <f t="shared" si="2"/>
        <v>18</v>
      </c>
      <c r="B74" s="170">
        <f t="shared" si="3"/>
        <v>41768</v>
      </c>
      <c r="C74" s="2" t="s">
        <v>82</v>
      </c>
      <c r="D74" s="2">
        <v>20.100000000000001</v>
      </c>
      <c r="E74" s="2">
        <v>23</v>
      </c>
      <c r="F74" s="14"/>
      <c r="G74" s="19" t="s">
        <v>141</v>
      </c>
      <c r="H74" s="20">
        <v>20.100000000000001</v>
      </c>
      <c r="I74" s="21">
        <v>23</v>
      </c>
      <c r="J74" s="12">
        <f t="shared" si="0"/>
        <v>0</v>
      </c>
      <c r="K74" s="13">
        <f t="shared" si="1"/>
        <v>0</v>
      </c>
    </row>
    <row r="75" spans="1:24" ht="16.5" thickTop="1" thickBot="1" x14ac:dyDescent="0.3">
      <c r="A75">
        <f t="shared" si="2"/>
        <v>19</v>
      </c>
      <c r="B75" s="170">
        <f t="shared" si="3"/>
        <v>41775</v>
      </c>
      <c r="C75" s="2" t="s">
        <v>83</v>
      </c>
      <c r="D75" s="2">
        <v>29.68</v>
      </c>
      <c r="E75" s="2">
        <v>25</v>
      </c>
      <c r="F75" s="14"/>
      <c r="G75" s="16" t="s">
        <v>140</v>
      </c>
      <c r="H75" s="17">
        <v>29.68</v>
      </c>
      <c r="I75" s="18">
        <v>25</v>
      </c>
      <c r="J75" s="12">
        <f t="shared" si="0"/>
        <v>0</v>
      </c>
      <c r="K75" s="13">
        <f t="shared" si="1"/>
        <v>0</v>
      </c>
    </row>
    <row r="76" spans="1:24" ht="16.5" thickTop="1" thickBot="1" x14ac:dyDescent="0.3">
      <c r="A76">
        <f t="shared" si="2"/>
        <v>20</v>
      </c>
      <c r="B76" s="170">
        <f t="shared" si="3"/>
        <v>41782</v>
      </c>
      <c r="C76" s="2" t="s">
        <v>84</v>
      </c>
      <c r="D76" s="2">
        <v>29.55</v>
      </c>
      <c r="E76" s="2">
        <v>20</v>
      </c>
      <c r="F76" s="14"/>
      <c r="G76" s="19" t="s">
        <v>139</v>
      </c>
      <c r="H76" s="20">
        <v>29.55</v>
      </c>
      <c r="I76" s="21">
        <v>20</v>
      </c>
      <c r="J76" s="12">
        <f t="shared" si="0"/>
        <v>0</v>
      </c>
      <c r="K76" s="13">
        <f t="shared" si="1"/>
        <v>0</v>
      </c>
    </row>
    <row r="77" spans="1:24" ht="16.5" thickTop="1" thickBot="1" x14ac:dyDescent="0.3">
      <c r="A77">
        <f t="shared" si="2"/>
        <v>21</v>
      </c>
      <c r="B77" s="170">
        <f t="shared" si="3"/>
        <v>41789</v>
      </c>
      <c r="C77" s="2" t="s">
        <v>85</v>
      </c>
      <c r="D77" s="2">
        <v>15.75</v>
      </c>
      <c r="E77" s="2">
        <v>14</v>
      </c>
      <c r="F77" s="14"/>
      <c r="G77" s="16" t="s">
        <v>138</v>
      </c>
      <c r="H77" s="17">
        <v>14.85</v>
      </c>
      <c r="I77" s="18">
        <v>13</v>
      </c>
      <c r="J77" s="12">
        <f t="shared" si="0"/>
        <v>0.90000000000000036</v>
      </c>
      <c r="K77" s="13">
        <f t="shared" si="1"/>
        <v>1</v>
      </c>
    </row>
    <row r="78" spans="1:24" ht="16.5" thickTop="1" thickBot="1" x14ac:dyDescent="0.3">
      <c r="A78">
        <f t="shared" si="2"/>
        <v>22</v>
      </c>
      <c r="B78" s="170">
        <f t="shared" si="3"/>
        <v>41796</v>
      </c>
      <c r="C78" s="2" t="s">
        <v>86</v>
      </c>
      <c r="D78" s="2">
        <v>27.35</v>
      </c>
      <c r="E78" s="2">
        <v>26</v>
      </c>
      <c r="F78" s="14"/>
      <c r="G78" s="19" t="s">
        <v>137</v>
      </c>
      <c r="H78" s="20">
        <v>27.35</v>
      </c>
      <c r="I78" s="21">
        <v>26</v>
      </c>
      <c r="J78" s="12">
        <f t="shared" si="0"/>
        <v>0</v>
      </c>
      <c r="K78" s="13">
        <f t="shared" si="1"/>
        <v>0</v>
      </c>
    </row>
    <row r="79" spans="1:24" ht="16.5" thickTop="1" thickBot="1" x14ac:dyDescent="0.3">
      <c r="A79">
        <f t="shared" si="2"/>
        <v>23</v>
      </c>
      <c r="B79" s="170">
        <f t="shared" si="3"/>
        <v>41803</v>
      </c>
      <c r="C79" s="2" t="s">
        <v>87</v>
      </c>
      <c r="D79" s="2">
        <v>27.17</v>
      </c>
      <c r="E79" s="2">
        <v>28</v>
      </c>
      <c r="F79" s="14"/>
      <c r="G79" s="16" t="s">
        <v>136</v>
      </c>
      <c r="H79" s="17">
        <v>28.67</v>
      </c>
      <c r="I79" s="18">
        <v>29</v>
      </c>
      <c r="J79" s="12">
        <f t="shared" si="0"/>
        <v>-1.5</v>
      </c>
      <c r="K79" s="13">
        <f t="shared" si="1"/>
        <v>-1</v>
      </c>
    </row>
    <row r="80" spans="1:24" ht="16.5" thickTop="1" thickBot="1" x14ac:dyDescent="0.3">
      <c r="A80">
        <f t="shared" si="2"/>
        <v>24</v>
      </c>
      <c r="B80" s="170">
        <f t="shared" si="3"/>
        <v>41810</v>
      </c>
      <c r="C80" s="2" t="s">
        <v>88</v>
      </c>
      <c r="D80" s="2">
        <v>18.72</v>
      </c>
      <c r="E80" s="2">
        <v>19</v>
      </c>
      <c r="F80" s="14"/>
      <c r="G80" s="19" t="s">
        <v>135</v>
      </c>
      <c r="H80" s="20">
        <v>20.22</v>
      </c>
      <c r="I80" s="21">
        <v>20</v>
      </c>
      <c r="J80" s="12">
        <f t="shared" si="0"/>
        <v>-1.5</v>
      </c>
      <c r="K80" s="13">
        <f t="shared" si="1"/>
        <v>-1</v>
      </c>
    </row>
    <row r="81" spans="1:11" ht="16.5" thickTop="1" thickBot="1" x14ac:dyDescent="0.3">
      <c r="A81">
        <f t="shared" si="2"/>
        <v>25</v>
      </c>
      <c r="B81" s="170">
        <f t="shared" si="3"/>
        <v>41817</v>
      </c>
      <c r="C81" s="2" t="s">
        <v>89</v>
      </c>
      <c r="D81" s="2">
        <v>17</v>
      </c>
      <c r="E81" s="2">
        <v>18</v>
      </c>
      <c r="F81" s="14"/>
      <c r="G81" s="16" t="s">
        <v>134</v>
      </c>
      <c r="H81" s="17">
        <v>17</v>
      </c>
      <c r="I81" s="18">
        <v>18</v>
      </c>
      <c r="J81" s="12">
        <f t="shared" si="0"/>
        <v>0</v>
      </c>
      <c r="K81" s="13">
        <f t="shared" si="1"/>
        <v>0</v>
      </c>
    </row>
    <row r="82" spans="1:11" ht="16.5" thickTop="1" thickBot="1" x14ac:dyDescent="0.3">
      <c r="A82">
        <f t="shared" si="2"/>
        <v>26</v>
      </c>
      <c r="B82" s="170">
        <f t="shared" si="3"/>
        <v>41824</v>
      </c>
      <c r="C82" s="2" t="s">
        <v>90</v>
      </c>
      <c r="D82" s="2">
        <v>17.45</v>
      </c>
      <c r="E82" s="2">
        <v>7</v>
      </c>
      <c r="F82" s="14"/>
      <c r="G82" s="19" t="s">
        <v>133</v>
      </c>
      <c r="H82" s="20">
        <v>17.399999999999999</v>
      </c>
      <c r="I82" s="21">
        <v>7</v>
      </c>
      <c r="J82" s="12">
        <f t="shared" si="0"/>
        <v>5.0000000000000711E-2</v>
      </c>
      <c r="K82" s="13">
        <f t="shared" si="1"/>
        <v>0</v>
      </c>
    </row>
    <row r="83" spans="1:11" ht="16.5" thickTop="1" thickBot="1" x14ac:dyDescent="0.3">
      <c r="A83">
        <f t="shared" si="2"/>
        <v>27</v>
      </c>
      <c r="B83" s="170">
        <f t="shared" si="3"/>
        <v>41831</v>
      </c>
      <c r="C83" s="2" t="s">
        <v>91</v>
      </c>
      <c r="D83" s="2">
        <v>14.525</v>
      </c>
      <c r="E83" s="2">
        <v>14</v>
      </c>
      <c r="F83" s="14"/>
      <c r="G83" s="16" t="s">
        <v>132</v>
      </c>
      <c r="H83" s="17">
        <v>15.025</v>
      </c>
      <c r="I83" s="18">
        <v>15</v>
      </c>
      <c r="J83" s="12">
        <f t="shared" si="0"/>
        <v>-0.5</v>
      </c>
      <c r="K83" s="13">
        <f t="shared" si="1"/>
        <v>-1</v>
      </c>
    </row>
    <row r="84" spans="1:11" ht="16.5" thickTop="1" thickBot="1" x14ac:dyDescent="0.3">
      <c r="A84">
        <f t="shared" si="2"/>
        <v>28</v>
      </c>
      <c r="B84" s="170">
        <f t="shared" si="3"/>
        <v>41838</v>
      </c>
      <c r="C84" s="2" t="s">
        <v>92</v>
      </c>
      <c r="D84" s="2">
        <v>12.183999999999999</v>
      </c>
      <c r="E84" s="2">
        <v>12</v>
      </c>
      <c r="F84" s="14"/>
      <c r="G84" s="19" t="s">
        <v>131</v>
      </c>
      <c r="H84" s="20">
        <v>11.9</v>
      </c>
      <c r="I84" s="21">
        <v>11</v>
      </c>
      <c r="J84" s="12">
        <f t="shared" si="0"/>
        <v>0.28399999999999892</v>
      </c>
      <c r="K84" s="13">
        <f t="shared" si="1"/>
        <v>1</v>
      </c>
    </row>
    <row r="85" spans="1:11" ht="16.5" thickTop="1" thickBot="1" x14ac:dyDescent="0.3">
      <c r="A85">
        <f t="shared" si="2"/>
        <v>29</v>
      </c>
      <c r="B85" s="170">
        <f t="shared" si="3"/>
        <v>41845</v>
      </c>
      <c r="C85" s="2" t="s">
        <v>93</v>
      </c>
      <c r="D85" s="2">
        <v>18.95</v>
      </c>
      <c r="E85" s="2">
        <v>11</v>
      </c>
      <c r="F85" s="14"/>
      <c r="G85" s="16" t="s">
        <v>130</v>
      </c>
      <c r="H85" s="17">
        <v>18.95</v>
      </c>
      <c r="I85" s="18">
        <v>11</v>
      </c>
      <c r="J85" s="12">
        <f t="shared" si="0"/>
        <v>0</v>
      </c>
      <c r="K85" s="13">
        <f t="shared" si="1"/>
        <v>0</v>
      </c>
    </row>
    <row r="86" spans="1:11" ht="16.5" thickTop="1" thickBot="1" x14ac:dyDescent="0.3">
      <c r="A86">
        <f t="shared" si="2"/>
        <v>30</v>
      </c>
      <c r="B86" s="170">
        <f t="shared" si="3"/>
        <v>41852</v>
      </c>
      <c r="C86" s="2" t="s">
        <v>94</v>
      </c>
      <c r="D86" s="2">
        <v>6.5730000000000004</v>
      </c>
      <c r="E86" s="2">
        <v>11</v>
      </c>
      <c r="F86" s="14"/>
      <c r="G86" s="19" t="s">
        <v>129</v>
      </c>
      <c r="H86" s="20">
        <v>6.6429999999999998</v>
      </c>
      <c r="I86" s="21">
        <v>12</v>
      </c>
      <c r="J86" s="12">
        <f t="shared" si="0"/>
        <v>-6.9999999999999396E-2</v>
      </c>
      <c r="K86" s="13">
        <f t="shared" si="1"/>
        <v>-1</v>
      </c>
    </row>
    <row r="87" spans="1:11" ht="16.5" thickTop="1" thickBot="1" x14ac:dyDescent="0.3">
      <c r="A87">
        <f t="shared" si="2"/>
        <v>31</v>
      </c>
      <c r="B87" s="170">
        <f t="shared" si="3"/>
        <v>41859</v>
      </c>
      <c r="C87" s="2" t="s">
        <v>95</v>
      </c>
      <c r="D87" s="2">
        <v>23.901</v>
      </c>
      <c r="E87" s="2">
        <v>19</v>
      </c>
      <c r="F87" s="14"/>
      <c r="G87" s="16" t="s">
        <v>128</v>
      </c>
      <c r="H87" s="17">
        <v>22.901</v>
      </c>
      <c r="I87" s="18">
        <v>18</v>
      </c>
      <c r="J87" s="12">
        <f t="shared" si="0"/>
        <v>1</v>
      </c>
      <c r="K87" s="13">
        <f t="shared" si="1"/>
        <v>1</v>
      </c>
    </row>
    <row r="88" spans="1:11" ht="16.5" thickTop="1" thickBot="1" x14ac:dyDescent="0.3">
      <c r="A88">
        <f t="shared" ref="A88:A112" si="4">A87+1</f>
        <v>32</v>
      </c>
      <c r="B88" s="170">
        <f t="shared" ref="B88:B114" si="5">B87+DAY(7)</f>
        <v>41866</v>
      </c>
      <c r="C88" s="2" t="s">
        <v>97</v>
      </c>
      <c r="D88" s="2">
        <v>16.5</v>
      </c>
      <c r="E88" s="2">
        <v>16</v>
      </c>
      <c r="F88" s="14"/>
      <c r="G88" s="19" t="s">
        <v>127</v>
      </c>
      <c r="H88" s="20">
        <v>16.5</v>
      </c>
      <c r="I88" s="21">
        <v>16</v>
      </c>
      <c r="J88" s="12">
        <f t="shared" si="0"/>
        <v>0</v>
      </c>
      <c r="K88" s="13">
        <f t="shared" si="1"/>
        <v>0</v>
      </c>
    </row>
    <row r="89" spans="1:11" ht="16.5" thickTop="1" thickBot="1" x14ac:dyDescent="0.3">
      <c r="A89">
        <f t="shared" si="4"/>
        <v>33</v>
      </c>
      <c r="B89" s="170">
        <f t="shared" si="5"/>
        <v>41873</v>
      </c>
      <c r="C89" s="2" t="s">
        <v>99</v>
      </c>
      <c r="D89" s="2">
        <v>6.16</v>
      </c>
      <c r="E89" s="2">
        <v>5</v>
      </c>
      <c r="F89" s="14"/>
      <c r="G89" s="16" t="s">
        <v>126</v>
      </c>
      <c r="H89" s="17">
        <v>6.16</v>
      </c>
      <c r="I89" s="18">
        <v>5</v>
      </c>
      <c r="J89" s="12">
        <f t="shared" si="0"/>
        <v>0</v>
      </c>
      <c r="K89" s="13">
        <f t="shared" si="1"/>
        <v>0</v>
      </c>
    </row>
    <row r="90" spans="1:11" ht="16.5" thickTop="1" thickBot="1" x14ac:dyDescent="0.3">
      <c r="A90">
        <f t="shared" si="4"/>
        <v>34</v>
      </c>
      <c r="B90" s="170">
        <f t="shared" si="5"/>
        <v>41880</v>
      </c>
      <c r="C90" s="2" t="s">
        <v>100</v>
      </c>
      <c r="F90" s="14"/>
      <c r="G90" s="19" t="s">
        <v>125</v>
      </c>
      <c r="H90" s="20">
        <v>0</v>
      </c>
      <c r="I90" s="21">
        <v>0</v>
      </c>
      <c r="J90" s="12">
        <f t="shared" si="0"/>
        <v>0</v>
      </c>
      <c r="K90" s="13">
        <f t="shared" si="1"/>
        <v>0</v>
      </c>
    </row>
    <row r="91" spans="1:11" ht="16.5" thickTop="1" thickBot="1" x14ac:dyDescent="0.3">
      <c r="A91">
        <f t="shared" si="4"/>
        <v>35</v>
      </c>
      <c r="B91" s="170">
        <f t="shared" si="5"/>
        <v>41887</v>
      </c>
      <c r="C91" s="2" t="s">
        <v>109</v>
      </c>
      <c r="D91" s="2">
        <v>44.557000000000002</v>
      </c>
      <c r="E91" s="2">
        <v>29</v>
      </c>
      <c r="F91" s="14"/>
      <c r="G91" s="16" t="s">
        <v>124</v>
      </c>
      <c r="H91" s="17">
        <v>49.307000000000002</v>
      </c>
      <c r="I91" s="18">
        <v>33</v>
      </c>
      <c r="J91" s="12">
        <f t="shared" si="0"/>
        <v>-4.75</v>
      </c>
      <c r="K91" s="13">
        <f t="shared" si="1"/>
        <v>-4</v>
      </c>
    </row>
    <row r="92" spans="1:11" ht="16.5" thickTop="1" thickBot="1" x14ac:dyDescent="0.3">
      <c r="A92">
        <f t="shared" si="4"/>
        <v>36</v>
      </c>
      <c r="B92" s="170">
        <f t="shared" si="5"/>
        <v>41894</v>
      </c>
      <c r="C92" s="2" t="s">
        <v>110</v>
      </c>
      <c r="D92" s="2">
        <v>31.18</v>
      </c>
      <c r="E92" s="2">
        <v>30</v>
      </c>
      <c r="F92" s="14"/>
      <c r="G92" s="19" t="s">
        <v>123</v>
      </c>
      <c r="H92" s="20">
        <v>30.88</v>
      </c>
      <c r="I92" s="21">
        <v>31</v>
      </c>
      <c r="J92" s="12">
        <f t="shared" si="0"/>
        <v>0.30000000000000071</v>
      </c>
      <c r="K92" s="13">
        <f t="shared" si="1"/>
        <v>-1</v>
      </c>
    </row>
    <row r="93" spans="1:11" ht="16.5" thickTop="1" thickBot="1" x14ac:dyDescent="0.3">
      <c r="A93">
        <f t="shared" si="4"/>
        <v>37</v>
      </c>
      <c r="B93" s="170">
        <f t="shared" si="5"/>
        <v>41901</v>
      </c>
      <c r="C93" s="2" t="s">
        <v>111</v>
      </c>
      <c r="D93" s="2">
        <v>21.574999999999999</v>
      </c>
      <c r="E93" s="2">
        <v>24</v>
      </c>
      <c r="F93" s="14"/>
      <c r="G93" s="16" t="s">
        <v>122</v>
      </c>
      <c r="H93" s="17">
        <v>21.574999999999999</v>
      </c>
      <c r="I93" s="18">
        <v>24</v>
      </c>
      <c r="J93" s="12">
        <f t="shared" si="0"/>
        <v>0</v>
      </c>
      <c r="K93" s="13">
        <f t="shared" si="1"/>
        <v>0</v>
      </c>
    </row>
    <row r="94" spans="1:11" ht="16.5" thickTop="1" thickBot="1" x14ac:dyDescent="0.3">
      <c r="A94">
        <f t="shared" si="4"/>
        <v>38</v>
      </c>
      <c r="B94" s="170">
        <f t="shared" si="5"/>
        <v>41908</v>
      </c>
      <c r="C94" s="2" t="s">
        <v>112</v>
      </c>
      <c r="D94" s="2">
        <v>24.356999999999999</v>
      </c>
      <c r="E94" s="2">
        <v>22</v>
      </c>
      <c r="F94" s="14"/>
      <c r="G94" s="19" t="s">
        <v>121</v>
      </c>
      <c r="H94" s="20">
        <v>24.356999999999999</v>
      </c>
      <c r="I94" s="21">
        <v>22</v>
      </c>
      <c r="J94" s="12">
        <f t="shared" si="0"/>
        <v>0</v>
      </c>
      <c r="K94" s="13">
        <f t="shared" si="1"/>
        <v>0</v>
      </c>
    </row>
    <row r="95" spans="1:11" ht="16.5" thickTop="1" thickBot="1" x14ac:dyDescent="0.3">
      <c r="A95">
        <f t="shared" si="4"/>
        <v>39</v>
      </c>
      <c r="B95" s="170">
        <f t="shared" si="5"/>
        <v>41915</v>
      </c>
      <c r="C95" s="2" t="s">
        <v>113</v>
      </c>
      <c r="D95" s="2">
        <v>13.9</v>
      </c>
      <c r="E95" s="2">
        <v>9</v>
      </c>
      <c r="F95" s="14"/>
      <c r="G95" s="16" t="s">
        <v>120</v>
      </c>
      <c r="H95" s="17">
        <v>13.9</v>
      </c>
      <c r="I95" s="18">
        <v>11</v>
      </c>
      <c r="J95" s="12">
        <f t="shared" si="0"/>
        <v>0</v>
      </c>
      <c r="K95" s="13">
        <f t="shared" si="1"/>
        <v>-2</v>
      </c>
    </row>
    <row r="96" spans="1:11" ht="16.5" thickTop="1" thickBot="1" x14ac:dyDescent="0.3">
      <c r="A96">
        <f t="shared" si="4"/>
        <v>40</v>
      </c>
      <c r="B96" s="170">
        <f t="shared" si="5"/>
        <v>41922</v>
      </c>
      <c r="C96" s="11" t="s">
        <v>4</v>
      </c>
      <c r="D96" s="2">
        <v>15.663</v>
      </c>
      <c r="E96" s="2">
        <v>18</v>
      </c>
      <c r="F96" s="14"/>
      <c r="G96" s="19" t="s">
        <v>119</v>
      </c>
      <c r="H96" s="20">
        <v>15.663</v>
      </c>
      <c r="I96" s="21">
        <v>18</v>
      </c>
      <c r="J96" s="12">
        <f t="shared" si="0"/>
        <v>0</v>
      </c>
      <c r="K96" s="13">
        <f t="shared" si="1"/>
        <v>0</v>
      </c>
    </row>
    <row r="97" spans="1:11" ht="16.5" thickTop="1" thickBot="1" x14ac:dyDescent="0.3">
      <c r="A97">
        <f t="shared" si="4"/>
        <v>41</v>
      </c>
      <c r="B97" s="170">
        <f t="shared" si="5"/>
        <v>41929</v>
      </c>
      <c r="C97" s="11" t="s">
        <v>114</v>
      </c>
      <c r="D97" s="2">
        <v>6.5</v>
      </c>
      <c r="E97" s="2">
        <v>6</v>
      </c>
      <c r="F97" s="14"/>
      <c r="G97" s="16" t="s">
        <v>118</v>
      </c>
      <c r="H97" s="17">
        <v>6.5</v>
      </c>
      <c r="I97" s="18">
        <v>6</v>
      </c>
      <c r="J97" s="12">
        <f t="shared" si="0"/>
        <v>0</v>
      </c>
      <c r="K97" s="13">
        <f t="shared" si="1"/>
        <v>0</v>
      </c>
    </row>
    <row r="98" spans="1:11" ht="16.5" thickTop="1" thickBot="1" x14ac:dyDescent="0.3">
      <c r="A98">
        <f t="shared" si="4"/>
        <v>42</v>
      </c>
      <c r="B98" s="170">
        <f t="shared" si="5"/>
        <v>41936</v>
      </c>
      <c r="C98" s="11" t="s">
        <v>115</v>
      </c>
      <c r="D98" s="2">
        <v>27.324999999999999</v>
      </c>
      <c r="E98" s="2">
        <v>20</v>
      </c>
      <c r="F98" s="14"/>
      <c r="G98" s="19" t="s">
        <v>117</v>
      </c>
      <c r="H98" s="20">
        <v>27.324999999999999</v>
      </c>
      <c r="I98" s="21">
        <v>20</v>
      </c>
      <c r="J98" s="12">
        <f t="shared" si="0"/>
        <v>0</v>
      </c>
      <c r="K98" s="13">
        <f t="shared" si="1"/>
        <v>0</v>
      </c>
    </row>
    <row r="99" spans="1:11" s="14" customFormat="1" ht="16.5" thickTop="1" thickBot="1" x14ac:dyDescent="0.3">
      <c r="A99" s="14">
        <f t="shared" si="4"/>
        <v>43</v>
      </c>
      <c r="B99" s="170">
        <f t="shared" si="5"/>
        <v>41943</v>
      </c>
      <c r="C99" s="11" t="s">
        <v>159</v>
      </c>
      <c r="D99" s="2">
        <v>26.93</v>
      </c>
      <c r="E99" s="2">
        <v>23</v>
      </c>
      <c r="G99" s="16" t="s">
        <v>160</v>
      </c>
      <c r="H99" s="17">
        <v>26.93</v>
      </c>
      <c r="I99" s="18">
        <v>23</v>
      </c>
      <c r="J99" s="12">
        <f t="shared" si="0"/>
        <v>0</v>
      </c>
      <c r="K99" s="13">
        <f t="shared" si="1"/>
        <v>0</v>
      </c>
    </row>
    <row r="100" spans="1:11" s="14" customFormat="1" ht="16.5" thickTop="1" thickBot="1" x14ac:dyDescent="0.3">
      <c r="A100" s="22">
        <f t="shared" si="4"/>
        <v>44</v>
      </c>
      <c r="B100" s="170">
        <f t="shared" si="5"/>
        <v>41950</v>
      </c>
      <c r="C100" s="11" t="s">
        <v>166</v>
      </c>
      <c r="D100" s="2">
        <v>43.05</v>
      </c>
      <c r="E100" s="2">
        <v>37</v>
      </c>
      <c r="G100" s="23" t="s">
        <v>161</v>
      </c>
      <c r="H100" s="24">
        <v>43.05</v>
      </c>
      <c r="I100" s="25">
        <v>37</v>
      </c>
      <c r="J100" s="12">
        <f t="shared" si="0"/>
        <v>0</v>
      </c>
      <c r="K100" s="13">
        <f t="shared" si="1"/>
        <v>0</v>
      </c>
    </row>
    <row r="101" spans="1:11" s="22" customFormat="1" ht="16.5" thickTop="1" thickBot="1" x14ac:dyDescent="0.3">
      <c r="A101" s="26">
        <f t="shared" si="4"/>
        <v>45</v>
      </c>
      <c r="B101" s="170">
        <f t="shared" si="5"/>
        <v>41957</v>
      </c>
      <c r="C101" s="11" t="s">
        <v>163</v>
      </c>
      <c r="D101" s="2">
        <v>29.2</v>
      </c>
      <c r="E101" s="2">
        <v>25</v>
      </c>
      <c r="G101" s="27" t="s">
        <v>162</v>
      </c>
      <c r="H101" s="28">
        <v>29.2</v>
      </c>
      <c r="I101" s="29">
        <v>25</v>
      </c>
      <c r="J101" s="12">
        <f t="shared" si="0"/>
        <v>0</v>
      </c>
      <c r="K101" s="13">
        <f t="shared" si="1"/>
        <v>0</v>
      </c>
    </row>
    <row r="102" spans="1:11" s="26" customFormat="1" ht="16.5" thickTop="1" thickBot="1" x14ac:dyDescent="0.3">
      <c r="A102" s="26">
        <f t="shared" si="4"/>
        <v>46</v>
      </c>
      <c r="B102" s="170">
        <f>B101+DAY(7)</f>
        <v>41964</v>
      </c>
      <c r="C102" s="11" t="s">
        <v>165</v>
      </c>
      <c r="D102" s="2">
        <v>30.425000000000001</v>
      </c>
      <c r="E102" s="2">
        <v>32</v>
      </c>
      <c r="G102" s="23" t="s">
        <v>164</v>
      </c>
      <c r="H102" s="24">
        <v>30.425000000000001</v>
      </c>
      <c r="I102" s="25">
        <v>32</v>
      </c>
      <c r="J102" s="12">
        <f t="shared" si="0"/>
        <v>0</v>
      </c>
      <c r="K102" s="13">
        <f t="shared" si="1"/>
        <v>0</v>
      </c>
    </row>
    <row r="103" spans="1:11" s="26" customFormat="1" ht="16.5" thickTop="1" thickBot="1" x14ac:dyDescent="0.3">
      <c r="A103" s="26">
        <f t="shared" si="4"/>
        <v>47</v>
      </c>
      <c r="B103" s="170">
        <f t="shared" si="5"/>
        <v>41971</v>
      </c>
      <c r="C103" s="11" t="s">
        <v>165</v>
      </c>
      <c r="D103" s="2">
        <v>9.6750000000000007</v>
      </c>
      <c r="E103" s="2">
        <v>7</v>
      </c>
      <c r="G103" s="33" t="s">
        <v>170</v>
      </c>
      <c r="H103" s="34">
        <v>9.6750000000000007</v>
      </c>
      <c r="I103" s="35">
        <v>7</v>
      </c>
      <c r="J103" s="12">
        <f t="shared" ref="J103:K106" si="6">D103-H103</f>
        <v>0</v>
      </c>
      <c r="K103" s="13">
        <f t="shared" si="6"/>
        <v>0</v>
      </c>
    </row>
    <row r="104" spans="1:11" s="26" customFormat="1" ht="16.5" thickTop="1" thickBot="1" x14ac:dyDescent="0.3">
      <c r="A104" s="26">
        <f t="shared" si="4"/>
        <v>48</v>
      </c>
      <c r="B104" s="170">
        <f t="shared" si="5"/>
        <v>41978</v>
      </c>
      <c r="C104" s="11" t="s">
        <v>168</v>
      </c>
      <c r="D104" s="2">
        <v>49.55</v>
      </c>
      <c r="E104" s="2">
        <v>21</v>
      </c>
      <c r="G104" s="30" t="s">
        <v>169</v>
      </c>
      <c r="H104" s="31">
        <v>49.55</v>
      </c>
      <c r="I104" s="32">
        <v>21</v>
      </c>
      <c r="J104" s="12">
        <f t="shared" si="6"/>
        <v>0</v>
      </c>
      <c r="K104" s="13">
        <f t="shared" si="6"/>
        <v>0</v>
      </c>
    </row>
    <row r="105" spans="1:11" ht="16.5" thickTop="1" thickBot="1" x14ac:dyDescent="0.3">
      <c r="A105" s="26">
        <f t="shared" si="4"/>
        <v>49</v>
      </c>
      <c r="B105" s="170">
        <f t="shared" si="5"/>
        <v>41985</v>
      </c>
      <c r="C105" s="2" t="s">
        <v>171</v>
      </c>
      <c r="D105" s="2">
        <v>6.4</v>
      </c>
      <c r="E105" s="2">
        <v>9</v>
      </c>
      <c r="F105" s="14"/>
      <c r="G105" s="33" t="s">
        <v>173</v>
      </c>
      <c r="H105" s="34">
        <v>6.4</v>
      </c>
      <c r="I105" s="35">
        <v>9</v>
      </c>
      <c r="J105" s="12">
        <f t="shared" si="6"/>
        <v>0</v>
      </c>
      <c r="K105" s="13">
        <f t="shared" si="6"/>
        <v>0</v>
      </c>
    </row>
    <row r="106" spans="1:11" s="26" customFormat="1" ht="16.5" thickTop="1" thickBot="1" x14ac:dyDescent="0.3">
      <c r="A106" s="26">
        <f t="shared" si="4"/>
        <v>50</v>
      </c>
      <c r="B106" s="170">
        <f t="shared" si="5"/>
        <v>41992</v>
      </c>
      <c r="C106" s="2" t="s">
        <v>172</v>
      </c>
      <c r="D106" s="2">
        <v>0.2</v>
      </c>
      <c r="E106" s="2">
        <v>1</v>
      </c>
      <c r="G106" s="30" t="s">
        <v>174</v>
      </c>
      <c r="H106" s="31">
        <v>0.20399999999999999</v>
      </c>
      <c r="I106" s="32">
        <v>1</v>
      </c>
      <c r="J106" s="12">
        <f t="shared" si="6"/>
        <v>-3.9999999999999758E-3</v>
      </c>
      <c r="K106" s="13">
        <f t="shared" si="6"/>
        <v>0</v>
      </c>
    </row>
    <row r="107" spans="1:11" s="26" customFormat="1" ht="16.5" thickTop="1" thickBot="1" x14ac:dyDescent="0.3">
      <c r="A107" s="26">
        <f t="shared" si="4"/>
        <v>51</v>
      </c>
      <c r="B107" s="170">
        <f t="shared" si="5"/>
        <v>41999</v>
      </c>
      <c r="C107" s="2" t="s">
        <v>175</v>
      </c>
      <c r="D107" s="2"/>
      <c r="E107" s="2"/>
      <c r="G107" s="36"/>
      <c r="H107" s="37"/>
      <c r="I107" s="38"/>
      <c r="J107" s="12"/>
      <c r="K107" s="13"/>
    </row>
    <row r="108" spans="1:11" s="26" customFormat="1" ht="16.5" thickTop="1" thickBot="1" x14ac:dyDescent="0.3">
      <c r="A108" s="26">
        <f t="shared" si="4"/>
        <v>52</v>
      </c>
      <c r="B108" s="170">
        <f t="shared" si="5"/>
        <v>42006</v>
      </c>
      <c r="C108" s="2" t="s">
        <v>176</v>
      </c>
      <c r="D108" s="2"/>
      <c r="E108" s="2"/>
      <c r="G108" s="52" t="s">
        <v>186</v>
      </c>
      <c r="H108" s="53">
        <v>0</v>
      </c>
      <c r="I108" s="54">
        <v>0</v>
      </c>
      <c r="J108" s="12"/>
      <c r="K108" s="13"/>
    </row>
    <row r="109" spans="1:11" s="26" customFormat="1" ht="16.5" thickTop="1" thickBot="1" x14ac:dyDescent="0.3">
      <c r="A109" s="26">
        <v>1</v>
      </c>
      <c r="B109" s="170">
        <f t="shared" si="5"/>
        <v>42013</v>
      </c>
      <c r="C109" s="11" t="s">
        <v>179</v>
      </c>
      <c r="D109" s="2">
        <v>21.95</v>
      </c>
      <c r="E109" s="2">
        <v>16</v>
      </c>
      <c r="G109" s="49" t="s">
        <v>185</v>
      </c>
      <c r="H109" s="50">
        <v>21.95</v>
      </c>
      <c r="I109" s="51">
        <v>16</v>
      </c>
      <c r="J109" s="12"/>
      <c r="K109" s="13"/>
    </row>
    <row r="110" spans="1:11" s="26" customFormat="1" ht="16.5" thickTop="1" thickBot="1" x14ac:dyDescent="0.3">
      <c r="A110" s="26">
        <f t="shared" si="4"/>
        <v>2</v>
      </c>
      <c r="B110" s="170">
        <f t="shared" si="5"/>
        <v>42020</v>
      </c>
      <c r="C110" s="2" t="s">
        <v>178</v>
      </c>
      <c r="D110" s="2">
        <v>31.55</v>
      </c>
      <c r="E110" s="2">
        <v>21</v>
      </c>
      <c r="G110" s="46" t="s">
        <v>184</v>
      </c>
      <c r="H110" s="47">
        <v>31.55</v>
      </c>
      <c r="I110" s="48">
        <v>21</v>
      </c>
      <c r="J110" s="12"/>
      <c r="K110" s="13"/>
    </row>
    <row r="111" spans="1:11" s="26" customFormat="1" ht="16.5" thickTop="1" thickBot="1" x14ac:dyDescent="0.3">
      <c r="A111" s="26">
        <f t="shared" si="4"/>
        <v>3</v>
      </c>
      <c r="B111" s="170">
        <f t="shared" si="5"/>
        <v>42027</v>
      </c>
      <c r="C111" s="2" t="s">
        <v>180</v>
      </c>
      <c r="D111" s="2">
        <v>22.830110000000001</v>
      </c>
      <c r="E111" s="2">
        <v>16</v>
      </c>
      <c r="G111" s="43" t="s">
        <v>183</v>
      </c>
      <c r="H111" s="44">
        <v>21.75</v>
      </c>
      <c r="I111" s="45">
        <v>14</v>
      </c>
      <c r="J111" s="12"/>
      <c r="K111" s="13"/>
    </row>
    <row r="112" spans="1:11" s="26" customFormat="1" ht="16.5" thickTop="1" thickBot="1" x14ac:dyDescent="0.3">
      <c r="A112" s="26">
        <f t="shared" si="4"/>
        <v>4</v>
      </c>
      <c r="B112" s="170">
        <f t="shared" si="5"/>
        <v>42034</v>
      </c>
      <c r="C112" s="2" t="s">
        <v>181</v>
      </c>
      <c r="D112" s="2">
        <v>18.05</v>
      </c>
      <c r="E112" s="2">
        <v>15</v>
      </c>
      <c r="G112" s="40" t="s">
        <v>182</v>
      </c>
      <c r="H112" s="41">
        <v>18.05</v>
      </c>
      <c r="I112" s="42">
        <v>15</v>
      </c>
      <c r="J112" s="12"/>
      <c r="K112" s="13"/>
    </row>
    <row r="113" spans="1:23" s="26" customFormat="1" ht="15.75" thickTop="1" x14ac:dyDescent="0.25">
      <c r="A113" s="26">
        <v>5</v>
      </c>
      <c r="B113" s="170">
        <f t="shared" si="5"/>
        <v>42041</v>
      </c>
      <c r="C113" s="2" t="s">
        <v>187</v>
      </c>
      <c r="D113" s="2">
        <v>34.35</v>
      </c>
      <c r="E113" s="2">
        <v>18</v>
      </c>
      <c r="G113" s="36"/>
      <c r="H113" s="37"/>
      <c r="I113" s="38"/>
      <c r="J113" s="12"/>
      <c r="K113" s="13"/>
    </row>
    <row r="114" spans="1:23" s="26" customFormat="1" x14ac:dyDescent="0.25">
      <c r="A114" s="26">
        <v>6</v>
      </c>
      <c r="B114" s="170">
        <f t="shared" si="5"/>
        <v>42048</v>
      </c>
      <c r="C114" s="2" t="s">
        <v>192</v>
      </c>
      <c r="D114" s="2">
        <v>28.765000000000001</v>
      </c>
      <c r="E114" s="2">
        <v>16</v>
      </c>
      <c r="G114" s="36"/>
      <c r="H114" s="37"/>
      <c r="I114" s="38"/>
      <c r="J114" s="12"/>
      <c r="K114" s="13"/>
    </row>
    <row r="115" spans="1:23" s="26" customFormat="1" x14ac:dyDescent="0.25">
      <c r="A115" s="26">
        <v>7</v>
      </c>
      <c r="B115" s="170" t="s">
        <v>193</v>
      </c>
      <c r="C115" s="2" t="s">
        <v>194</v>
      </c>
      <c r="D115" s="2">
        <v>11.9</v>
      </c>
      <c r="E115" s="2">
        <v>11</v>
      </c>
      <c r="G115" s="36"/>
      <c r="H115" s="37"/>
      <c r="I115" s="38"/>
      <c r="J115" s="12"/>
      <c r="K115" s="13"/>
    </row>
    <row r="116" spans="1:23" s="26" customFormat="1" x14ac:dyDescent="0.25">
      <c r="A116" s="26">
        <v>8</v>
      </c>
      <c r="B116" s="170" t="s">
        <v>195</v>
      </c>
      <c r="C116" s="2" t="s">
        <v>196</v>
      </c>
      <c r="D116" s="2">
        <v>38.26</v>
      </c>
      <c r="E116" s="2">
        <v>30</v>
      </c>
      <c r="G116" s="36"/>
      <c r="H116" s="37"/>
      <c r="I116" s="38"/>
      <c r="J116" s="12"/>
      <c r="K116" s="13"/>
      <c r="W116" s="26" t="s">
        <v>98</v>
      </c>
    </row>
    <row r="117" spans="1:23" s="26" customFormat="1" x14ac:dyDescent="0.25">
      <c r="A117" s="26">
        <v>9</v>
      </c>
      <c r="B117" s="170" t="s">
        <v>197</v>
      </c>
      <c r="C117" s="2" t="s">
        <v>198</v>
      </c>
      <c r="D117" s="2">
        <v>53.889000000000003</v>
      </c>
      <c r="E117" s="2">
        <v>28</v>
      </c>
      <c r="G117" s="36"/>
      <c r="H117" s="37"/>
      <c r="I117" s="38"/>
      <c r="J117" s="12"/>
      <c r="K117" s="13"/>
    </row>
    <row r="118" spans="1:23" s="26" customFormat="1" x14ac:dyDescent="0.25">
      <c r="A118" s="26">
        <v>10</v>
      </c>
      <c r="B118" s="170" t="s">
        <v>200</v>
      </c>
      <c r="C118" s="2" t="s">
        <v>201</v>
      </c>
      <c r="D118" s="2">
        <v>48.118000000000002</v>
      </c>
      <c r="E118" s="2">
        <v>39</v>
      </c>
      <c r="G118" s="36"/>
      <c r="H118" s="37"/>
      <c r="I118" s="38"/>
      <c r="J118" s="12"/>
      <c r="K118" s="13"/>
    </row>
    <row r="119" spans="1:23" s="26" customFormat="1" x14ac:dyDescent="0.25">
      <c r="A119" s="26">
        <v>11</v>
      </c>
      <c r="B119" s="170" t="s">
        <v>202</v>
      </c>
      <c r="C119" s="2" t="s">
        <v>203</v>
      </c>
      <c r="D119" s="2">
        <v>16.503</v>
      </c>
      <c r="E119" s="2">
        <v>15</v>
      </c>
      <c r="G119" s="36"/>
      <c r="H119" s="37"/>
      <c r="I119" s="38"/>
      <c r="J119" s="12"/>
      <c r="K119" s="13"/>
    </row>
    <row r="120" spans="1:23" s="26" customFormat="1" x14ac:dyDescent="0.25">
      <c r="A120" s="26">
        <v>12</v>
      </c>
      <c r="B120" s="170" t="s">
        <v>206</v>
      </c>
      <c r="C120" s="2" t="s">
        <v>207</v>
      </c>
      <c r="D120" s="2">
        <v>22.975000000000001</v>
      </c>
      <c r="E120" s="2">
        <v>17</v>
      </c>
      <c r="G120" s="36"/>
      <c r="H120" s="37"/>
      <c r="I120" s="38"/>
      <c r="J120" s="12"/>
      <c r="K120" s="13"/>
    </row>
    <row r="121" spans="1:23" s="26" customFormat="1" x14ac:dyDescent="0.25">
      <c r="A121" s="26">
        <v>13</v>
      </c>
      <c r="B121" s="170" t="s">
        <v>208</v>
      </c>
      <c r="C121" s="2" t="s">
        <v>209</v>
      </c>
      <c r="D121" s="2">
        <v>2.75</v>
      </c>
      <c r="E121" s="2">
        <v>4</v>
      </c>
      <c r="G121" s="36"/>
      <c r="H121" s="37"/>
      <c r="I121" s="38"/>
      <c r="J121" s="12"/>
      <c r="K121" s="13"/>
    </row>
    <row r="122" spans="1:23" s="55" customFormat="1" x14ac:dyDescent="0.25">
      <c r="A122" s="55">
        <v>14</v>
      </c>
      <c r="B122" s="170" t="s">
        <v>217</v>
      </c>
      <c r="C122" s="2" t="s">
        <v>218</v>
      </c>
      <c r="D122" s="2">
        <v>11.7</v>
      </c>
      <c r="E122" s="2">
        <v>13</v>
      </c>
      <c r="G122" s="36"/>
      <c r="H122" s="37"/>
      <c r="I122" s="38"/>
      <c r="J122" s="12"/>
      <c r="K122" s="13"/>
    </row>
    <row r="123" spans="1:23" s="55" customFormat="1" x14ac:dyDescent="0.25">
      <c r="A123" s="55">
        <v>15</v>
      </c>
      <c r="B123" s="170" t="s">
        <v>219</v>
      </c>
      <c r="C123" s="2" t="s">
        <v>220</v>
      </c>
      <c r="D123" s="2">
        <v>18.63</v>
      </c>
      <c r="E123" s="2">
        <v>14</v>
      </c>
      <c r="G123" s="36"/>
      <c r="H123" s="37"/>
      <c r="I123" s="38"/>
      <c r="J123" s="12"/>
      <c r="K123" s="13"/>
    </row>
    <row r="124" spans="1:23" s="55" customFormat="1" x14ac:dyDescent="0.25">
      <c r="A124" s="55">
        <v>16</v>
      </c>
      <c r="B124" s="170" t="s">
        <v>222</v>
      </c>
      <c r="C124" s="2" t="s">
        <v>223</v>
      </c>
      <c r="D124" s="2">
        <v>48.95</v>
      </c>
      <c r="E124" s="2">
        <v>25</v>
      </c>
      <c r="G124" s="36"/>
      <c r="H124" s="37"/>
      <c r="I124" s="38"/>
      <c r="J124" s="12"/>
      <c r="K124" s="13"/>
    </row>
    <row r="125" spans="1:23" s="55" customFormat="1" x14ac:dyDescent="0.25">
      <c r="A125" s="55">
        <v>17</v>
      </c>
      <c r="B125" s="170" t="s">
        <v>225</v>
      </c>
      <c r="C125" s="2" t="s">
        <v>226</v>
      </c>
      <c r="D125" s="2">
        <v>27.524000000000001</v>
      </c>
      <c r="E125" s="2">
        <v>18</v>
      </c>
      <c r="G125" s="36"/>
      <c r="H125" s="37"/>
      <c r="I125" s="38"/>
      <c r="J125" s="12"/>
      <c r="K125" s="13"/>
    </row>
    <row r="126" spans="1:23" s="55" customFormat="1" x14ac:dyDescent="0.25">
      <c r="A126" s="55">
        <v>18</v>
      </c>
      <c r="B126" s="170" t="s">
        <v>229</v>
      </c>
      <c r="C126" s="2" t="s">
        <v>230</v>
      </c>
      <c r="D126" s="2">
        <v>51.924999999999997</v>
      </c>
      <c r="E126" s="2">
        <v>24</v>
      </c>
      <c r="G126" s="36"/>
      <c r="H126" s="37"/>
      <c r="I126" s="38"/>
      <c r="J126" s="12"/>
      <c r="K126" s="13"/>
    </row>
    <row r="127" spans="1:23" s="55" customFormat="1" x14ac:dyDescent="0.25">
      <c r="A127" s="55">
        <v>19</v>
      </c>
      <c r="B127" s="170" t="s">
        <v>236</v>
      </c>
      <c r="C127" s="2" t="s">
        <v>237</v>
      </c>
      <c r="D127" s="2">
        <v>38.817999999999998</v>
      </c>
      <c r="E127" s="2">
        <v>31</v>
      </c>
      <c r="G127" s="36"/>
      <c r="H127" s="37"/>
      <c r="I127" s="38"/>
      <c r="J127" s="12"/>
      <c r="K127" s="13"/>
    </row>
    <row r="128" spans="1:23" s="55" customFormat="1" x14ac:dyDescent="0.25">
      <c r="A128" s="55">
        <v>20</v>
      </c>
      <c r="B128" s="170" t="s">
        <v>238</v>
      </c>
      <c r="C128" s="2" t="s">
        <v>239</v>
      </c>
      <c r="D128" s="2">
        <v>42.674999999999997</v>
      </c>
      <c r="E128" s="2">
        <v>22</v>
      </c>
      <c r="G128" s="36"/>
      <c r="H128" s="37"/>
      <c r="I128" s="38"/>
      <c r="J128" s="12"/>
      <c r="K128" s="13"/>
    </row>
    <row r="129" spans="1:11" s="55" customFormat="1" x14ac:dyDescent="0.25">
      <c r="A129" s="55">
        <v>21</v>
      </c>
      <c r="B129" s="170" t="s">
        <v>240</v>
      </c>
      <c r="C129" s="2" t="s">
        <v>241</v>
      </c>
      <c r="D129" s="2">
        <v>20.350000000000001</v>
      </c>
      <c r="E129" s="2">
        <v>13</v>
      </c>
      <c r="G129" s="36"/>
      <c r="H129" s="37"/>
      <c r="I129" s="38"/>
      <c r="J129" s="12"/>
      <c r="K129" s="13"/>
    </row>
    <row r="130" spans="1:11" s="55" customFormat="1" x14ac:dyDescent="0.25">
      <c r="A130" s="55">
        <v>22</v>
      </c>
      <c r="B130" s="170" t="s">
        <v>242</v>
      </c>
      <c r="C130" s="2" t="s">
        <v>243</v>
      </c>
      <c r="D130" s="2">
        <v>23.001999999999999</v>
      </c>
      <c r="E130" s="2">
        <v>20</v>
      </c>
      <c r="G130" s="36"/>
      <c r="H130" s="37"/>
      <c r="I130" s="38"/>
      <c r="J130" s="12"/>
      <c r="K130" s="13"/>
    </row>
    <row r="131" spans="1:11" s="55" customFormat="1" x14ac:dyDescent="0.25">
      <c r="A131" s="55">
        <v>23</v>
      </c>
      <c r="B131" s="170" t="s">
        <v>244</v>
      </c>
      <c r="C131" s="2" t="s">
        <v>245</v>
      </c>
      <c r="D131" s="2">
        <v>36.755000000000003</v>
      </c>
      <c r="E131" s="2">
        <v>21</v>
      </c>
      <c r="G131" s="36"/>
      <c r="H131" s="37"/>
      <c r="I131" s="38"/>
      <c r="J131" s="12"/>
      <c r="K131" s="13"/>
    </row>
    <row r="132" spans="1:11" s="55" customFormat="1" x14ac:dyDescent="0.25">
      <c r="A132" s="55">
        <v>24</v>
      </c>
      <c r="B132" s="170" t="s">
        <v>246</v>
      </c>
      <c r="C132" s="2" t="s">
        <v>247</v>
      </c>
      <c r="D132" s="2">
        <v>17.277999999999999</v>
      </c>
      <c r="E132" s="2">
        <v>15</v>
      </c>
      <c r="G132" s="36"/>
      <c r="H132" s="37"/>
      <c r="I132" s="38"/>
      <c r="J132" s="12"/>
      <c r="K132" s="13"/>
    </row>
    <row r="133" spans="1:11" s="55" customFormat="1" x14ac:dyDescent="0.25">
      <c r="A133" s="55">
        <v>25</v>
      </c>
      <c r="B133" s="170" t="s">
        <v>248</v>
      </c>
      <c r="C133" s="2" t="s">
        <v>249</v>
      </c>
      <c r="D133" s="2">
        <v>18.850000000000001</v>
      </c>
      <c r="E133" s="2">
        <v>13</v>
      </c>
      <c r="G133" s="36"/>
      <c r="H133" s="37"/>
      <c r="I133" s="38"/>
      <c r="J133" s="12"/>
      <c r="K133" s="13"/>
    </row>
    <row r="134" spans="1:11" s="55" customFormat="1" x14ac:dyDescent="0.25">
      <c r="A134" s="55">
        <v>26</v>
      </c>
      <c r="B134" s="170" t="s">
        <v>251</v>
      </c>
      <c r="C134" s="2" t="s">
        <v>252</v>
      </c>
      <c r="D134" s="2">
        <v>0</v>
      </c>
      <c r="E134" s="2">
        <v>0</v>
      </c>
      <c r="G134" s="36"/>
      <c r="H134" s="37"/>
      <c r="I134" s="38"/>
      <c r="J134" s="12"/>
      <c r="K134" s="13"/>
    </row>
    <row r="135" spans="1:11" s="55" customFormat="1" x14ac:dyDescent="0.25">
      <c r="A135" s="55">
        <v>27</v>
      </c>
      <c r="B135" s="170" t="s">
        <v>253</v>
      </c>
      <c r="C135" s="2" t="s">
        <v>254</v>
      </c>
      <c r="D135" s="2">
        <v>27.824999999999999</v>
      </c>
      <c r="E135" s="2">
        <v>11</v>
      </c>
      <c r="G135" s="36"/>
      <c r="H135" s="37"/>
      <c r="I135" s="38"/>
      <c r="J135" s="12"/>
      <c r="K135" s="13"/>
    </row>
    <row r="136" spans="1:11" s="55" customFormat="1" x14ac:dyDescent="0.25">
      <c r="A136" s="55">
        <v>28</v>
      </c>
      <c r="B136" s="170" t="s">
        <v>256</v>
      </c>
      <c r="C136" s="2" t="s">
        <v>257</v>
      </c>
      <c r="D136" s="2">
        <v>47.25</v>
      </c>
      <c r="E136" s="2">
        <v>17</v>
      </c>
      <c r="G136" s="36"/>
      <c r="H136" s="37"/>
      <c r="I136" s="38"/>
      <c r="J136" s="12"/>
      <c r="K136" s="13"/>
    </row>
    <row r="137" spans="1:11" s="55" customFormat="1" x14ac:dyDescent="0.25">
      <c r="A137" s="55">
        <v>29</v>
      </c>
      <c r="B137" s="170" t="s">
        <v>262</v>
      </c>
      <c r="C137" s="2" t="s">
        <v>259</v>
      </c>
      <c r="D137" s="2">
        <v>33.375</v>
      </c>
      <c r="E137" s="2">
        <v>14</v>
      </c>
      <c r="G137" s="36"/>
      <c r="H137" s="37"/>
      <c r="I137" s="38"/>
      <c r="J137" s="12"/>
      <c r="K137" s="13"/>
    </row>
    <row r="138" spans="1:11" s="55" customFormat="1" x14ac:dyDescent="0.25">
      <c r="A138" s="55">
        <v>30</v>
      </c>
      <c r="B138" s="170" t="s">
        <v>263</v>
      </c>
      <c r="C138" s="2" t="s">
        <v>260</v>
      </c>
      <c r="D138" s="2">
        <v>19.827000000000002</v>
      </c>
      <c r="E138" s="2">
        <v>17</v>
      </c>
      <c r="G138" s="36"/>
      <c r="H138" s="37"/>
      <c r="I138" s="38"/>
      <c r="J138" s="12"/>
      <c r="K138" s="13"/>
    </row>
    <row r="139" spans="1:11" s="55" customFormat="1" x14ac:dyDescent="0.25">
      <c r="A139" s="55">
        <v>31</v>
      </c>
      <c r="B139" s="170" t="s">
        <v>265</v>
      </c>
      <c r="C139" s="2" t="s">
        <v>266</v>
      </c>
      <c r="D139" s="2">
        <v>16.8</v>
      </c>
      <c r="E139" s="2">
        <v>11</v>
      </c>
      <c r="G139" s="36"/>
      <c r="H139" s="37"/>
      <c r="I139" s="38"/>
      <c r="J139" s="12"/>
      <c r="K139" s="13"/>
    </row>
    <row r="140" spans="1:11" s="55" customFormat="1" x14ac:dyDescent="0.25">
      <c r="A140" s="55">
        <v>32</v>
      </c>
      <c r="B140" s="170" t="s">
        <v>268</v>
      </c>
      <c r="C140" s="2" t="s">
        <v>269</v>
      </c>
      <c r="D140" s="2">
        <v>23.475000000000001</v>
      </c>
      <c r="E140" s="2">
        <v>22</v>
      </c>
      <c r="G140" s="36"/>
      <c r="H140" s="37"/>
      <c r="I140" s="38"/>
      <c r="J140" s="12"/>
      <c r="K140" s="13"/>
    </row>
    <row r="141" spans="1:11" s="55" customFormat="1" x14ac:dyDescent="0.25">
      <c r="A141" s="55">
        <v>33</v>
      </c>
      <c r="B141" s="170" t="s">
        <v>271</v>
      </c>
      <c r="C141" s="2" t="s">
        <v>272</v>
      </c>
      <c r="D141" s="2">
        <v>6.8250000000000002</v>
      </c>
      <c r="E141" s="2">
        <v>10</v>
      </c>
      <c r="G141" s="36"/>
      <c r="H141" s="37"/>
      <c r="I141" s="38"/>
      <c r="J141" s="12"/>
      <c r="K141" s="13"/>
    </row>
    <row r="142" spans="1:11" s="55" customFormat="1" x14ac:dyDescent="0.25">
      <c r="A142" s="55">
        <v>34</v>
      </c>
      <c r="B142" s="170" t="s">
        <v>275</v>
      </c>
      <c r="C142" s="2" t="s">
        <v>273</v>
      </c>
      <c r="D142" s="2">
        <v>0</v>
      </c>
      <c r="E142" s="2">
        <v>0</v>
      </c>
      <c r="G142" s="36"/>
      <c r="H142" s="37"/>
      <c r="I142" s="38"/>
      <c r="J142" s="12"/>
      <c r="K142" s="13"/>
    </row>
    <row r="143" spans="1:11" s="55" customFormat="1" x14ac:dyDescent="0.25">
      <c r="A143" s="55">
        <v>35</v>
      </c>
      <c r="B143" s="170" t="s">
        <v>276</v>
      </c>
      <c r="C143" s="2" t="s">
        <v>274</v>
      </c>
      <c r="D143" s="2">
        <v>0</v>
      </c>
      <c r="E143" s="2">
        <v>0</v>
      </c>
      <c r="G143" s="36"/>
      <c r="H143" s="37"/>
      <c r="I143" s="38"/>
      <c r="J143" s="12"/>
      <c r="K143" s="13"/>
    </row>
    <row r="144" spans="1:11" s="55" customFormat="1" x14ac:dyDescent="0.25">
      <c r="A144" s="55">
        <v>36</v>
      </c>
      <c r="B144" s="170" t="s">
        <v>277</v>
      </c>
      <c r="C144" s="2" t="s">
        <v>281</v>
      </c>
      <c r="D144" s="2">
        <v>51.921999999999997</v>
      </c>
      <c r="E144" s="2">
        <v>32</v>
      </c>
      <c r="G144" s="36"/>
      <c r="H144" s="37"/>
      <c r="I144" s="38"/>
      <c r="J144" s="12"/>
      <c r="K144" s="13"/>
    </row>
    <row r="145" spans="1:11" s="55" customFormat="1" x14ac:dyDescent="0.25">
      <c r="A145" s="55">
        <v>37</v>
      </c>
      <c r="B145" s="170" t="s">
        <v>282</v>
      </c>
      <c r="C145" s="2" t="s">
        <v>283</v>
      </c>
      <c r="D145" s="2">
        <v>10.050000000000001</v>
      </c>
      <c r="E145" s="2">
        <v>12</v>
      </c>
      <c r="G145" s="36"/>
      <c r="H145" s="37"/>
      <c r="I145" s="38"/>
      <c r="J145" s="12"/>
      <c r="K145" s="13"/>
    </row>
    <row r="146" spans="1:11" s="55" customFormat="1" x14ac:dyDescent="0.25">
      <c r="A146" s="55">
        <v>38</v>
      </c>
      <c r="B146" s="170" t="s">
        <v>286</v>
      </c>
      <c r="C146" s="2" t="s">
        <v>287</v>
      </c>
      <c r="D146" s="2">
        <v>25.823</v>
      </c>
      <c r="E146" s="2">
        <v>21</v>
      </c>
      <c r="G146" s="36"/>
      <c r="H146" s="37"/>
      <c r="I146" s="38"/>
      <c r="J146" s="12"/>
      <c r="K146" s="13"/>
    </row>
    <row r="147" spans="1:11" s="55" customFormat="1" x14ac:dyDescent="0.25">
      <c r="A147" s="55">
        <v>39</v>
      </c>
      <c r="B147" s="170" t="s">
        <v>288</v>
      </c>
      <c r="C147" s="2" t="s">
        <v>289</v>
      </c>
      <c r="D147" s="2">
        <v>18</v>
      </c>
      <c r="E147" s="2">
        <v>6</v>
      </c>
      <c r="G147" s="36"/>
      <c r="H147" s="37"/>
      <c r="I147" s="38"/>
      <c r="J147" s="12"/>
      <c r="K147" s="13"/>
    </row>
    <row r="148" spans="1:11" s="55" customFormat="1" x14ac:dyDescent="0.25">
      <c r="A148" s="55">
        <v>40</v>
      </c>
      <c r="B148" s="170" t="s">
        <v>292</v>
      </c>
      <c r="C148" s="2" t="s">
        <v>293</v>
      </c>
      <c r="D148" s="2">
        <v>18.8</v>
      </c>
      <c r="E148" s="2">
        <v>15</v>
      </c>
      <c r="G148" s="36"/>
      <c r="H148" s="37"/>
      <c r="I148" s="38"/>
      <c r="J148" s="12"/>
      <c r="K148" s="13"/>
    </row>
    <row r="149" spans="1:11" s="55" customFormat="1" x14ac:dyDescent="0.25">
      <c r="A149" s="55">
        <v>41</v>
      </c>
      <c r="B149" s="170" t="s">
        <v>294</v>
      </c>
      <c r="C149" s="2" t="s">
        <v>295</v>
      </c>
      <c r="D149" s="2">
        <v>31</v>
      </c>
      <c r="E149" s="2">
        <v>22</v>
      </c>
      <c r="G149" s="36"/>
      <c r="H149" s="37"/>
      <c r="I149" s="38"/>
      <c r="J149" s="12"/>
      <c r="K149" s="13"/>
    </row>
    <row r="150" spans="1:11" s="55" customFormat="1" x14ac:dyDescent="0.25">
      <c r="A150" s="55">
        <v>42</v>
      </c>
      <c r="B150" s="170" t="s">
        <v>297</v>
      </c>
      <c r="C150" s="2" t="s">
        <v>5</v>
      </c>
      <c r="D150" s="2">
        <v>16.425999999999998</v>
      </c>
      <c r="E150" s="2">
        <v>11</v>
      </c>
      <c r="G150" s="36"/>
      <c r="H150" s="37"/>
      <c r="I150" s="38"/>
      <c r="J150" s="12"/>
      <c r="K150" s="13"/>
    </row>
    <row r="151" spans="1:11" s="55" customFormat="1" x14ac:dyDescent="0.25">
      <c r="A151" s="55">
        <v>43</v>
      </c>
      <c r="B151" s="170" t="s">
        <v>300</v>
      </c>
      <c r="C151" s="2" t="s">
        <v>6</v>
      </c>
      <c r="D151" s="2">
        <v>37.200000000000003</v>
      </c>
      <c r="E151" s="2">
        <v>22</v>
      </c>
      <c r="G151" s="36"/>
      <c r="H151" s="37"/>
      <c r="I151" s="38"/>
      <c r="J151" s="12"/>
      <c r="K151" s="13"/>
    </row>
    <row r="152" spans="1:11" s="55" customFormat="1" x14ac:dyDescent="0.25">
      <c r="A152" s="55">
        <v>44</v>
      </c>
      <c r="B152" s="170" t="s">
        <v>302</v>
      </c>
      <c r="C152" s="2" t="s">
        <v>303</v>
      </c>
      <c r="D152" s="2">
        <v>29.033999999999999</v>
      </c>
      <c r="E152" s="2">
        <v>26</v>
      </c>
      <c r="G152" s="36"/>
      <c r="H152" s="37"/>
      <c r="I152" s="38"/>
      <c r="J152" s="12"/>
      <c r="K152" s="13"/>
    </row>
    <row r="153" spans="1:11" s="55" customFormat="1" x14ac:dyDescent="0.25">
      <c r="A153" s="55">
        <v>45</v>
      </c>
      <c r="B153" s="170" t="s">
        <v>304</v>
      </c>
      <c r="C153" s="2" t="s">
        <v>305</v>
      </c>
      <c r="D153" s="2">
        <v>30.75</v>
      </c>
      <c r="E153" s="2">
        <v>25</v>
      </c>
      <c r="G153" s="36"/>
      <c r="H153" s="37"/>
      <c r="I153" s="38"/>
      <c r="J153" s="12"/>
      <c r="K153" s="13"/>
    </row>
    <row r="154" spans="1:11" s="55" customFormat="1" x14ac:dyDescent="0.25">
      <c r="A154" s="55">
        <v>46</v>
      </c>
      <c r="B154" s="170" t="s">
        <v>307</v>
      </c>
      <c r="C154" s="2" t="s">
        <v>7</v>
      </c>
      <c r="D154" s="2">
        <v>29.55</v>
      </c>
      <c r="E154" s="2">
        <v>23</v>
      </c>
      <c r="G154" s="36"/>
      <c r="H154" s="37"/>
      <c r="I154" s="38"/>
      <c r="J154" s="12"/>
      <c r="K154" s="13"/>
    </row>
    <row r="155" spans="1:11" s="55" customFormat="1" x14ac:dyDescent="0.25">
      <c r="A155" s="55">
        <v>47</v>
      </c>
      <c r="B155" s="170" t="s">
        <v>309</v>
      </c>
      <c r="C155" s="2" t="s">
        <v>8</v>
      </c>
      <c r="D155" s="2">
        <v>2.65</v>
      </c>
      <c r="E155" s="2">
        <v>4</v>
      </c>
      <c r="G155" s="36"/>
      <c r="H155" s="37"/>
      <c r="I155" s="38"/>
      <c r="J155" s="12"/>
      <c r="K155" s="13"/>
    </row>
    <row r="156" spans="1:11" s="55" customFormat="1" x14ac:dyDescent="0.25">
      <c r="A156" s="55">
        <v>48</v>
      </c>
      <c r="B156" s="170" t="s">
        <v>312</v>
      </c>
      <c r="C156" s="2" t="s">
        <v>313</v>
      </c>
      <c r="D156" s="2">
        <v>31.937000000000001</v>
      </c>
      <c r="E156" s="2">
        <v>26</v>
      </c>
      <c r="G156" s="36"/>
      <c r="H156" s="37"/>
      <c r="I156" s="38"/>
      <c r="J156" s="12"/>
      <c r="K156" s="13"/>
    </row>
    <row r="157" spans="1:11" s="55" customFormat="1" x14ac:dyDescent="0.25">
      <c r="A157" s="55">
        <v>49</v>
      </c>
      <c r="B157" s="170" t="s">
        <v>314</v>
      </c>
      <c r="C157" s="2" t="s">
        <v>315</v>
      </c>
      <c r="D157" s="2">
        <v>31.7</v>
      </c>
      <c r="E157" s="2">
        <v>10</v>
      </c>
      <c r="G157" s="36"/>
      <c r="H157" s="37"/>
      <c r="I157" s="38"/>
      <c r="J157" s="12"/>
      <c r="K157" s="13"/>
    </row>
    <row r="158" spans="1:11" s="55" customFormat="1" x14ac:dyDescent="0.25">
      <c r="A158" s="55">
        <v>50</v>
      </c>
      <c r="B158" s="170" t="s">
        <v>317</v>
      </c>
      <c r="C158" s="2" t="s">
        <v>9</v>
      </c>
      <c r="D158" s="2">
        <v>0</v>
      </c>
      <c r="E158" s="2">
        <v>0</v>
      </c>
      <c r="G158" s="36"/>
      <c r="H158" s="37"/>
      <c r="I158" s="38"/>
      <c r="J158" s="12"/>
      <c r="K158" s="13"/>
    </row>
    <row r="159" spans="1:11" s="55" customFormat="1" x14ac:dyDescent="0.25">
      <c r="A159" s="57">
        <v>51</v>
      </c>
      <c r="B159" s="171" t="s">
        <v>322</v>
      </c>
      <c r="C159" s="58" t="s">
        <v>10</v>
      </c>
      <c r="D159" s="58">
        <v>0</v>
      </c>
      <c r="E159" s="58">
        <v>0</v>
      </c>
      <c r="G159" s="36"/>
      <c r="H159" s="37"/>
      <c r="I159" s="38"/>
      <c r="J159" s="12"/>
      <c r="K159" s="13"/>
    </row>
    <row r="160" spans="1:11" s="55" customFormat="1" x14ac:dyDescent="0.25">
      <c r="A160" s="55">
        <v>52</v>
      </c>
      <c r="B160" s="170" t="s">
        <v>323</v>
      </c>
      <c r="C160" s="2" t="s">
        <v>324</v>
      </c>
      <c r="D160" s="2">
        <v>0</v>
      </c>
      <c r="E160" s="2">
        <v>0</v>
      </c>
      <c r="G160" s="36"/>
      <c r="H160" s="37"/>
      <c r="I160" s="38"/>
      <c r="J160" s="12"/>
      <c r="K160" s="13"/>
    </row>
    <row r="161" spans="1:13" s="55" customFormat="1" x14ac:dyDescent="0.25">
      <c r="A161" s="55">
        <v>1</v>
      </c>
      <c r="B161" s="170" t="s">
        <v>327</v>
      </c>
      <c r="C161" s="2" t="s">
        <v>325</v>
      </c>
      <c r="D161" s="2">
        <v>29.675000000000001</v>
      </c>
      <c r="E161" s="2">
        <v>18</v>
      </c>
      <c r="G161" s="36"/>
      <c r="H161" s="37"/>
      <c r="I161" s="38"/>
      <c r="J161" s="12"/>
      <c r="K161" s="13"/>
    </row>
    <row r="162" spans="1:13" s="55" customFormat="1" x14ac:dyDescent="0.25">
      <c r="A162" s="55">
        <v>2</v>
      </c>
      <c r="B162" s="170" t="s">
        <v>326</v>
      </c>
      <c r="C162" s="2" t="s">
        <v>328</v>
      </c>
      <c r="D162" s="2">
        <v>62.473999999999997</v>
      </c>
      <c r="E162" s="2">
        <v>16</v>
      </c>
      <c r="G162" s="36"/>
      <c r="H162" s="37"/>
      <c r="I162" s="38"/>
      <c r="J162" s="12"/>
      <c r="K162" s="13"/>
    </row>
    <row r="163" spans="1:13" s="55" customFormat="1" x14ac:dyDescent="0.25">
      <c r="A163" s="55">
        <v>3</v>
      </c>
      <c r="B163" s="170" t="s">
        <v>334</v>
      </c>
      <c r="C163" s="2" t="s">
        <v>335</v>
      </c>
      <c r="D163" s="2">
        <v>13.95</v>
      </c>
      <c r="E163" s="2">
        <v>6</v>
      </c>
      <c r="G163" s="36"/>
      <c r="H163" s="37"/>
      <c r="I163" s="38"/>
      <c r="J163" s="12"/>
      <c r="K163" s="13"/>
      <c r="L163" s="55">
        <f>32.4+SUM(D170:D173)</f>
        <v>124.995</v>
      </c>
      <c r="M163" s="55">
        <f>19+SUM(E170:E173)</f>
        <v>80</v>
      </c>
    </row>
    <row r="164" spans="1:13" s="55" customFormat="1" x14ac:dyDescent="0.25">
      <c r="A164" s="55">
        <v>4</v>
      </c>
      <c r="B164" s="170" t="s">
        <v>336</v>
      </c>
      <c r="C164" s="2" t="s">
        <v>337</v>
      </c>
      <c r="D164" s="2">
        <v>19.5</v>
      </c>
      <c r="E164" s="2">
        <v>9</v>
      </c>
      <c r="G164" s="36"/>
      <c r="H164" s="37"/>
      <c r="I164" s="38"/>
      <c r="J164" s="12"/>
      <c r="K164" s="13"/>
    </row>
    <row r="165" spans="1:13" s="55" customFormat="1" x14ac:dyDescent="0.25">
      <c r="A165" s="55">
        <v>5</v>
      </c>
      <c r="B165" s="170" t="s">
        <v>338</v>
      </c>
      <c r="C165" s="2" t="s">
        <v>339</v>
      </c>
      <c r="D165" s="2">
        <v>5.875</v>
      </c>
      <c r="E165" s="2">
        <v>7</v>
      </c>
      <c r="G165" s="36"/>
      <c r="H165" s="37"/>
      <c r="I165" s="38"/>
      <c r="J165" s="12"/>
      <c r="K165" s="13"/>
    </row>
    <row r="166" spans="1:13" s="55" customFormat="1" x14ac:dyDescent="0.25">
      <c r="A166" s="55">
        <v>6</v>
      </c>
      <c r="B166" s="170" t="s">
        <v>340</v>
      </c>
      <c r="C166" s="2" t="s">
        <v>341</v>
      </c>
      <c r="D166" s="2">
        <v>0</v>
      </c>
      <c r="E166" s="2">
        <v>0</v>
      </c>
      <c r="G166" s="36"/>
      <c r="H166" s="37"/>
      <c r="I166" s="38"/>
      <c r="J166" s="12"/>
      <c r="K166" s="13"/>
    </row>
    <row r="167" spans="1:13" s="55" customFormat="1" x14ac:dyDescent="0.25">
      <c r="A167" s="55">
        <v>7</v>
      </c>
      <c r="B167" s="170" t="s">
        <v>342</v>
      </c>
      <c r="C167" s="2" t="s">
        <v>343</v>
      </c>
      <c r="D167" s="2">
        <v>34</v>
      </c>
      <c r="E167" s="2">
        <v>16</v>
      </c>
      <c r="G167" s="36"/>
      <c r="H167" s="37"/>
      <c r="I167" s="38"/>
      <c r="J167" s="12"/>
      <c r="K167" s="13"/>
    </row>
    <row r="168" spans="1:13" s="55" customFormat="1" x14ac:dyDescent="0.25">
      <c r="A168" s="55">
        <v>8</v>
      </c>
      <c r="B168" s="170" t="s">
        <v>344</v>
      </c>
      <c r="C168" s="2" t="s">
        <v>345</v>
      </c>
      <c r="D168" s="2">
        <v>47.9</v>
      </c>
      <c r="E168" s="2">
        <v>22</v>
      </c>
      <c r="G168" s="36"/>
      <c r="H168" s="37"/>
      <c r="I168" s="38"/>
      <c r="J168" s="12"/>
      <c r="K168" s="13"/>
    </row>
    <row r="169" spans="1:13" s="55" customFormat="1" x14ac:dyDescent="0.25">
      <c r="A169" s="55">
        <v>9</v>
      </c>
      <c r="B169" s="170" t="s">
        <v>346</v>
      </c>
      <c r="C169" s="2" t="s">
        <v>347</v>
      </c>
      <c r="D169" s="2">
        <v>49.05</v>
      </c>
      <c r="E169" s="2">
        <v>25</v>
      </c>
      <c r="G169" s="36"/>
      <c r="H169" s="37"/>
      <c r="I169" s="38"/>
      <c r="J169" s="12"/>
      <c r="K169" s="13"/>
    </row>
    <row r="170" spans="1:13" s="55" customFormat="1" x14ac:dyDescent="0.25">
      <c r="A170" s="55">
        <v>10</v>
      </c>
      <c r="B170" s="170" t="s">
        <v>348</v>
      </c>
      <c r="C170" s="2" t="s">
        <v>199</v>
      </c>
      <c r="D170" s="2">
        <v>26.895</v>
      </c>
      <c r="E170" s="2">
        <v>22</v>
      </c>
      <c r="G170" s="36"/>
      <c r="H170" s="37"/>
      <c r="I170" s="38"/>
      <c r="J170" s="12"/>
      <c r="K170" s="13"/>
    </row>
    <row r="171" spans="1:13" s="55" customFormat="1" x14ac:dyDescent="0.25">
      <c r="A171" s="55">
        <v>11</v>
      </c>
      <c r="B171" s="170" t="s">
        <v>349</v>
      </c>
      <c r="C171" s="2" t="s">
        <v>204</v>
      </c>
      <c r="D171" s="2">
        <v>35.325000000000003</v>
      </c>
      <c r="E171" s="2">
        <v>19</v>
      </c>
      <c r="G171" s="36"/>
      <c r="H171" s="37"/>
      <c r="I171" s="38"/>
      <c r="J171" s="12"/>
      <c r="K171" s="13"/>
    </row>
    <row r="172" spans="1:13" s="55" customFormat="1" x14ac:dyDescent="0.25">
      <c r="A172" s="55">
        <v>12</v>
      </c>
      <c r="B172" s="170" t="s">
        <v>350</v>
      </c>
      <c r="C172" s="2" t="s">
        <v>351</v>
      </c>
      <c r="D172" s="2">
        <v>12</v>
      </c>
      <c r="E172" s="2">
        <v>8</v>
      </c>
      <c r="G172" s="36"/>
      <c r="H172" s="37"/>
      <c r="I172" s="38"/>
      <c r="J172" s="12"/>
      <c r="K172" s="13"/>
    </row>
    <row r="173" spans="1:13" s="55" customFormat="1" x14ac:dyDescent="0.25">
      <c r="A173" s="55">
        <v>13</v>
      </c>
      <c r="B173" s="170" t="s">
        <v>352</v>
      </c>
      <c r="C173" s="2" t="s">
        <v>353</v>
      </c>
      <c r="D173" s="2">
        <v>18.375</v>
      </c>
      <c r="E173" s="2">
        <v>12</v>
      </c>
      <c r="G173" s="36"/>
      <c r="H173" s="37"/>
      <c r="I173" s="38"/>
      <c r="J173" s="12"/>
      <c r="K173" s="13"/>
    </row>
    <row r="174" spans="1:13" s="55" customFormat="1" x14ac:dyDescent="0.25">
      <c r="A174" s="55">
        <v>14</v>
      </c>
      <c r="B174" s="170" t="s">
        <v>354</v>
      </c>
      <c r="C174" s="2" t="s">
        <v>216</v>
      </c>
      <c r="D174" s="2">
        <v>25.684999999999999</v>
      </c>
      <c r="E174" s="2">
        <v>19</v>
      </c>
      <c r="G174" s="36"/>
      <c r="H174" s="37"/>
      <c r="I174" s="38"/>
      <c r="J174" s="12"/>
      <c r="K174" s="13"/>
    </row>
    <row r="175" spans="1:13" s="55" customFormat="1" x14ac:dyDescent="0.25">
      <c r="A175" s="55">
        <v>15</v>
      </c>
      <c r="B175" s="170" t="s">
        <v>355</v>
      </c>
      <c r="C175" s="2" t="s">
        <v>356</v>
      </c>
      <c r="D175" s="2">
        <v>23.724</v>
      </c>
      <c r="E175" s="2">
        <v>15</v>
      </c>
      <c r="G175" s="36"/>
      <c r="H175" s="37"/>
      <c r="I175" s="38"/>
      <c r="J175" s="12"/>
      <c r="K175" s="13"/>
    </row>
    <row r="176" spans="1:13" s="55" customFormat="1" x14ac:dyDescent="0.25">
      <c r="A176" s="55">
        <v>16</v>
      </c>
      <c r="B176" s="170" t="s">
        <v>357</v>
      </c>
      <c r="C176" s="2" t="s">
        <v>224</v>
      </c>
      <c r="D176" s="2">
        <v>17.8</v>
      </c>
      <c r="E176" s="2">
        <v>12</v>
      </c>
      <c r="G176" s="36"/>
      <c r="H176" s="37"/>
      <c r="I176" s="38"/>
      <c r="J176" s="12"/>
      <c r="K176" s="13"/>
    </row>
    <row r="177" spans="1:11" s="55" customFormat="1" x14ac:dyDescent="0.25">
      <c r="A177" s="55">
        <v>17</v>
      </c>
      <c r="B177" s="170" t="s">
        <v>358</v>
      </c>
      <c r="C177" s="2" t="s">
        <v>227</v>
      </c>
      <c r="D177" s="2">
        <v>21.2</v>
      </c>
      <c r="E177" s="2">
        <v>17</v>
      </c>
      <c r="G177" s="36"/>
      <c r="H177" s="37"/>
      <c r="I177" s="38"/>
      <c r="J177" s="12"/>
      <c r="K177" s="13"/>
    </row>
    <row r="178" spans="1:11" s="55" customFormat="1" x14ac:dyDescent="0.25">
      <c r="A178" s="55">
        <v>18</v>
      </c>
      <c r="B178" s="170" t="s">
        <v>359</v>
      </c>
      <c r="C178" s="2" t="s">
        <v>228</v>
      </c>
      <c r="D178" s="2">
        <v>30.029</v>
      </c>
      <c r="E178" s="2">
        <v>25</v>
      </c>
      <c r="G178" s="36"/>
      <c r="H178" s="37"/>
      <c r="I178" s="38"/>
      <c r="J178" s="12"/>
      <c r="K178" s="13"/>
    </row>
    <row r="179" spans="1:11" s="55" customFormat="1" x14ac:dyDescent="0.25">
      <c r="A179" s="55">
        <v>19</v>
      </c>
      <c r="B179" s="170" t="s">
        <v>360</v>
      </c>
      <c r="C179" s="2" t="s">
        <v>231</v>
      </c>
      <c r="D179" s="2">
        <v>50.685000000000002</v>
      </c>
      <c r="E179" s="2">
        <v>34</v>
      </c>
      <c r="G179" s="36"/>
      <c r="H179" s="37"/>
      <c r="I179" s="38"/>
      <c r="J179" s="12"/>
      <c r="K179" s="13"/>
    </row>
    <row r="180" spans="1:11" s="55" customFormat="1" x14ac:dyDescent="0.25">
      <c r="A180" s="55">
        <v>20</v>
      </c>
      <c r="B180" s="170" t="s">
        <v>361</v>
      </c>
      <c r="C180" s="2" t="s">
        <v>232</v>
      </c>
      <c r="D180" s="2">
        <v>52.21</v>
      </c>
      <c r="E180" s="2">
        <v>19</v>
      </c>
      <c r="G180" s="36"/>
      <c r="H180" s="37"/>
      <c r="I180" s="38"/>
      <c r="J180" s="12"/>
      <c r="K180" s="13"/>
    </row>
    <row r="181" spans="1:11" s="55" customFormat="1" x14ac:dyDescent="0.25">
      <c r="A181" s="55">
        <v>21</v>
      </c>
      <c r="B181" s="170" t="s">
        <v>362</v>
      </c>
      <c r="C181" s="2" t="s">
        <v>233</v>
      </c>
      <c r="D181" s="2">
        <v>28.824999999999999</v>
      </c>
      <c r="E181" s="2">
        <v>25</v>
      </c>
      <c r="G181" s="36"/>
      <c r="H181" s="37"/>
      <c r="I181" s="38"/>
      <c r="J181" s="12"/>
      <c r="K181" s="13"/>
    </row>
    <row r="182" spans="1:11" s="55" customFormat="1" x14ac:dyDescent="0.25">
      <c r="A182" s="55">
        <v>22</v>
      </c>
      <c r="B182" s="170" t="s">
        <v>363</v>
      </c>
      <c r="C182" s="2" t="s">
        <v>364</v>
      </c>
      <c r="D182" s="2">
        <v>35.975000000000001</v>
      </c>
      <c r="E182" s="2">
        <v>14</v>
      </c>
      <c r="G182" s="36"/>
      <c r="H182" s="37"/>
      <c r="I182" s="38"/>
      <c r="J182" s="12"/>
      <c r="K182" s="13"/>
    </row>
    <row r="183" spans="1:11" s="55" customFormat="1" x14ac:dyDescent="0.25">
      <c r="A183" s="55">
        <v>23</v>
      </c>
      <c r="B183" s="170" t="s">
        <v>366</v>
      </c>
      <c r="C183" s="2" t="s">
        <v>365</v>
      </c>
      <c r="D183" s="2">
        <v>25.584</v>
      </c>
      <c r="E183" s="2">
        <v>23</v>
      </c>
      <c r="G183" s="36"/>
      <c r="H183" s="37"/>
      <c r="I183" s="38"/>
      <c r="J183" s="12"/>
      <c r="K183" s="13"/>
    </row>
    <row r="184" spans="1:11" s="55" customFormat="1" x14ac:dyDescent="0.25">
      <c r="A184" s="55">
        <v>24</v>
      </c>
      <c r="B184" s="170" t="s">
        <v>367</v>
      </c>
      <c r="C184" s="2" t="s">
        <v>235</v>
      </c>
      <c r="D184" s="2">
        <v>3.83</v>
      </c>
      <c r="E184" s="2">
        <v>8</v>
      </c>
      <c r="G184" s="36"/>
      <c r="H184" s="37"/>
      <c r="I184" s="38"/>
      <c r="J184" s="12"/>
      <c r="K184" s="13"/>
    </row>
    <row r="185" spans="1:11" s="55" customFormat="1" x14ac:dyDescent="0.25">
      <c r="A185" s="55">
        <v>25</v>
      </c>
      <c r="B185" s="170" t="s">
        <v>368</v>
      </c>
      <c r="C185" s="2" t="s">
        <v>250</v>
      </c>
      <c r="D185" s="2">
        <v>3.55</v>
      </c>
      <c r="E185" s="2">
        <v>7</v>
      </c>
      <c r="G185" s="36"/>
      <c r="H185" s="37"/>
      <c r="I185" s="38"/>
      <c r="J185" s="12"/>
      <c r="K185" s="13"/>
    </row>
    <row r="186" spans="1:11" s="55" customFormat="1" x14ac:dyDescent="0.25">
      <c r="A186" s="55">
        <v>26</v>
      </c>
      <c r="B186" s="170" t="s">
        <v>369</v>
      </c>
      <c r="C186" s="2" t="s">
        <v>370</v>
      </c>
      <c r="D186" s="2">
        <v>31.478999999999999</v>
      </c>
      <c r="E186" s="2">
        <v>11</v>
      </c>
      <c r="G186" s="36"/>
      <c r="H186" s="37"/>
      <c r="I186" s="38"/>
      <c r="J186" s="12"/>
      <c r="K186" s="13"/>
    </row>
    <row r="187" spans="1:11" s="55" customFormat="1" x14ac:dyDescent="0.25">
      <c r="A187" s="55">
        <v>27</v>
      </c>
      <c r="B187" s="170" t="s">
        <v>371</v>
      </c>
      <c r="C187" s="2" t="s">
        <v>372</v>
      </c>
      <c r="D187" s="2">
        <v>19.25</v>
      </c>
      <c r="E187" s="2">
        <v>13</v>
      </c>
      <c r="G187" s="36"/>
      <c r="H187" s="37"/>
      <c r="I187" s="38"/>
      <c r="J187" s="12"/>
      <c r="K187" s="13"/>
    </row>
    <row r="188" spans="1:11" s="55" customFormat="1" x14ac:dyDescent="0.25">
      <c r="A188" s="55">
        <v>28</v>
      </c>
      <c r="B188" s="170" t="s">
        <v>373</v>
      </c>
      <c r="C188" s="2" t="s">
        <v>374</v>
      </c>
      <c r="D188" s="2">
        <v>18.8</v>
      </c>
      <c r="E188" s="2">
        <v>14</v>
      </c>
      <c r="G188" s="36"/>
      <c r="H188" s="37"/>
      <c r="I188" s="38"/>
      <c r="J188" s="12"/>
      <c r="K188" s="13"/>
    </row>
    <row r="189" spans="1:11" s="55" customFormat="1" x14ac:dyDescent="0.25">
      <c r="A189" s="55">
        <v>29</v>
      </c>
      <c r="B189" s="170" t="s">
        <v>375</v>
      </c>
      <c r="C189" s="2" t="s">
        <v>376</v>
      </c>
      <c r="D189" s="2">
        <v>30.2</v>
      </c>
      <c r="E189" s="2">
        <v>12</v>
      </c>
      <c r="G189" s="36"/>
      <c r="H189" s="37"/>
      <c r="I189" s="38"/>
      <c r="J189" s="12"/>
      <c r="K189" s="13"/>
    </row>
    <row r="190" spans="1:11" s="55" customFormat="1" x14ac:dyDescent="0.25">
      <c r="A190" s="55">
        <v>30</v>
      </c>
      <c r="B190" s="170" t="s">
        <v>379</v>
      </c>
      <c r="C190" s="2" t="s">
        <v>377</v>
      </c>
      <c r="D190" s="2">
        <v>27.524999999999999</v>
      </c>
      <c r="E190" s="2">
        <v>19</v>
      </c>
      <c r="G190" s="36"/>
      <c r="H190" s="37"/>
      <c r="I190" s="38"/>
      <c r="J190" s="12"/>
      <c r="K190" s="13"/>
    </row>
    <row r="191" spans="1:11" s="55" customFormat="1" x14ac:dyDescent="0.25">
      <c r="A191" s="55">
        <v>31</v>
      </c>
      <c r="B191" s="170" t="s">
        <v>378</v>
      </c>
      <c r="C191" s="2" t="s">
        <v>380</v>
      </c>
      <c r="D191" s="2">
        <v>48.55</v>
      </c>
      <c r="E191" s="2">
        <v>30</v>
      </c>
      <c r="G191" s="36"/>
      <c r="H191" s="37"/>
      <c r="I191" s="38"/>
      <c r="J191" s="12"/>
      <c r="K191" s="13"/>
    </row>
    <row r="192" spans="1:11" s="55" customFormat="1" x14ac:dyDescent="0.25">
      <c r="A192" s="55">
        <v>32</v>
      </c>
      <c r="B192" s="170" t="s">
        <v>381</v>
      </c>
      <c r="C192" s="2" t="s">
        <v>384</v>
      </c>
      <c r="D192" s="2">
        <v>25.8</v>
      </c>
      <c r="E192" s="2">
        <v>20</v>
      </c>
      <c r="G192" s="36"/>
      <c r="H192" s="37"/>
      <c r="I192" s="38"/>
      <c r="J192" s="12"/>
      <c r="K192" s="13"/>
    </row>
    <row r="193" spans="1:13" s="55" customFormat="1" x14ac:dyDescent="0.25">
      <c r="A193" s="55">
        <v>33</v>
      </c>
      <c r="B193" s="170" t="s">
        <v>382</v>
      </c>
      <c r="C193" s="2" t="s">
        <v>383</v>
      </c>
      <c r="D193" s="2">
        <v>10.448</v>
      </c>
      <c r="E193" s="2">
        <v>12</v>
      </c>
      <c r="G193" s="36"/>
      <c r="H193" s="37"/>
      <c r="I193" s="38"/>
      <c r="J193" s="12"/>
      <c r="K193" s="13"/>
    </row>
    <row r="194" spans="1:13" s="55" customFormat="1" x14ac:dyDescent="0.25">
      <c r="A194" s="55">
        <v>34</v>
      </c>
      <c r="B194" s="170" t="s">
        <v>385</v>
      </c>
      <c r="C194" s="2" t="s">
        <v>386</v>
      </c>
      <c r="D194" s="2">
        <v>6.45</v>
      </c>
      <c r="E194" s="2">
        <v>7</v>
      </c>
      <c r="G194" s="36"/>
      <c r="H194" s="37"/>
      <c r="I194" s="38"/>
      <c r="J194" s="12"/>
      <c r="K194" s="13"/>
    </row>
    <row r="195" spans="1:13" s="55" customFormat="1" x14ac:dyDescent="0.25">
      <c r="A195" s="55">
        <v>35</v>
      </c>
      <c r="B195" s="170" t="s">
        <v>387</v>
      </c>
      <c r="C195" s="2" t="s">
        <v>388</v>
      </c>
      <c r="D195" s="2">
        <v>12.3</v>
      </c>
      <c r="E195" s="2">
        <v>6</v>
      </c>
      <c r="G195" s="36"/>
      <c r="H195" s="37"/>
      <c r="I195" s="38"/>
      <c r="J195" s="12"/>
      <c r="K195" s="13"/>
    </row>
    <row r="196" spans="1:13" s="55" customFormat="1" x14ac:dyDescent="0.25">
      <c r="A196" s="55">
        <v>36</v>
      </c>
      <c r="B196" s="170" t="s">
        <v>389</v>
      </c>
      <c r="C196" s="2" t="s">
        <v>390</v>
      </c>
      <c r="D196" s="2">
        <v>52.1</v>
      </c>
      <c r="E196" s="2">
        <v>37</v>
      </c>
      <c r="G196" s="36"/>
      <c r="H196" s="37"/>
      <c r="I196" s="38"/>
      <c r="J196" s="12"/>
      <c r="K196" s="13"/>
    </row>
    <row r="197" spans="1:13" s="55" customFormat="1" x14ac:dyDescent="0.25">
      <c r="A197" s="55">
        <v>37</v>
      </c>
      <c r="B197" s="170" t="s">
        <v>391</v>
      </c>
      <c r="C197" s="2" t="s">
        <v>392</v>
      </c>
      <c r="D197" s="2">
        <v>38.72</v>
      </c>
      <c r="E197" s="2">
        <v>32</v>
      </c>
      <c r="G197" s="36"/>
      <c r="H197" s="37"/>
      <c r="I197" s="38"/>
      <c r="J197" s="12"/>
      <c r="K197" s="13"/>
    </row>
    <row r="198" spans="1:13" s="55" customFormat="1" x14ac:dyDescent="0.25">
      <c r="A198" s="55">
        <v>38</v>
      </c>
      <c r="B198" s="170" t="s">
        <v>394</v>
      </c>
      <c r="C198" s="2" t="s">
        <v>393</v>
      </c>
      <c r="D198" s="2">
        <v>38.113999999999997</v>
      </c>
      <c r="E198" s="2">
        <v>19</v>
      </c>
      <c r="G198" s="36"/>
      <c r="H198" s="37"/>
      <c r="I198" s="38"/>
      <c r="J198" s="12"/>
      <c r="K198" s="13"/>
    </row>
    <row r="199" spans="1:13" s="55" customFormat="1" x14ac:dyDescent="0.25">
      <c r="A199" s="55">
        <v>39</v>
      </c>
      <c r="B199" s="170" t="s">
        <v>396</v>
      </c>
      <c r="C199" s="2" t="s">
        <v>395</v>
      </c>
      <c r="D199" s="2">
        <v>18.100000000000001</v>
      </c>
      <c r="E199" s="2">
        <v>18</v>
      </c>
      <c r="G199" s="36"/>
      <c r="H199" s="37"/>
      <c r="I199" s="38"/>
      <c r="J199" s="12"/>
      <c r="K199" s="13"/>
    </row>
    <row r="200" spans="1:13" s="55" customFormat="1" x14ac:dyDescent="0.25">
      <c r="A200" s="55">
        <v>40</v>
      </c>
      <c r="B200" s="170" t="s">
        <v>399</v>
      </c>
      <c r="C200" s="2" t="s">
        <v>397</v>
      </c>
      <c r="D200" s="2">
        <v>12.95</v>
      </c>
      <c r="E200" s="2">
        <v>13</v>
      </c>
      <c r="G200" s="36"/>
      <c r="H200" s="37"/>
      <c r="I200" s="38"/>
      <c r="J200" s="12"/>
      <c r="K200" s="13"/>
    </row>
    <row r="201" spans="1:13" s="55" customFormat="1" x14ac:dyDescent="0.25">
      <c r="A201" s="55">
        <v>41</v>
      </c>
      <c r="B201" s="170" t="s">
        <v>398</v>
      </c>
      <c r="C201" s="2" t="s">
        <v>400</v>
      </c>
      <c r="D201" s="2">
        <v>19.754000000000001</v>
      </c>
      <c r="E201" s="2">
        <v>13</v>
      </c>
      <c r="G201" s="36"/>
      <c r="H201" s="37"/>
      <c r="I201" s="38"/>
      <c r="J201" s="12"/>
      <c r="K201" s="13"/>
    </row>
    <row r="202" spans="1:13" s="55" customFormat="1" x14ac:dyDescent="0.25">
      <c r="A202" s="55">
        <v>42</v>
      </c>
      <c r="B202" s="170" t="s">
        <v>401</v>
      </c>
      <c r="C202" s="2" t="s">
        <v>402</v>
      </c>
      <c r="D202" s="2">
        <v>32.145000000000003</v>
      </c>
      <c r="E202" s="2">
        <v>20</v>
      </c>
      <c r="G202" s="2"/>
      <c r="H202" s="1"/>
      <c r="M202" s="1"/>
    </row>
    <row r="203" spans="1:13" s="55" customFormat="1" x14ac:dyDescent="0.25">
      <c r="A203" s="55">
        <v>43</v>
      </c>
      <c r="B203" s="170" t="s">
        <v>403</v>
      </c>
      <c r="C203" s="2" t="s">
        <v>404</v>
      </c>
      <c r="D203" s="2">
        <v>34.375</v>
      </c>
      <c r="E203" s="2">
        <v>24</v>
      </c>
      <c r="G203" s="2"/>
      <c r="H203" s="1"/>
      <c r="M203" s="1"/>
    </row>
    <row r="204" spans="1:13" s="55" customFormat="1" x14ac:dyDescent="0.25">
      <c r="A204" s="55">
        <v>44</v>
      </c>
      <c r="B204" s="170" t="s">
        <v>405</v>
      </c>
      <c r="C204" s="2" t="s">
        <v>406</v>
      </c>
      <c r="D204" s="2">
        <v>11.195</v>
      </c>
      <c r="E204" s="2">
        <v>18</v>
      </c>
      <c r="G204" s="2"/>
      <c r="H204" s="1"/>
      <c r="M204" s="1"/>
    </row>
    <row r="205" spans="1:13" s="55" customFormat="1" x14ac:dyDescent="0.25">
      <c r="A205" s="55">
        <v>45</v>
      </c>
      <c r="B205" s="170" t="s">
        <v>407</v>
      </c>
      <c r="C205" s="2" t="s">
        <v>408</v>
      </c>
      <c r="D205" s="2">
        <v>8.75</v>
      </c>
      <c r="E205" s="2">
        <v>8</v>
      </c>
      <c r="G205" s="2"/>
      <c r="H205" s="1"/>
      <c r="M205" s="1"/>
    </row>
    <row r="206" spans="1:13" s="55" customFormat="1" x14ac:dyDescent="0.25">
      <c r="A206" s="55">
        <v>46</v>
      </c>
      <c r="B206" s="170" t="s">
        <v>409</v>
      </c>
      <c r="C206" s="2" t="s">
        <v>410</v>
      </c>
      <c r="D206" s="2">
        <v>41.55</v>
      </c>
      <c r="E206" s="2">
        <v>18</v>
      </c>
      <c r="G206" s="2"/>
      <c r="H206" s="1"/>
      <c r="M206" s="1"/>
    </row>
    <row r="207" spans="1:13" s="55" customFormat="1" x14ac:dyDescent="0.25">
      <c r="A207" s="55">
        <v>47</v>
      </c>
      <c r="B207" s="170" t="s">
        <v>411</v>
      </c>
      <c r="C207" s="2" t="s">
        <v>412</v>
      </c>
      <c r="D207" s="2">
        <v>6</v>
      </c>
      <c r="E207" s="2">
        <v>4</v>
      </c>
      <c r="G207" s="2"/>
      <c r="H207" s="1"/>
      <c r="M207" s="1"/>
    </row>
    <row r="208" spans="1:13" s="55" customFormat="1" x14ac:dyDescent="0.25">
      <c r="A208" s="55">
        <v>48</v>
      </c>
      <c r="B208" s="170" t="s">
        <v>415</v>
      </c>
      <c r="C208" s="2" t="s">
        <v>413</v>
      </c>
      <c r="D208" s="2">
        <v>25.52</v>
      </c>
      <c r="E208" s="2">
        <v>21</v>
      </c>
      <c r="G208" s="2"/>
      <c r="H208" s="1"/>
      <c r="M208" s="1"/>
    </row>
    <row r="209" spans="1:13" s="55" customFormat="1" x14ac:dyDescent="0.25">
      <c r="A209" s="55">
        <v>49</v>
      </c>
      <c r="B209" s="170" t="s">
        <v>414</v>
      </c>
      <c r="C209" s="2" t="s">
        <v>416</v>
      </c>
      <c r="D209" s="2">
        <v>20.774999999999999</v>
      </c>
      <c r="E209" s="2">
        <v>16</v>
      </c>
      <c r="G209" s="2"/>
      <c r="H209" s="1"/>
      <c r="M209" s="1"/>
    </row>
    <row r="210" spans="1:13" s="55" customFormat="1" x14ac:dyDescent="0.25">
      <c r="A210" s="55">
        <v>50</v>
      </c>
      <c r="B210" s="170" t="s">
        <v>417</v>
      </c>
      <c r="C210" s="2" t="s">
        <v>418</v>
      </c>
      <c r="D210" s="2">
        <v>4.4000000000000004</v>
      </c>
      <c r="E210" s="2">
        <v>4</v>
      </c>
      <c r="G210" s="2"/>
      <c r="H210" s="1"/>
      <c r="M210" s="1"/>
    </row>
    <row r="211" spans="1:13" s="55" customFormat="1" x14ac:dyDescent="0.25">
      <c r="A211" s="55">
        <v>51</v>
      </c>
      <c r="B211" s="170" t="s">
        <v>419</v>
      </c>
      <c r="C211" s="2" t="s">
        <v>421</v>
      </c>
      <c r="D211" s="2">
        <v>0</v>
      </c>
      <c r="E211" s="2">
        <v>0</v>
      </c>
      <c r="G211" s="2"/>
      <c r="H211" s="1"/>
      <c r="M211" s="1"/>
    </row>
    <row r="212" spans="1:13" s="55" customFormat="1" x14ac:dyDescent="0.25">
      <c r="A212" s="55">
        <v>52</v>
      </c>
      <c r="B212" s="170" t="s">
        <v>420</v>
      </c>
      <c r="C212" s="2" t="s">
        <v>422</v>
      </c>
      <c r="D212" s="2">
        <v>0</v>
      </c>
      <c r="E212" s="2">
        <v>0</v>
      </c>
      <c r="G212" s="2"/>
      <c r="H212" s="1"/>
      <c r="M212" s="1"/>
    </row>
    <row r="213" spans="1:13" s="55" customFormat="1" x14ac:dyDescent="0.25">
      <c r="A213" s="63">
        <v>1</v>
      </c>
      <c r="B213" s="172" t="s">
        <v>424</v>
      </c>
      <c r="C213" s="63" t="s">
        <v>423</v>
      </c>
      <c r="D213" s="63">
        <v>53.232999999999997</v>
      </c>
      <c r="E213" s="63">
        <v>25</v>
      </c>
      <c r="G213" s="2"/>
      <c r="H213" s="1"/>
      <c r="M213" s="1"/>
    </row>
    <row r="214" spans="1:13" s="55" customFormat="1" x14ac:dyDescent="0.25">
      <c r="A214" s="64">
        <v>2</v>
      </c>
      <c r="B214" s="173" t="s">
        <v>426</v>
      </c>
      <c r="C214" s="2" t="s">
        <v>425</v>
      </c>
      <c r="D214" s="64">
        <v>35.4</v>
      </c>
      <c r="E214" s="64">
        <v>22</v>
      </c>
      <c r="G214" s="2"/>
      <c r="H214" s="1"/>
      <c r="M214" s="1"/>
    </row>
    <row r="215" spans="1:13" s="55" customFormat="1" x14ac:dyDescent="0.25">
      <c r="A215" s="64">
        <v>3</v>
      </c>
      <c r="B215" s="173" t="s">
        <v>427</v>
      </c>
      <c r="C215" s="2" t="s">
        <v>428</v>
      </c>
      <c r="D215" s="64">
        <v>29.2</v>
      </c>
      <c r="E215" s="64">
        <v>12</v>
      </c>
      <c r="G215" s="2"/>
      <c r="H215" s="1"/>
      <c r="M215" s="1"/>
    </row>
    <row r="216" spans="1:13" s="55" customFormat="1" x14ac:dyDescent="0.25">
      <c r="A216" s="64">
        <v>4</v>
      </c>
      <c r="B216" s="173" t="s">
        <v>430</v>
      </c>
      <c r="C216" s="2" t="s">
        <v>429</v>
      </c>
      <c r="D216" s="64">
        <v>23.65</v>
      </c>
      <c r="E216" s="64">
        <v>13</v>
      </c>
      <c r="G216" s="2"/>
      <c r="H216" s="1"/>
      <c r="M216" s="1"/>
    </row>
    <row r="217" spans="1:13" s="55" customFormat="1" x14ac:dyDescent="0.25">
      <c r="A217" s="64">
        <v>5</v>
      </c>
      <c r="B217" s="173" t="s">
        <v>433</v>
      </c>
      <c r="C217" s="2" t="s">
        <v>434</v>
      </c>
      <c r="D217" s="64">
        <v>43.575000000000003</v>
      </c>
      <c r="E217" s="64">
        <v>12</v>
      </c>
      <c r="G217" s="2"/>
      <c r="H217" s="1"/>
      <c r="M217" s="1"/>
    </row>
    <row r="218" spans="1:13" s="55" customFormat="1" x14ac:dyDescent="0.25">
      <c r="A218" s="64">
        <v>6</v>
      </c>
      <c r="B218" s="173" t="s">
        <v>435</v>
      </c>
      <c r="C218" s="2" t="s">
        <v>436</v>
      </c>
      <c r="D218" s="64">
        <v>14.7</v>
      </c>
      <c r="E218" s="64">
        <v>14</v>
      </c>
      <c r="G218" s="2"/>
      <c r="H218" s="1"/>
      <c r="M218" s="1"/>
    </row>
    <row r="219" spans="1:13" s="55" customFormat="1" x14ac:dyDescent="0.25">
      <c r="A219" s="64">
        <v>7</v>
      </c>
      <c r="B219" s="173" t="s">
        <v>437</v>
      </c>
      <c r="C219" s="2" t="s">
        <v>438</v>
      </c>
      <c r="D219" s="64">
        <v>23.05</v>
      </c>
      <c r="E219" s="64">
        <v>16</v>
      </c>
      <c r="G219" s="2"/>
      <c r="H219" s="1"/>
      <c r="M219" s="1"/>
    </row>
    <row r="220" spans="1:13" s="55" customFormat="1" x14ac:dyDescent="0.25">
      <c r="A220" s="64">
        <v>8</v>
      </c>
      <c r="B220" s="173" t="s">
        <v>439</v>
      </c>
      <c r="C220" s="2" t="s">
        <v>440</v>
      </c>
      <c r="D220" s="64">
        <v>11.125</v>
      </c>
      <c r="E220" s="64">
        <v>10</v>
      </c>
      <c r="G220" s="2">
        <f>12.575+SUM(D218:D220)+29.3</f>
        <v>90.75</v>
      </c>
      <c r="H220" s="1">
        <f>19+SUM(E218:E220)+5</f>
        <v>64</v>
      </c>
      <c r="M220" s="1"/>
    </row>
    <row r="221" spans="1:13" s="55" customFormat="1" x14ac:dyDescent="0.25">
      <c r="A221" s="64">
        <v>9</v>
      </c>
      <c r="B221" s="173" t="s">
        <v>442</v>
      </c>
      <c r="C221" s="2" t="s">
        <v>441</v>
      </c>
      <c r="D221" s="64">
        <v>42.825000000000003</v>
      </c>
      <c r="E221" s="64">
        <v>32</v>
      </c>
      <c r="G221" s="2"/>
      <c r="H221" s="1"/>
      <c r="M221" s="1"/>
    </row>
    <row r="222" spans="1:13" s="55" customFormat="1" x14ac:dyDescent="0.25">
      <c r="A222" s="64">
        <v>10</v>
      </c>
      <c r="B222" s="173" t="s">
        <v>443</v>
      </c>
      <c r="C222" s="2" t="s">
        <v>444</v>
      </c>
      <c r="D222" s="64">
        <v>45.6</v>
      </c>
      <c r="E222" s="64">
        <v>35</v>
      </c>
      <c r="G222" s="2"/>
      <c r="H222" s="1"/>
      <c r="M222" s="1"/>
    </row>
    <row r="223" spans="1:13" s="55" customFormat="1" x14ac:dyDescent="0.25">
      <c r="A223" s="64">
        <v>11</v>
      </c>
      <c r="B223" s="173" t="s">
        <v>446</v>
      </c>
      <c r="C223" s="2" t="s">
        <v>447</v>
      </c>
      <c r="D223" s="64">
        <v>29.347999999999999</v>
      </c>
      <c r="E223" s="64">
        <v>20</v>
      </c>
      <c r="G223" s="2"/>
      <c r="H223" s="1"/>
      <c r="M223" s="1"/>
    </row>
    <row r="224" spans="1:13" s="55" customFormat="1" x14ac:dyDescent="0.25">
      <c r="A224" s="64">
        <v>12</v>
      </c>
      <c r="B224" s="173" t="s">
        <v>449</v>
      </c>
      <c r="C224" s="2" t="s">
        <v>450</v>
      </c>
      <c r="D224" s="64">
        <v>19.375</v>
      </c>
      <c r="E224" s="64">
        <v>19</v>
      </c>
      <c r="G224" s="2"/>
      <c r="H224" s="1"/>
      <c r="M224" s="1"/>
    </row>
    <row r="225" spans="1:13" s="55" customFormat="1" x14ac:dyDescent="0.25">
      <c r="A225" s="64">
        <v>13</v>
      </c>
      <c r="B225" s="173" t="s">
        <v>451</v>
      </c>
      <c r="C225" s="2" t="s">
        <v>452</v>
      </c>
      <c r="D225" s="64">
        <v>21</v>
      </c>
      <c r="E225" s="64">
        <v>19</v>
      </c>
      <c r="G225" s="2">
        <f>12.025+SUM(D221:D225)</f>
        <v>170.17300000000003</v>
      </c>
      <c r="H225" s="1">
        <f>11+SUM(E221:E225)</f>
        <v>136</v>
      </c>
      <c r="M225" s="1"/>
    </row>
    <row r="226" spans="1:13" s="55" customFormat="1" x14ac:dyDescent="0.25">
      <c r="A226" s="64">
        <v>14</v>
      </c>
      <c r="B226" s="173" t="s">
        <v>454</v>
      </c>
      <c r="C226" s="2" t="s">
        <v>455</v>
      </c>
      <c r="D226" s="64">
        <v>21.25</v>
      </c>
      <c r="E226" s="64">
        <v>20</v>
      </c>
      <c r="G226" s="2"/>
      <c r="H226" s="1"/>
      <c r="M226" s="1"/>
    </row>
    <row r="227" spans="1:13" s="55" customFormat="1" x14ac:dyDescent="0.25">
      <c r="A227" s="64">
        <v>15</v>
      </c>
      <c r="B227" s="173" t="s">
        <v>456</v>
      </c>
      <c r="C227" s="2" t="s">
        <v>457</v>
      </c>
      <c r="D227" s="64">
        <v>11.901999999999999</v>
      </c>
      <c r="E227" s="64">
        <v>10</v>
      </c>
      <c r="G227" s="2"/>
      <c r="H227" s="1"/>
      <c r="M227" s="1"/>
    </row>
    <row r="228" spans="1:13" s="55" customFormat="1" x14ac:dyDescent="0.25">
      <c r="A228" s="64">
        <v>16</v>
      </c>
      <c r="B228" s="173" t="s">
        <v>458</v>
      </c>
      <c r="C228" s="2" t="s">
        <v>459</v>
      </c>
      <c r="D228" s="64">
        <v>23.774999999999999</v>
      </c>
      <c r="E228" s="64">
        <v>9</v>
      </c>
      <c r="G228" s="2"/>
      <c r="H228" s="1"/>
      <c r="M228" s="1"/>
    </row>
    <row r="229" spans="1:13" s="55" customFormat="1" x14ac:dyDescent="0.25">
      <c r="A229" s="64">
        <v>17</v>
      </c>
      <c r="B229" s="173" t="s">
        <v>461</v>
      </c>
      <c r="C229" s="2" t="s">
        <v>460</v>
      </c>
      <c r="D229" s="64">
        <v>24.925000000000001</v>
      </c>
      <c r="E229" s="64">
        <v>16</v>
      </c>
      <c r="G229" s="2"/>
      <c r="H229" s="1"/>
      <c r="M229" s="1"/>
    </row>
    <row r="230" spans="1:13" s="55" customFormat="1" x14ac:dyDescent="0.25">
      <c r="A230" s="64">
        <v>18</v>
      </c>
      <c r="B230" s="173" t="s">
        <v>462</v>
      </c>
      <c r="C230" s="2" t="s">
        <v>463</v>
      </c>
      <c r="D230" s="64">
        <v>39.718000000000004</v>
      </c>
      <c r="E230" s="64">
        <v>25</v>
      </c>
      <c r="G230" s="2"/>
      <c r="H230" s="1"/>
      <c r="M230" s="1"/>
    </row>
    <row r="231" spans="1:13" s="55" customFormat="1" x14ac:dyDescent="0.25">
      <c r="A231" s="64">
        <v>19</v>
      </c>
      <c r="B231" s="173" t="s">
        <v>464</v>
      </c>
      <c r="C231" s="2" t="s">
        <v>465</v>
      </c>
      <c r="D231" s="64">
        <v>33.67</v>
      </c>
      <c r="E231" s="64">
        <v>22</v>
      </c>
      <c r="G231" s="2"/>
      <c r="H231" s="1"/>
      <c r="M231" s="1"/>
    </row>
    <row r="232" spans="1:13" s="55" customFormat="1" x14ac:dyDescent="0.25">
      <c r="A232" s="64">
        <v>20</v>
      </c>
      <c r="B232" s="173" t="s">
        <v>466</v>
      </c>
      <c r="C232" s="2" t="s">
        <v>467</v>
      </c>
      <c r="D232" s="64">
        <v>35.299999999999997</v>
      </c>
      <c r="E232" s="64">
        <v>19</v>
      </c>
      <c r="G232" s="2"/>
      <c r="H232" s="1"/>
      <c r="M232" s="1"/>
    </row>
    <row r="233" spans="1:13" s="55" customFormat="1" x14ac:dyDescent="0.25">
      <c r="A233" s="64">
        <v>21</v>
      </c>
      <c r="B233" s="173" t="s">
        <v>468</v>
      </c>
      <c r="C233" s="2" t="s">
        <v>469</v>
      </c>
      <c r="D233" s="64">
        <v>36.85</v>
      </c>
      <c r="E233" s="64">
        <v>20</v>
      </c>
      <c r="G233" s="2">
        <v>17.2</v>
      </c>
      <c r="H233" s="1"/>
      <c r="M233" s="1"/>
    </row>
    <row r="234" spans="1:13" s="55" customFormat="1" x14ac:dyDescent="0.25">
      <c r="A234" s="64">
        <v>22</v>
      </c>
      <c r="B234" s="173" t="s">
        <v>470</v>
      </c>
      <c r="C234" s="2" t="s">
        <v>471</v>
      </c>
      <c r="D234" s="64">
        <v>27.15</v>
      </c>
      <c r="E234" s="64">
        <v>14</v>
      </c>
      <c r="G234" s="2"/>
      <c r="H234" s="1"/>
      <c r="M234" s="1"/>
    </row>
    <row r="235" spans="1:13" s="55" customFormat="1" x14ac:dyDescent="0.25">
      <c r="A235" s="64">
        <v>23</v>
      </c>
      <c r="B235" s="173" t="s">
        <v>472</v>
      </c>
      <c r="C235" s="2" t="s">
        <v>473</v>
      </c>
      <c r="D235" s="64">
        <v>20.495000000000001</v>
      </c>
      <c r="E235" s="64">
        <v>26</v>
      </c>
      <c r="G235" s="2"/>
      <c r="H235" s="1"/>
      <c r="M235" s="1"/>
    </row>
    <row r="236" spans="1:13" s="55" customFormat="1" x14ac:dyDescent="0.25">
      <c r="A236" s="64">
        <v>24</v>
      </c>
      <c r="B236" s="173" t="s">
        <v>474</v>
      </c>
      <c r="C236" s="2" t="s">
        <v>475</v>
      </c>
      <c r="D236" s="64">
        <v>13.6</v>
      </c>
      <c r="E236" s="64">
        <v>15</v>
      </c>
      <c r="G236" s="2"/>
      <c r="H236" s="1"/>
      <c r="M236" s="1"/>
    </row>
    <row r="237" spans="1:13" s="55" customFormat="1" x14ac:dyDescent="0.25">
      <c r="A237" s="64">
        <v>25</v>
      </c>
      <c r="B237" s="173" t="s">
        <v>476</v>
      </c>
      <c r="C237" s="2" t="s">
        <v>477</v>
      </c>
      <c r="D237" s="64">
        <v>19.2</v>
      </c>
      <c r="E237" s="64">
        <v>12</v>
      </c>
      <c r="G237" s="2"/>
      <c r="H237" s="1"/>
      <c r="M237" s="1"/>
    </row>
    <row r="238" spans="1:13" s="55" customFormat="1" x14ac:dyDescent="0.25">
      <c r="A238" s="64">
        <v>26</v>
      </c>
      <c r="B238" s="173" t="s">
        <v>478</v>
      </c>
      <c r="C238" s="2" t="s">
        <v>479</v>
      </c>
      <c r="D238" s="64">
        <v>13.2</v>
      </c>
      <c r="E238" s="64">
        <v>16</v>
      </c>
      <c r="G238" s="2"/>
      <c r="H238" s="1"/>
      <c r="M238" s="1"/>
    </row>
    <row r="239" spans="1:13" s="55" customFormat="1" x14ac:dyDescent="0.25">
      <c r="A239" s="64">
        <v>27</v>
      </c>
      <c r="B239" s="173" t="s">
        <v>480</v>
      </c>
      <c r="C239" s="2" t="s">
        <v>481</v>
      </c>
      <c r="D239" s="64">
        <v>5.75</v>
      </c>
      <c r="E239" s="64">
        <v>2</v>
      </c>
      <c r="G239" s="2"/>
      <c r="H239" s="1"/>
      <c r="M239" s="1"/>
    </row>
    <row r="240" spans="1:13" s="55" customFormat="1" x14ac:dyDescent="0.25">
      <c r="A240" s="64">
        <v>28</v>
      </c>
      <c r="B240" s="173" t="s">
        <v>482</v>
      </c>
      <c r="C240" s="2" t="s">
        <v>483</v>
      </c>
      <c r="D240" s="64">
        <v>25.49</v>
      </c>
      <c r="E240" s="64">
        <v>18</v>
      </c>
      <c r="G240" s="2"/>
      <c r="H240" s="1"/>
      <c r="M240" s="1"/>
    </row>
    <row r="241" spans="1:13" s="55" customFormat="1" x14ac:dyDescent="0.25">
      <c r="A241" s="64">
        <v>29</v>
      </c>
      <c r="B241" s="173" t="s">
        <v>484</v>
      </c>
      <c r="C241" s="2" t="s">
        <v>485</v>
      </c>
      <c r="D241" s="64">
        <v>45.1</v>
      </c>
      <c r="E241" s="64">
        <v>17</v>
      </c>
      <c r="G241" s="2"/>
      <c r="H241" s="1"/>
      <c r="M241" s="1"/>
    </row>
    <row r="242" spans="1:13" s="55" customFormat="1" x14ac:dyDescent="0.25">
      <c r="A242" s="64">
        <v>30</v>
      </c>
      <c r="B242" s="173" t="s">
        <v>487</v>
      </c>
      <c r="C242" s="2" t="s">
        <v>486</v>
      </c>
      <c r="D242" s="64">
        <v>36.299999999999997</v>
      </c>
      <c r="E242" s="64">
        <v>12</v>
      </c>
      <c r="G242" s="2"/>
      <c r="H242" s="1"/>
      <c r="M242" s="1"/>
    </row>
    <row r="243" spans="1:13" s="55" customFormat="1" x14ac:dyDescent="0.25">
      <c r="A243" s="64">
        <v>31</v>
      </c>
      <c r="B243" s="173" t="s">
        <v>488</v>
      </c>
      <c r="C243" s="2" t="s">
        <v>489</v>
      </c>
      <c r="D243" s="64">
        <v>26.837</v>
      </c>
      <c r="E243" s="64">
        <v>26</v>
      </c>
      <c r="G243" s="2"/>
      <c r="H243" s="1"/>
      <c r="M243" s="1"/>
    </row>
    <row r="244" spans="1:13" s="55" customFormat="1" x14ac:dyDescent="0.25">
      <c r="A244" s="64">
        <v>32</v>
      </c>
      <c r="B244" s="173" t="s">
        <v>490</v>
      </c>
      <c r="C244" s="2" t="s">
        <v>491</v>
      </c>
      <c r="D244" s="64">
        <v>43.325000000000003</v>
      </c>
      <c r="E244" s="64">
        <v>25</v>
      </c>
      <c r="G244" s="2"/>
      <c r="H244" s="1"/>
      <c r="M244" s="1"/>
    </row>
    <row r="245" spans="1:13" s="55" customFormat="1" x14ac:dyDescent="0.25">
      <c r="A245" s="64">
        <v>33</v>
      </c>
      <c r="B245" s="173" t="s">
        <v>492</v>
      </c>
      <c r="C245" s="2" t="s">
        <v>493</v>
      </c>
      <c r="D245" s="64">
        <v>29.454999999999998</v>
      </c>
      <c r="E245" s="64">
        <v>14</v>
      </c>
      <c r="G245" s="2"/>
      <c r="H245" s="1"/>
      <c r="M245" s="1"/>
    </row>
    <row r="246" spans="1:13" s="55" customFormat="1" x14ac:dyDescent="0.25">
      <c r="A246" s="64">
        <v>34</v>
      </c>
      <c r="B246" s="173" t="s">
        <v>494</v>
      </c>
      <c r="C246" s="2" t="s">
        <v>495</v>
      </c>
      <c r="D246" s="64">
        <v>4.0999999999999996</v>
      </c>
      <c r="E246" s="64">
        <v>8</v>
      </c>
      <c r="G246" s="2"/>
      <c r="H246" s="1"/>
      <c r="M246" s="1"/>
    </row>
    <row r="247" spans="1:13" s="55" customFormat="1" x14ac:dyDescent="0.25">
      <c r="A247" s="64">
        <v>35</v>
      </c>
      <c r="B247" s="173" t="s">
        <v>496</v>
      </c>
      <c r="C247" s="2" t="s">
        <v>497</v>
      </c>
      <c r="D247" s="64">
        <v>1.5</v>
      </c>
      <c r="E247" s="64">
        <v>1</v>
      </c>
      <c r="G247" s="2"/>
      <c r="H247" s="1"/>
      <c r="M247" s="1"/>
    </row>
    <row r="248" spans="1:13" s="55" customFormat="1" x14ac:dyDescent="0.25">
      <c r="A248" s="64">
        <v>36</v>
      </c>
      <c r="B248" s="173" t="s">
        <v>498</v>
      </c>
      <c r="C248" s="2" t="s">
        <v>499</v>
      </c>
      <c r="D248" s="64">
        <v>46.19</v>
      </c>
      <c r="E248" s="64">
        <v>31</v>
      </c>
      <c r="G248" s="2"/>
      <c r="H248" s="1"/>
      <c r="M248" s="1"/>
    </row>
    <row r="249" spans="1:13" s="55" customFormat="1" x14ac:dyDescent="0.25">
      <c r="A249" s="64">
        <v>37</v>
      </c>
      <c r="B249" s="173" t="s">
        <v>500</v>
      </c>
      <c r="C249" s="2" t="s">
        <v>501</v>
      </c>
      <c r="D249" s="64">
        <v>45.75</v>
      </c>
      <c r="E249" s="64">
        <v>39</v>
      </c>
      <c r="G249" s="2"/>
      <c r="H249" s="1"/>
      <c r="M249" s="1"/>
    </row>
    <row r="250" spans="1:13" s="55" customFormat="1" x14ac:dyDescent="0.25">
      <c r="A250" s="64">
        <v>38</v>
      </c>
      <c r="B250" s="173" t="s">
        <v>500</v>
      </c>
      <c r="C250" s="2" t="s">
        <v>502</v>
      </c>
      <c r="D250" s="64">
        <v>17.556999999999999</v>
      </c>
      <c r="E250" s="64">
        <v>25</v>
      </c>
      <c r="G250" s="2"/>
      <c r="H250" s="1"/>
      <c r="M250" s="1"/>
    </row>
    <row r="251" spans="1:13" s="55" customFormat="1" x14ac:dyDescent="0.25">
      <c r="A251" s="64">
        <v>39</v>
      </c>
      <c r="B251" s="173" t="s">
        <v>500</v>
      </c>
      <c r="C251" s="2" t="s">
        <v>503</v>
      </c>
      <c r="D251" s="64">
        <v>20.446000000000002</v>
      </c>
      <c r="E251" s="64">
        <v>17</v>
      </c>
      <c r="G251" s="2"/>
      <c r="H251" s="1"/>
      <c r="M251" s="1"/>
    </row>
    <row r="252" spans="1:13" s="55" customFormat="1" x14ac:dyDescent="0.25">
      <c r="A252" s="64">
        <v>40</v>
      </c>
      <c r="B252" s="173" t="s">
        <v>504</v>
      </c>
      <c r="C252" s="2" t="s">
        <v>505</v>
      </c>
      <c r="D252" s="64">
        <v>16.094999999999999</v>
      </c>
      <c r="E252" s="64">
        <v>17</v>
      </c>
      <c r="G252" s="2"/>
      <c r="H252" s="1"/>
      <c r="M252" s="1"/>
    </row>
    <row r="253" spans="1:13" s="55" customFormat="1" x14ac:dyDescent="0.25">
      <c r="A253" s="64">
        <v>41</v>
      </c>
      <c r="B253" s="173" t="s">
        <v>506</v>
      </c>
      <c r="C253" s="2" t="s">
        <v>507</v>
      </c>
      <c r="D253" s="64">
        <v>31.152000000000001</v>
      </c>
      <c r="E253" s="64">
        <v>15</v>
      </c>
      <c r="G253" s="2"/>
      <c r="H253" s="1"/>
      <c r="M253" s="1"/>
    </row>
    <row r="254" spans="1:13" s="55" customFormat="1" x14ac:dyDescent="0.25">
      <c r="A254" s="64">
        <v>42</v>
      </c>
      <c r="B254" s="173" t="s">
        <v>508</v>
      </c>
      <c r="C254" s="2" t="s">
        <v>509</v>
      </c>
      <c r="D254" s="64">
        <v>19.3</v>
      </c>
      <c r="E254" s="64">
        <v>12</v>
      </c>
      <c r="G254" s="2"/>
      <c r="H254" s="1"/>
      <c r="M254" s="1"/>
    </row>
    <row r="255" spans="1:13" s="55" customFormat="1" x14ac:dyDescent="0.25">
      <c r="A255" s="64">
        <v>43</v>
      </c>
      <c r="B255" s="173" t="s">
        <v>510</v>
      </c>
      <c r="C255" s="2" t="s">
        <v>511</v>
      </c>
      <c r="D255" s="64">
        <v>34.582000000000001</v>
      </c>
      <c r="E255" s="64">
        <v>18</v>
      </c>
      <c r="G255" s="2"/>
      <c r="H255" s="1"/>
      <c r="M255" s="1"/>
    </row>
    <row r="256" spans="1:13" s="55" customFormat="1" x14ac:dyDescent="0.25">
      <c r="A256" s="64">
        <v>44</v>
      </c>
      <c r="B256" s="173" t="s">
        <v>512</v>
      </c>
      <c r="C256" s="2" t="s">
        <v>513</v>
      </c>
      <c r="D256" s="64">
        <v>26.85</v>
      </c>
      <c r="E256" s="64">
        <v>23</v>
      </c>
      <c r="G256" s="2"/>
      <c r="H256" s="1"/>
      <c r="M256" s="1"/>
    </row>
    <row r="257" spans="1:13" s="55" customFormat="1" x14ac:dyDescent="0.25">
      <c r="A257" s="64">
        <v>45</v>
      </c>
      <c r="B257" s="173" t="s">
        <v>514</v>
      </c>
      <c r="C257" s="2" t="s">
        <v>515</v>
      </c>
      <c r="D257" s="64">
        <v>46.64</v>
      </c>
      <c r="E257" s="64">
        <v>31</v>
      </c>
      <c r="G257" s="2"/>
      <c r="H257" s="1"/>
      <c r="M257" s="1"/>
    </row>
    <row r="258" spans="1:13" s="55" customFormat="1" x14ac:dyDescent="0.25">
      <c r="A258" s="64">
        <v>46</v>
      </c>
      <c r="B258" s="173" t="s">
        <v>516</v>
      </c>
      <c r="C258" s="2" t="s">
        <v>517</v>
      </c>
      <c r="D258" s="64">
        <v>27.663</v>
      </c>
      <c r="E258" s="64">
        <v>29</v>
      </c>
      <c r="G258" s="2"/>
      <c r="H258" s="1"/>
      <c r="M258" s="1"/>
    </row>
    <row r="259" spans="1:13" s="55" customFormat="1" x14ac:dyDescent="0.25">
      <c r="A259" s="64">
        <v>47</v>
      </c>
      <c r="B259" s="173" t="s">
        <v>519</v>
      </c>
      <c r="C259" s="2" t="s">
        <v>518</v>
      </c>
      <c r="D259" s="64">
        <v>7</v>
      </c>
      <c r="E259" s="64">
        <v>6</v>
      </c>
      <c r="G259" s="2"/>
      <c r="H259" s="1"/>
      <c r="M259" s="1"/>
    </row>
    <row r="260" spans="1:13" s="55" customFormat="1" x14ac:dyDescent="0.25">
      <c r="A260" s="64">
        <v>48</v>
      </c>
      <c r="B260" s="173" t="s">
        <v>520</v>
      </c>
      <c r="C260" s="2" t="s">
        <v>521</v>
      </c>
      <c r="D260" s="64">
        <v>25.925000000000001</v>
      </c>
      <c r="E260" s="64">
        <v>25</v>
      </c>
      <c r="G260" s="2"/>
      <c r="H260" s="1"/>
      <c r="M260" s="1"/>
    </row>
    <row r="261" spans="1:13" s="55" customFormat="1" x14ac:dyDescent="0.25">
      <c r="A261" s="64">
        <v>49</v>
      </c>
      <c r="B261" s="173" t="s">
        <v>522</v>
      </c>
      <c r="C261" s="2" t="s">
        <v>523</v>
      </c>
      <c r="D261" s="64">
        <v>17.984000000000002</v>
      </c>
      <c r="E261" s="64">
        <v>18</v>
      </c>
      <c r="G261" s="2"/>
      <c r="H261" s="1"/>
      <c r="M261" s="1"/>
    </row>
    <row r="262" spans="1:13" s="55" customFormat="1" x14ac:dyDescent="0.25">
      <c r="A262" s="64">
        <v>50</v>
      </c>
      <c r="B262" s="173" t="s">
        <v>524</v>
      </c>
      <c r="C262" s="2" t="s">
        <v>525</v>
      </c>
      <c r="D262" s="64">
        <v>7.7229999999999999</v>
      </c>
      <c r="E262" s="64">
        <v>13</v>
      </c>
      <c r="G262" s="2"/>
      <c r="H262" s="1"/>
      <c r="M262" s="1"/>
    </row>
    <row r="263" spans="1:13" s="55" customFormat="1" x14ac:dyDescent="0.25">
      <c r="A263" s="64">
        <v>51</v>
      </c>
      <c r="B263" s="173" t="s">
        <v>526</v>
      </c>
      <c r="C263" s="2" t="s">
        <v>528</v>
      </c>
      <c r="D263" s="64">
        <v>0</v>
      </c>
      <c r="E263" s="64">
        <v>0</v>
      </c>
      <c r="G263" s="2"/>
      <c r="H263" s="1"/>
      <c r="M263" s="1"/>
    </row>
    <row r="264" spans="1:13" s="55" customFormat="1" x14ac:dyDescent="0.25">
      <c r="A264" s="39">
        <v>52</v>
      </c>
      <c r="B264" s="171" t="s">
        <v>527</v>
      </c>
      <c r="C264" s="58" t="s">
        <v>529</v>
      </c>
      <c r="D264" s="39">
        <v>0</v>
      </c>
      <c r="E264" s="39">
        <v>0</v>
      </c>
      <c r="G264" s="2"/>
      <c r="H264" s="1"/>
      <c r="M264" s="1"/>
    </row>
    <row r="265" spans="1:13" s="55" customFormat="1" x14ac:dyDescent="0.25">
      <c r="A265" s="64">
        <v>1</v>
      </c>
      <c r="B265" s="173" t="s">
        <v>530</v>
      </c>
      <c r="C265" s="2" t="s">
        <v>531</v>
      </c>
      <c r="D265" s="64">
        <v>27.55</v>
      </c>
      <c r="E265" s="64">
        <v>18</v>
      </c>
      <c r="G265" s="2"/>
      <c r="H265" s="1"/>
      <c r="M265" s="1"/>
    </row>
    <row r="266" spans="1:13" s="55" customFormat="1" x14ac:dyDescent="0.25">
      <c r="A266" s="64">
        <v>2</v>
      </c>
      <c r="B266" s="173" t="s">
        <v>532</v>
      </c>
      <c r="C266" s="2" t="s">
        <v>533</v>
      </c>
      <c r="D266" s="64">
        <v>32.125</v>
      </c>
      <c r="E266" s="64">
        <v>18</v>
      </c>
      <c r="G266" s="2"/>
      <c r="H266" s="1"/>
      <c r="M266" s="1"/>
    </row>
    <row r="267" spans="1:13" s="55" customFormat="1" x14ac:dyDescent="0.25">
      <c r="A267" s="64">
        <v>3</v>
      </c>
      <c r="B267" s="173" t="s">
        <v>534</v>
      </c>
      <c r="C267" s="2" t="s">
        <v>535</v>
      </c>
      <c r="D267" s="64">
        <v>47.35</v>
      </c>
      <c r="E267" s="64">
        <v>19</v>
      </c>
      <c r="G267" s="2"/>
      <c r="H267" s="1"/>
      <c r="M267" s="1"/>
    </row>
    <row r="268" spans="1:13" s="55" customFormat="1" x14ac:dyDescent="0.25">
      <c r="A268" s="64">
        <v>4</v>
      </c>
      <c r="B268" s="173" t="s">
        <v>537</v>
      </c>
      <c r="C268" s="2" t="s">
        <v>536</v>
      </c>
      <c r="D268" s="64">
        <v>10.55</v>
      </c>
      <c r="E268" s="64">
        <v>9</v>
      </c>
      <c r="G268" s="2"/>
      <c r="H268" s="1"/>
      <c r="M268" s="1"/>
    </row>
    <row r="269" spans="1:13" s="55" customFormat="1" x14ac:dyDescent="0.25">
      <c r="A269" s="64">
        <v>5</v>
      </c>
      <c r="B269" s="173" t="s">
        <v>539</v>
      </c>
      <c r="C269" s="2" t="s">
        <v>538</v>
      </c>
      <c r="D269" s="64">
        <v>25.635000000000002</v>
      </c>
      <c r="E269" s="64">
        <v>19</v>
      </c>
      <c r="G269" s="2"/>
      <c r="H269" s="1"/>
      <c r="M269" s="1"/>
    </row>
    <row r="270" spans="1:13" s="55" customFormat="1" x14ac:dyDescent="0.25">
      <c r="A270" s="64">
        <v>6</v>
      </c>
      <c r="B270" s="173" t="s">
        <v>540</v>
      </c>
      <c r="C270" s="2" t="s">
        <v>541</v>
      </c>
      <c r="D270" s="64">
        <v>18.940000000000001</v>
      </c>
      <c r="E270" s="64">
        <v>13</v>
      </c>
      <c r="G270" s="2"/>
      <c r="H270" s="1"/>
      <c r="M270" s="1"/>
    </row>
    <row r="271" spans="1:13" s="55" customFormat="1" x14ac:dyDescent="0.25">
      <c r="A271" s="64">
        <v>7</v>
      </c>
      <c r="B271" s="173" t="s">
        <v>542</v>
      </c>
      <c r="C271" s="2" t="s">
        <v>543</v>
      </c>
      <c r="D271" s="64">
        <v>9.4770000000000003</v>
      </c>
      <c r="E271" s="64">
        <v>9</v>
      </c>
      <c r="G271" s="2"/>
      <c r="H271" s="1"/>
      <c r="M271" s="1"/>
    </row>
    <row r="272" spans="1:13" s="55" customFormat="1" x14ac:dyDescent="0.25">
      <c r="A272" s="64">
        <v>8</v>
      </c>
      <c r="B272" s="173" t="s">
        <v>544</v>
      </c>
      <c r="C272" s="2" t="s">
        <v>545</v>
      </c>
      <c r="D272" s="64">
        <v>18.149999999999999</v>
      </c>
      <c r="E272" s="64">
        <v>18</v>
      </c>
      <c r="G272" s="2"/>
      <c r="H272" s="1"/>
      <c r="M272" s="1"/>
    </row>
    <row r="273" spans="1:13" s="55" customFormat="1" x14ac:dyDescent="0.25">
      <c r="A273" s="64">
        <v>9</v>
      </c>
      <c r="B273" s="173" t="s">
        <v>547</v>
      </c>
      <c r="C273" s="2" t="s">
        <v>546</v>
      </c>
      <c r="D273" s="64">
        <v>36.35</v>
      </c>
      <c r="E273" s="64">
        <v>29</v>
      </c>
      <c r="G273" s="2"/>
      <c r="H273" s="1"/>
      <c r="M273" s="1"/>
    </row>
    <row r="274" spans="1:13" s="55" customFormat="1" x14ac:dyDescent="0.25">
      <c r="A274" s="64">
        <v>10</v>
      </c>
      <c r="B274" s="173" t="s">
        <v>548</v>
      </c>
      <c r="C274" s="2" t="s">
        <v>549</v>
      </c>
      <c r="D274" s="64">
        <v>51.5</v>
      </c>
      <c r="E274" s="64">
        <v>17</v>
      </c>
      <c r="G274" s="2"/>
      <c r="H274" s="1"/>
      <c r="M274" s="1"/>
    </row>
    <row r="275" spans="1:13" s="55" customFormat="1" x14ac:dyDescent="0.25">
      <c r="A275" s="64">
        <v>11</v>
      </c>
      <c r="B275" s="173" t="s">
        <v>550</v>
      </c>
      <c r="C275" s="2" t="s">
        <v>551</v>
      </c>
      <c r="D275" s="64">
        <v>20.768999999999998</v>
      </c>
      <c r="E275" s="64">
        <v>19</v>
      </c>
      <c r="G275" s="2"/>
      <c r="H275" s="1"/>
      <c r="M275" s="1"/>
    </row>
    <row r="276" spans="1:13" s="55" customFormat="1" x14ac:dyDescent="0.25">
      <c r="A276" s="64">
        <v>12</v>
      </c>
      <c r="B276" s="173" t="s">
        <v>552</v>
      </c>
      <c r="C276" s="2" t="s">
        <v>553</v>
      </c>
      <c r="D276" s="64">
        <v>25.1</v>
      </c>
      <c r="E276" s="64">
        <v>16</v>
      </c>
      <c r="G276" s="2"/>
      <c r="H276" s="1"/>
      <c r="M276" s="1"/>
    </row>
    <row r="277" spans="1:13" s="55" customFormat="1" x14ac:dyDescent="0.25">
      <c r="A277" s="64">
        <v>13</v>
      </c>
      <c r="B277" s="173" t="s">
        <v>554</v>
      </c>
      <c r="C277" s="2" t="s">
        <v>555</v>
      </c>
      <c r="D277" s="64">
        <v>11.128</v>
      </c>
      <c r="E277" s="64">
        <v>14</v>
      </c>
      <c r="G277" s="2"/>
      <c r="H277" s="1"/>
      <c r="M277" s="1"/>
    </row>
    <row r="278" spans="1:13" s="55" customFormat="1" x14ac:dyDescent="0.25">
      <c r="A278" s="64">
        <v>14</v>
      </c>
      <c r="B278" s="173" t="s">
        <v>556</v>
      </c>
      <c r="C278" s="2" t="s">
        <v>557</v>
      </c>
      <c r="D278" s="64">
        <v>24.274999999999999</v>
      </c>
      <c r="E278" s="64">
        <v>12</v>
      </c>
      <c r="G278" s="2"/>
      <c r="H278" s="1"/>
      <c r="M278" s="1"/>
    </row>
    <row r="279" spans="1:13" s="55" customFormat="1" x14ac:dyDescent="0.25">
      <c r="A279" s="64">
        <v>15</v>
      </c>
      <c r="B279" s="173" t="s">
        <v>558</v>
      </c>
      <c r="C279" s="2" t="s">
        <v>559</v>
      </c>
      <c r="D279" s="64">
        <v>10.529</v>
      </c>
      <c r="E279" s="64">
        <v>9</v>
      </c>
      <c r="G279" s="2"/>
      <c r="H279" s="1"/>
      <c r="M279" s="1"/>
    </row>
    <row r="280" spans="1:13" s="55" customFormat="1" x14ac:dyDescent="0.25">
      <c r="A280" s="64">
        <v>16</v>
      </c>
      <c r="B280" s="173" t="s">
        <v>560</v>
      </c>
      <c r="C280" s="2" t="s">
        <v>561</v>
      </c>
      <c r="D280" s="64">
        <v>46.45</v>
      </c>
      <c r="E280" s="64">
        <v>22</v>
      </c>
      <c r="G280" s="2"/>
      <c r="H280" s="1"/>
      <c r="M280" s="1"/>
    </row>
    <row r="281" spans="1:13" s="55" customFormat="1" x14ac:dyDescent="0.25">
      <c r="A281" s="64">
        <v>17</v>
      </c>
      <c r="B281" s="173" t="s">
        <v>562</v>
      </c>
      <c r="C281" s="2" t="s">
        <v>563</v>
      </c>
      <c r="D281" s="64">
        <v>25.547999999999998</v>
      </c>
      <c r="E281" s="64">
        <v>17</v>
      </c>
      <c r="G281" s="2"/>
      <c r="H281" s="1"/>
      <c r="M281" s="1"/>
    </row>
    <row r="282" spans="1:13" s="55" customFormat="1" x14ac:dyDescent="0.25">
      <c r="A282" s="64">
        <v>18</v>
      </c>
      <c r="B282" s="173" t="s">
        <v>565</v>
      </c>
      <c r="C282" s="2" t="s">
        <v>564</v>
      </c>
      <c r="D282" s="64">
        <v>22</v>
      </c>
      <c r="E282" s="64">
        <v>18</v>
      </c>
      <c r="G282" s="2"/>
      <c r="H282" s="1"/>
      <c r="M282" s="1"/>
    </row>
    <row r="283" spans="1:13" s="55" customFormat="1" x14ac:dyDescent="0.25">
      <c r="A283" s="64">
        <v>19</v>
      </c>
      <c r="B283" s="173" t="s">
        <v>567</v>
      </c>
      <c r="C283" s="68" t="s">
        <v>566</v>
      </c>
      <c r="D283" s="64">
        <v>43.064999999999998</v>
      </c>
      <c r="E283" s="64">
        <v>25</v>
      </c>
      <c r="G283" s="2"/>
      <c r="H283" s="1"/>
      <c r="M283" s="69">
        <f>24/32.855</f>
        <v>0.73048242276670228</v>
      </c>
    </row>
    <row r="284" spans="1:13" s="55" customFormat="1" x14ac:dyDescent="0.25">
      <c r="A284" s="64">
        <v>20</v>
      </c>
      <c r="B284" s="173" t="s">
        <v>568</v>
      </c>
      <c r="C284" s="68" t="s">
        <v>569</v>
      </c>
      <c r="D284" s="64">
        <v>32.854999999999997</v>
      </c>
      <c r="E284" s="64">
        <v>20</v>
      </c>
      <c r="G284" s="2"/>
      <c r="H284" s="1"/>
      <c r="M284" s="1"/>
    </row>
    <row r="285" spans="1:13" s="55" customFormat="1" x14ac:dyDescent="0.25">
      <c r="A285" s="64">
        <v>21</v>
      </c>
      <c r="B285" s="173" t="s">
        <v>570</v>
      </c>
      <c r="C285" s="68" t="s">
        <v>571</v>
      </c>
      <c r="D285" s="64">
        <v>21</v>
      </c>
      <c r="E285" s="64">
        <v>9</v>
      </c>
      <c r="G285" s="2"/>
      <c r="H285" s="1"/>
      <c r="M285" s="1"/>
    </row>
    <row r="286" spans="1:13" s="55" customFormat="1" x14ac:dyDescent="0.25">
      <c r="A286" s="64">
        <v>22</v>
      </c>
      <c r="B286" s="173" t="s">
        <v>572</v>
      </c>
      <c r="C286" s="68" t="s">
        <v>573</v>
      </c>
      <c r="D286" s="64">
        <v>4.75</v>
      </c>
      <c r="E286" s="64">
        <v>6</v>
      </c>
      <c r="G286" s="2"/>
      <c r="H286" s="1"/>
      <c r="M286" s="1"/>
    </row>
    <row r="287" spans="1:13" s="55" customFormat="1" x14ac:dyDescent="0.25">
      <c r="A287" s="64">
        <v>23</v>
      </c>
      <c r="B287" s="173" t="s">
        <v>575</v>
      </c>
      <c r="C287" s="68" t="s">
        <v>574</v>
      </c>
      <c r="D287" s="64">
        <v>36.655000000000001</v>
      </c>
      <c r="E287" s="64">
        <v>30</v>
      </c>
      <c r="G287" s="2"/>
      <c r="H287" s="1"/>
      <c r="M287" s="1"/>
    </row>
    <row r="288" spans="1:13" s="55" customFormat="1" x14ac:dyDescent="0.25">
      <c r="A288" s="64">
        <v>24</v>
      </c>
      <c r="B288" s="173" t="s">
        <v>576</v>
      </c>
      <c r="C288" s="68" t="s">
        <v>577</v>
      </c>
      <c r="D288" s="64">
        <v>24.37</v>
      </c>
      <c r="E288" s="64">
        <v>19</v>
      </c>
      <c r="G288" s="2"/>
      <c r="H288" s="1"/>
      <c r="M288" s="1"/>
    </row>
    <row r="289" spans="1:13" s="55" customFormat="1" x14ac:dyDescent="0.25">
      <c r="A289" s="64">
        <v>25</v>
      </c>
      <c r="B289" s="173" t="s">
        <v>579</v>
      </c>
      <c r="C289" s="68" t="s">
        <v>578</v>
      </c>
      <c r="D289" s="64">
        <v>45.29</v>
      </c>
      <c r="E289" s="64">
        <v>16</v>
      </c>
      <c r="G289" s="2"/>
      <c r="H289" s="1"/>
      <c r="M289" s="1"/>
    </row>
    <row r="290" spans="1:13" s="55" customFormat="1" x14ac:dyDescent="0.25">
      <c r="A290" s="64">
        <v>26</v>
      </c>
      <c r="B290" s="173" t="s">
        <v>580</v>
      </c>
      <c r="C290" s="68" t="s">
        <v>581</v>
      </c>
      <c r="D290" s="64">
        <v>3.2269999999999999</v>
      </c>
      <c r="E290" s="64">
        <v>5</v>
      </c>
      <c r="G290" s="2"/>
      <c r="H290" s="1"/>
      <c r="M290" s="1"/>
    </row>
    <row r="291" spans="1:13" s="55" customFormat="1" x14ac:dyDescent="0.25">
      <c r="A291" s="64">
        <v>27</v>
      </c>
      <c r="B291" s="173" t="s">
        <v>582</v>
      </c>
      <c r="C291" s="68" t="s">
        <v>583</v>
      </c>
      <c r="D291" s="64">
        <v>0</v>
      </c>
      <c r="E291" s="64">
        <v>0</v>
      </c>
      <c r="G291" s="2"/>
      <c r="H291" s="1"/>
      <c r="M291" s="1"/>
    </row>
    <row r="292" spans="1:13" s="55" customFormat="1" x14ac:dyDescent="0.25">
      <c r="A292" s="64">
        <v>28</v>
      </c>
      <c r="B292" s="173" t="s">
        <v>584</v>
      </c>
      <c r="C292" s="68" t="s">
        <v>585</v>
      </c>
      <c r="D292" s="64">
        <v>11.9</v>
      </c>
      <c r="E292" s="64">
        <v>9</v>
      </c>
      <c r="G292" s="2"/>
      <c r="H292" s="1"/>
      <c r="M292" s="1"/>
    </row>
    <row r="293" spans="1:13" s="55" customFormat="1" x14ac:dyDescent="0.25">
      <c r="A293" s="64">
        <v>29</v>
      </c>
      <c r="B293" s="173" t="s">
        <v>586</v>
      </c>
      <c r="C293" s="68" t="s">
        <v>587</v>
      </c>
      <c r="D293" s="64">
        <v>32.902999999999999</v>
      </c>
      <c r="E293" s="64">
        <v>13</v>
      </c>
      <c r="G293" s="2"/>
      <c r="H293" s="1"/>
      <c r="M293" s="1"/>
    </row>
    <row r="294" spans="1:13" s="55" customFormat="1" x14ac:dyDescent="0.25">
      <c r="A294" s="64">
        <v>30</v>
      </c>
      <c r="B294" s="173" t="s">
        <v>588</v>
      </c>
      <c r="C294" s="68" t="s">
        <v>589</v>
      </c>
      <c r="D294" s="64">
        <v>13.65</v>
      </c>
      <c r="E294" s="64">
        <v>17</v>
      </c>
      <c r="G294" s="2"/>
      <c r="H294" s="1"/>
      <c r="M294" s="1"/>
    </row>
    <row r="295" spans="1:13" s="55" customFormat="1" x14ac:dyDescent="0.25">
      <c r="A295" s="64">
        <v>31</v>
      </c>
      <c r="B295" s="173" t="s">
        <v>590</v>
      </c>
      <c r="C295" s="68" t="s">
        <v>592</v>
      </c>
      <c r="D295" s="64">
        <v>14.6</v>
      </c>
      <c r="E295" s="64">
        <v>11</v>
      </c>
      <c r="G295" s="2"/>
      <c r="H295" s="1"/>
      <c r="M295" s="1"/>
    </row>
    <row r="296" spans="1:13" s="55" customFormat="1" x14ac:dyDescent="0.25">
      <c r="A296" s="64">
        <v>32</v>
      </c>
      <c r="B296" s="173" t="s">
        <v>591</v>
      </c>
      <c r="C296" s="68" t="s">
        <v>593</v>
      </c>
      <c r="D296" s="64">
        <v>35.115000000000002</v>
      </c>
      <c r="E296" s="64">
        <v>29</v>
      </c>
      <c r="G296" s="2"/>
      <c r="H296" s="1"/>
      <c r="M296" s="1"/>
    </row>
    <row r="297" spans="1:13" s="55" customFormat="1" x14ac:dyDescent="0.25">
      <c r="A297" s="64">
        <v>33</v>
      </c>
      <c r="B297" s="173" t="s">
        <v>595</v>
      </c>
      <c r="C297" s="68" t="s">
        <v>594</v>
      </c>
      <c r="D297" s="64">
        <v>29.25</v>
      </c>
      <c r="E297" s="64">
        <v>15</v>
      </c>
      <c r="G297" s="2"/>
      <c r="H297" s="1"/>
      <c r="M297" s="1"/>
    </row>
    <row r="298" spans="1:13" s="55" customFormat="1" x14ac:dyDescent="0.25">
      <c r="A298" s="64">
        <v>34</v>
      </c>
      <c r="B298" s="173" t="s">
        <v>596</v>
      </c>
      <c r="C298" s="68" t="s">
        <v>597</v>
      </c>
      <c r="D298" s="64">
        <v>9.3160000000000007</v>
      </c>
      <c r="E298" s="64">
        <v>10</v>
      </c>
      <c r="G298" s="2"/>
      <c r="H298" s="1"/>
      <c r="M298" s="1"/>
    </row>
    <row r="299" spans="1:13" s="55" customFormat="1" x14ac:dyDescent="0.25">
      <c r="A299" s="64">
        <v>35</v>
      </c>
      <c r="B299" s="173" t="s">
        <v>599</v>
      </c>
      <c r="C299" s="68" t="s">
        <v>598</v>
      </c>
      <c r="D299" s="64">
        <v>2.5</v>
      </c>
      <c r="E299" s="64">
        <v>4</v>
      </c>
      <c r="G299" s="2"/>
      <c r="H299" s="1"/>
      <c r="M299" s="1"/>
    </row>
    <row r="300" spans="1:13" s="55" customFormat="1" x14ac:dyDescent="0.25">
      <c r="A300" s="64">
        <v>36</v>
      </c>
      <c r="B300" s="173" t="s">
        <v>600</v>
      </c>
      <c r="C300" s="68" t="s">
        <v>601</v>
      </c>
      <c r="D300" s="64">
        <v>55.85</v>
      </c>
      <c r="E300" s="64">
        <v>24</v>
      </c>
      <c r="G300" s="2"/>
      <c r="H300" s="1"/>
      <c r="M300" s="1"/>
    </row>
    <row r="301" spans="1:13" s="55" customFormat="1" x14ac:dyDescent="0.25">
      <c r="A301" s="64">
        <v>37</v>
      </c>
      <c r="B301" s="173" t="s">
        <v>602</v>
      </c>
      <c r="C301" s="68" t="s">
        <v>603</v>
      </c>
      <c r="D301" s="64">
        <v>30.425000000000001</v>
      </c>
      <c r="E301" s="64">
        <v>21</v>
      </c>
      <c r="G301" s="2"/>
      <c r="H301" s="1"/>
      <c r="M301" s="1"/>
    </row>
    <row r="302" spans="1:13" s="55" customFormat="1" x14ac:dyDescent="0.25">
      <c r="A302" s="64">
        <v>38</v>
      </c>
      <c r="B302" s="173" t="s">
        <v>605</v>
      </c>
      <c r="C302" s="68" t="s">
        <v>604</v>
      </c>
      <c r="D302" s="64">
        <v>32.450000000000003</v>
      </c>
      <c r="E302" s="64">
        <v>21</v>
      </c>
      <c r="G302" s="2"/>
      <c r="H302" s="1"/>
      <c r="M302" s="1"/>
    </row>
    <row r="303" spans="1:13" s="55" customFormat="1" x14ac:dyDescent="0.25">
      <c r="A303" s="64">
        <v>39</v>
      </c>
      <c r="B303" s="173" t="s">
        <v>606</v>
      </c>
      <c r="C303" s="68" t="s">
        <v>607</v>
      </c>
      <c r="D303" s="64">
        <v>11.5</v>
      </c>
      <c r="E303" s="64">
        <v>10</v>
      </c>
      <c r="G303" s="2"/>
      <c r="H303" s="1"/>
      <c r="M303" s="1"/>
    </row>
    <row r="304" spans="1:13" s="55" customFormat="1" x14ac:dyDescent="0.25">
      <c r="A304" s="64">
        <v>40</v>
      </c>
      <c r="B304" s="173" t="s">
        <v>608</v>
      </c>
      <c r="C304" s="68" t="s">
        <v>609</v>
      </c>
      <c r="D304" s="64">
        <v>44.975000000000001</v>
      </c>
      <c r="E304" s="64">
        <v>17</v>
      </c>
      <c r="G304" s="2"/>
      <c r="H304" s="1"/>
      <c r="M304" s="1"/>
    </row>
    <row r="305" spans="1:13" s="55" customFormat="1" x14ac:dyDescent="0.25">
      <c r="A305" s="64">
        <v>41</v>
      </c>
      <c r="B305" s="173" t="s">
        <v>612</v>
      </c>
      <c r="C305" s="3" t="s">
        <v>610</v>
      </c>
      <c r="D305" s="64">
        <v>7.4</v>
      </c>
      <c r="E305" s="64">
        <v>11</v>
      </c>
      <c r="G305" s="2"/>
      <c r="H305" s="1"/>
      <c r="M305" s="1"/>
    </row>
    <row r="306" spans="1:13" s="55" customFormat="1" x14ac:dyDescent="0.25">
      <c r="A306" s="64">
        <v>42</v>
      </c>
      <c r="B306" s="173" t="s">
        <v>613</v>
      </c>
      <c r="C306" s="3" t="s">
        <v>611</v>
      </c>
      <c r="D306" s="64">
        <v>19.195</v>
      </c>
      <c r="E306" s="64">
        <v>12</v>
      </c>
      <c r="G306" s="2"/>
      <c r="H306" s="1"/>
      <c r="M306" s="1"/>
    </row>
    <row r="307" spans="1:13" s="55" customFormat="1" x14ac:dyDescent="0.25">
      <c r="A307" s="64">
        <v>43</v>
      </c>
      <c r="B307" s="173" t="s">
        <v>614</v>
      </c>
      <c r="C307" s="3" t="s">
        <v>615</v>
      </c>
      <c r="D307" s="64">
        <v>6.0149999999999997</v>
      </c>
      <c r="E307" s="64">
        <v>7</v>
      </c>
      <c r="G307" s="2"/>
      <c r="H307" s="1"/>
      <c r="M307" s="1"/>
    </row>
    <row r="308" spans="1:13" s="55" customFormat="1" x14ac:dyDescent="0.25">
      <c r="A308" s="64">
        <v>44</v>
      </c>
      <c r="B308" s="173" t="s">
        <v>616</v>
      </c>
      <c r="C308" s="3" t="s">
        <v>617</v>
      </c>
      <c r="D308" s="164">
        <v>20.98</v>
      </c>
      <c r="E308" s="64">
        <v>24</v>
      </c>
      <c r="G308" s="2"/>
      <c r="H308" s="1"/>
      <c r="M308" s="1"/>
    </row>
    <row r="309" spans="1:13" s="55" customFormat="1" x14ac:dyDescent="0.25">
      <c r="A309" s="64">
        <v>45</v>
      </c>
      <c r="B309" s="173" t="s">
        <v>618</v>
      </c>
      <c r="C309" s="3" t="s">
        <v>619</v>
      </c>
      <c r="D309" s="164">
        <v>28.48</v>
      </c>
      <c r="E309" s="64">
        <v>16</v>
      </c>
      <c r="G309" s="2"/>
      <c r="H309" s="1"/>
      <c r="M309" s="1"/>
    </row>
    <row r="310" spans="1:13" s="55" customFormat="1" x14ac:dyDescent="0.25">
      <c r="A310" s="64">
        <v>46</v>
      </c>
      <c r="B310" s="173" t="s">
        <v>620</v>
      </c>
      <c r="C310" s="3" t="s">
        <v>621</v>
      </c>
      <c r="D310" s="164">
        <v>19.45</v>
      </c>
      <c r="E310" s="64">
        <v>7</v>
      </c>
      <c r="G310" s="2"/>
      <c r="H310" s="1"/>
      <c r="M310" s="1"/>
    </row>
    <row r="311" spans="1:13" s="55" customFormat="1" x14ac:dyDescent="0.25">
      <c r="A311" s="64">
        <v>47</v>
      </c>
      <c r="B311" s="173" t="s">
        <v>622</v>
      </c>
      <c r="C311" s="3" t="s">
        <v>623</v>
      </c>
      <c r="D311" s="164">
        <v>5.9</v>
      </c>
      <c r="E311" s="64">
        <v>2</v>
      </c>
      <c r="G311" s="2"/>
      <c r="H311" s="1"/>
      <c r="M311" s="1"/>
    </row>
    <row r="312" spans="1:13" s="55" customFormat="1" x14ac:dyDescent="0.25">
      <c r="A312" s="64">
        <v>48</v>
      </c>
      <c r="B312" s="173" t="s">
        <v>624</v>
      </c>
      <c r="C312" s="3" t="s">
        <v>625</v>
      </c>
      <c r="D312" s="164">
        <v>32.674999999999997</v>
      </c>
      <c r="E312" s="64">
        <v>26</v>
      </c>
      <c r="G312" s="2"/>
      <c r="H312" s="1"/>
      <c r="M312" s="1"/>
    </row>
    <row r="313" spans="1:13" s="55" customFormat="1" x14ac:dyDescent="0.25">
      <c r="A313" s="64">
        <v>49</v>
      </c>
      <c r="B313" s="173" t="s">
        <v>627</v>
      </c>
      <c r="C313" s="3" t="s">
        <v>626</v>
      </c>
      <c r="D313" s="164">
        <v>4.3</v>
      </c>
      <c r="E313" s="64">
        <v>4</v>
      </c>
      <c r="G313" s="2"/>
      <c r="H313" s="1"/>
      <c r="M313" s="1"/>
    </row>
    <row r="314" spans="1:13" s="55" customFormat="1" x14ac:dyDescent="0.25">
      <c r="A314" s="64">
        <v>50</v>
      </c>
      <c r="B314" s="173" t="s">
        <v>628</v>
      </c>
      <c r="C314" s="3" t="s">
        <v>629</v>
      </c>
      <c r="D314" s="164">
        <v>4</v>
      </c>
      <c r="E314" s="64">
        <v>3</v>
      </c>
      <c r="G314" s="2"/>
      <c r="H314" s="1"/>
      <c r="M314" s="1"/>
    </row>
    <row r="315" spans="1:13" s="55" customFormat="1" x14ac:dyDescent="0.25">
      <c r="A315" s="64">
        <v>51</v>
      </c>
      <c r="B315" s="173" t="s">
        <v>632</v>
      </c>
      <c r="C315" s="3" t="s">
        <v>634</v>
      </c>
      <c r="D315" s="164">
        <v>0</v>
      </c>
      <c r="E315" s="64">
        <v>0</v>
      </c>
      <c r="G315" s="2"/>
      <c r="H315" s="1"/>
      <c r="M315" s="1"/>
    </row>
    <row r="316" spans="1:13" s="55" customFormat="1" x14ac:dyDescent="0.25">
      <c r="A316" s="39">
        <v>51</v>
      </c>
      <c r="B316" s="171" t="s">
        <v>633</v>
      </c>
      <c r="C316" s="39" t="s">
        <v>635</v>
      </c>
      <c r="D316" s="165">
        <v>0</v>
      </c>
      <c r="E316" s="39">
        <v>0</v>
      </c>
      <c r="G316" s="2"/>
      <c r="H316" s="1"/>
      <c r="M316" s="1"/>
    </row>
    <row r="317" spans="1:13" s="55" customFormat="1" x14ac:dyDescent="0.25">
      <c r="A317" s="64">
        <v>1</v>
      </c>
      <c r="B317" s="172" t="s">
        <v>636</v>
      </c>
      <c r="C317" s="3" t="s">
        <v>637</v>
      </c>
      <c r="D317" s="164">
        <v>11.6</v>
      </c>
      <c r="E317" s="64">
        <v>7</v>
      </c>
      <c r="G317" s="2"/>
      <c r="H317" s="1"/>
      <c r="M317" s="1"/>
    </row>
    <row r="318" spans="1:13" s="55" customFormat="1" x14ac:dyDescent="0.25">
      <c r="A318" s="64">
        <v>2</v>
      </c>
      <c r="B318" s="173" t="s">
        <v>639</v>
      </c>
      <c r="C318" s="3" t="s">
        <v>642</v>
      </c>
      <c r="D318" s="164">
        <v>40.450000000000003</v>
      </c>
      <c r="E318" s="64">
        <v>13</v>
      </c>
      <c r="G318" s="2"/>
      <c r="H318" s="1"/>
      <c r="M318" s="1"/>
    </row>
    <row r="319" spans="1:13" s="55" customFormat="1" x14ac:dyDescent="0.25">
      <c r="A319" s="64">
        <v>3</v>
      </c>
      <c r="B319" s="173" t="s">
        <v>640</v>
      </c>
      <c r="C319" s="3" t="s">
        <v>641</v>
      </c>
      <c r="D319" s="164">
        <v>26.9</v>
      </c>
      <c r="E319" s="64">
        <v>14</v>
      </c>
      <c r="G319" s="2"/>
      <c r="H319" s="1"/>
      <c r="M319" s="1"/>
    </row>
    <row r="320" spans="1:13" s="55" customFormat="1" x14ac:dyDescent="0.25">
      <c r="A320" s="64">
        <v>4</v>
      </c>
      <c r="B320" s="173" t="s">
        <v>645</v>
      </c>
      <c r="C320" s="3" t="s">
        <v>644</v>
      </c>
      <c r="D320" s="164">
        <v>10.45</v>
      </c>
      <c r="E320" s="64">
        <v>12</v>
      </c>
      <c r="G320" s="2"/>
      <c r="H320" s="1"/>
      <c r="M320" s="1"/>
    </row>
    <row r="321" spans="1:13" s="55" customFormat="1" x14ac:dyDescent="0.25">
      <c r="A321" s="64">
        <v>5</v>
      </c>
      <c r="B321" s="173" t="s">
        <v>647</v>
      </c>
      <c r="C321" s="3" t="s">
        <v>648</v>
      </c>
      <c r="D321" s="164">
        <v>18.14</v>
      </c>
      <c r="E321" s="64">
        <v>19</v>
      </c>
      <c r="G321" s="2"/>
      <c r="H321" s="1"/>
      <c r="M321" s="1"/>
    </row>
    <row r="322" spans="1:13" s="55" customFormat="1" x14ac:dyDescent="0.25">
      <c r="A322" s="64">
        <v>6</v>
      </c>
      <c r="B322" s="173" t="s">
        <v>649</v>
      </c>
      <c r="C322" s="3" t="s">
        <v>650</v>
      </c>
      <c r="D322" s="164">
        <v>11.6</v>
      </c>
      <c r="E322" s="64">
        <v>9</v>
      </c>
      <c r="G322" s="2"/>
      <c r="H322" s="1"/>
      <c r="M322" s="1"/>
    </row>
    <row r="323" spans="1:13" s="55" customFormat="1" x14ac:dyDescent="0.25">
      <c r="A323" s="64">
        <v>7</v>
      </c>
      <c r="B323" s="173" t="s">
        <v>652</v>
      </c>
      <c r="C323" s="3" t="s">
        <v>651</v>
      </c>
      <c r="D323" s="164">
        <v>38.67</v>
      </c>
      <c r="E323" s="64">
        <v>19</v>
      </c>
      <c r="G323" s="2"/>
      <c r="H323" s="1"/>
      <c r="M323" s="1"/>
    </row>
    <row r="324" spans="1:13" s="55" customFormat="1" x14ac:dyDescent="0.25">
      <c r="A324" s="64">
        <v>8</v>
      </c>
      <c r="B324" s="173" t="s">
        <v>653</v>
      </c>
      <c r="C324" s="3" t="s">
        <v>654</v>
      </c>
      <c r="D324" s="164">
        <v>25.75</v>
      </c>
      <c r="E324" s="64">
        <v>19</v>
      </c>
      <c r="G324" s="2"/>
      <c r="H324" s="1"/>
      <c r="M324" s="1"/>
    </row>
    <row r="325" spans="1:13" s="55" customFormat="1" x14ac:dyDescent="0.25">
      <c r="A325" s="64">
        <v>9</v>
      </c>
      <c r="B325" s="173" t="s">
        <v>656</v>
      </c>
      <c r="C325" s="3" t="s">
        <v>655</v>
      </c>
      <c r="D325" s="164">
        <v>24.3</v>
      </c>
      <c r="E325" s="64">
        <v>27</v>
      </c>
      <c r="G325" s="2"/>
      <c r="H325" s="1"/>
      <c r="M325" s="1"/>
    </row>
    <row r="326" spans="1:13" s="4" customFormat="1" x14ac:dyDescent="0.25">
      <c r="A326" s="64">
        <v>10</v>
      </c>
      <c r="B326" s="174" t="s">
        <v>657</v>
      </c>
      <c r="C326" s="3" t="s">
        <v>658</v>
      </c>
      <c r="D326" s="164">
        <v>38.43</v>
      </c>
      <c r="E326" s="64">
        <v>31</v>
      </c>
      <c r="G326" s="3"/>
      <c r="H326" s="73"/>
      <c r="M326" s="73"/>
    </row>
    <row r="327" spans="1:13" s="55" customFormat="1" x14ac:dyDescent="0.25">
      <c r="A327" s="64">
        <v>11</v>
      </c>
      <c r="B327" s="174" t="s">
        <v>659</v>
      </c>
      <c r="C327" s="3" t="s">
        <v>445</v>
      </c>
      <c r="D327" s="164">
        <v>27.4</v>
      </c>
      <c r="E327" s="64">
        <v>20</v>
      </c>
      <c r="G327" s="2"/>
      <c r="H327" s="1"/>
      <c r="M327" s="1"/>
    </row>
    <row r="328" spans="1:13" s="55" customFormat="1" x14ac:dyDescent="0.25">
      <c r="A328" s="64">
        <v>12</v>
      </c>
      <c r="B328" s="174" t="s">
        <v>660</v>
      </c>
      <c r="C328" s="3" t="s">
        <v>448</v>
      </c>
      <c r="D328" s="164">
        <v>19.55</v>
      </c>
      <c r="E328" s="64">
        <v>16</v>
      </c>
      <c r="G328" s="2"/>
      <c r="H328" s="1"/>
      <c r="M328" s="1"/>
    </row>
    <row r="329" spans="1:13" s="55" customFormat="1" x14ac:dyDescent="0.25">
      <c r="A329" s="64">
        <v>13</v>
      </c>
      <c r="B329" s="174" t="s">
        <v>661</v>
      </c>
      <c r="C329" s="3" t="s">
        <v>453</v>
      </c>
      <c r="D329" s="164">
        <v>27.65</v>
      </c>
      <c r="E329" s="64">
        <v>14</v>
      </c>
      <c r="G329" s="2"/>
      <c r="H329" s="1"/>
      <c r="M329" s="1"/>
    </row>
    <row r="330" spans="1:13" s="55" customFormat="1" x14ac:dyDescent="0.25">
      <c r="A330" s="64">
        <v>14</v>
      </c>
      <c r="B330" s="174" t="s">
        <v>663</v>
      </c>
      <c r="C330" s="3" t="s">
        <v>664</v>
      </c>
      <c r="D330" s="164">
        <v>23.55</v>
      </c>
      <c r="E330" s="64">
        <v>18</v>
      </c>
      <c r="G330" s="2"/>
      <c r="H330" s="1"/>
      <c r="M330" s="1"/>
    </row>
    <row r="331" spans="1:13" s="55" customFormat="1" x14ac:dyDescent="0.25">
      <c r="A331" s="64">
        <v>15</v>
      </c>
      <c r="B331" s="174" t="s">
        <v>665</v>
      </c>
      <c r="C331" s="3" t="s">
        <v>666</v>
      </c>
      <c r="D331" s="164">
        <v>23.85</v>
      </c>
      <c r="E331" s="64">
        <v>15</v>
      </c>
      <c r="G331" s="2"/>
      <c r="H331" s="1"/>
      <c r="M331" s="1"/>
    </row>
    <row r="332" spans="1:13" s="55" customFormat="1" x14ac:dyDescent="0.25">
      <c r="A332" s="64">
        <v>16</v>
      </c>
      <c r="B332" s="174" t="s">
        <v>667</v>
      </c>
      <c r="C332" s="3" t="s">
        <v>668</v>
      </c>
      <c r="D332" s="164">
        <v>21.6</v>
      </c>
      <c r="E332" s="64">
        <v>10</v>
      </c>
      <c r="H332" s="1"/>
      <c r="M332" s="1"/>
    </row>
    <row r="333" spans="1:13" s="55" customFormat="1" x14ac:dyDescent="0.25">
      <c r="A333" s="64">
        <v>17</v>
      </c>
      <c r="B333" s="174" t="s">
        <v>669</v>
      </c>
      <c r="C333" s="3" t="s">
        <v>670</v>
      </c>
      <c r="D333" s="164">
        <v>6.65</v>
      </c>
      <c r="E333" s="64">
        <v>10</v>
      </c>
      <c r="H333" s="1"/>
      <c r="M333" s="1"/>
    </row>
    <row r="334" spans="1:13" s="55" customFormat="1" x14ac:dyDescent="0.25">
      <c r="A334" s="64">
        <v>18</v>
      </c>
      <c r="B334" s="174" t="s">
        <v>672</v>
      </c>
      <c r="C334" s="3" t="s">
        <v>673</v>
      </c>
      <c r="D334" s="164">
        <v>22.574999999999999</v>
      </c>
      <c r="E334" s="64">
        <v>22</v>
      </c>
      <c r="H334" s="1"/>
      <c r="M334" s="1"/>
    </row>
    <row r="335" spans="1:13" s="55" customFormat="1" x14ac:dyDescent="0.25">
      <c r="A335" s="64">
        <v>19</v>
      </c>
      <c r="B335" s="174" t="s">
        <v>674</v>
      </c>
      <c r="C335" s="3" t="s">
        <v>675</v>
      </c>
      <c r="D335" s="164">
        <v>45.65</v>
      </c>
      <c r="E335" s="64">
        <v>13</v>
      </c>
      <c r="H335" s="1"/>
      <c r="M335" s="1"/>
    </row>
    <row r="336" spans="1:13" s="55" customFormat="1" x14ac:dyDescent="0.25">
      <c r="A336" s="64">
        <v>20</v>
      </c>
      <c r="B336" s="174" t="s">
        <v>676</v>
      </c>
      <c r="C336" s="3" t="s">
        <v>677</v>
      </c>
      <c r="D336" s="164">
        <v>29.55</v>
      </c>
      <c r="E336" s="64">
        <v>18</v>
      </c>
      <c r="H336" s="1"/>
      <c r="M336" s="1"/>
    </row>
    <row r="337" spans="1:15" s="55" customFormat="1" x14ac:dyDescent="0.25">
      <c r="A337" s="64">
        <v>21</v>
      </c>
      <c r="B337" s="174" t="s">
        <v>679</v>
      </c>
      <c r="C337" s="3" t="s">
        <v>680</v>
      </c>
      <c r="D337" s="164">
        <v>16.600000000000001</v>
      </c>
      <c r="E337" s="64">
        <v>19</v>
      </c>
      <c r="H337" s="1"/>
      <c r="M337" s="1"/>
    </row>
    <row r="338" spans="1:15" s="55" customFormat="1" x14ac:dyDescent="0.25">
      <c r="A338" s="64">
        <v>22</v>
      </c>
      <c r="B338" s="174" t="s">
        <v>681</v>
      </c>
      <c r="C338" s="3" t="s">
        <v>682</v>
      </c>
      <c r="D338" s="164">
        <v>5.85</v>
      </c>
      <c r="E338" s="64">
        <v>10</v>
      </c>
      <c r="J338" s="1"/>
      <c r="O338" s="1"/>
    </row>
    <row r="339" spans="1:15" s="55" customFormat="1" x14ac:dyDescent="0.25">
      <c r="A339" s="64">
        <v>23</v>
      </c>
      <c r="B339" s="174" t="s">
        <v>684</v>
      </c>
      <c r="C339" s="3" t="s">
        <v>685</v>
      </c>
      <c r="D339" s="164">
        <v>24.285</v>
      </c>
      <c r="E339" s="64">
        <v>24</v>
      </c>
      <c r="H339" s="1"/>
      <c r="M339" s="1"/>
    </row>
    <row r="340" spans="1:15" s="55" customFormat="1" x14ac:dyDescent="0.25">
      <c r="A340" s="64">
        <v>24</v>
      </c>
      <c r="B340" s="174" t="s">
        <v>686</v>
      </c>
      <c r="C340" s="3" t="s">
        <v>687</v>
      </c>
      <c r="D340" s="164">
        <v>27.465</v>
      </c>
      <c r="E340" s="64">
        <v>24</v>
      </c>
      <c r="H340" s="1"/>
      <c r="M340" s="1"/>
    </row>
    <row r="341" spans="1:15" s="55" customFormat="1" x14ac:dyDescent="0.25">
      <c r="A341" s="64">
        <v>25</v>
      </c>
      <c r="B341" s="174" t="s">
        <v>688</v>
      </c>
      <c r="C341" s="3" t="s">
        <v>689</v>
      </c>
      <c r="D341" s="164">
        <v>6.75</v>
      </c>
      <c r="E341" s="64">
        <v>12</v>
      </c>
      <c r="H341" s="1"/>
      <c r="M341" s="1"/>
    </row>
    <row r="342" spans="1:15" s="55" customFormat="1" x14ac:dyDescent="0.25">
      <c r="A342" s="64">
        <v>26</v>
      </c>
      <c r="B342" s="174" t="s">
        <v>690</v>
      </c>
      <c r="C342" s="3" t="s">
        <v>691</v>
      </c>
      <c r="D342" s="164">
        <v>12.6</v>
      </c>
      <c r="E342" s="64">
        <v>14</v>
      </c>
      <c r="H342" s="1"/>
      <c r="M342" s="1"/>
    </row>
    <row r="343" spans="1:15" s="55" customFormat="1" x14ac:dyDescent="0.25">
      <c r="A343" s="64">
        <v>27</v>
      </c>
      <c r="B343" s="174" t="s">
        <v>693</v>
      </c>
      <c r="C343" s="3" t="s">
        <v>696</v>
      </c>
      <c r="D343" s="164">
        <v>0</v>
      </c>
      <c r="E343" s="64">
        <v>0</v>
      </c>
      <c r="H343" s="1"/>
      <c r="M343" s="1"/>
    </row>
    <row r="344" spans="1:15" s="55" customFormat="1" x14ac:dyDescent="0.25">
      <c r="A344" s="64">
        <v>28</v>
      </c>
      <c r="B344" s="174" t="s">
        <v>695</v>
      </c>
      <c r="C344" s="3" t="s">
        <v>697</v>
      </c>
      <c r="D344" s="164">
        <v>31.95</v>
      </c>
      <c r="E344" s="64">
        <v>17</v>
      </c>
      <c r="H344" s="1"/>
      <c r="M344" s="1"/>
    </row>
    <row r="345" spans="1:15" s="55" customFormat="1" x14ac:dyDescent="0.25">
      <c r="A345" s="64">
        <v>29</v>
      </c>
      <c r="B345" s="174" t="s">
        <v>698</v>
      </c>
      <c r="C345" s="3" t="s">
        <v>699</v>
      </c>
      <c r="D345" s="164">
        <v>16.544</v>
      </c>
      <c r="E345" s="64">
        <v>15</v>
      </c>
      <c r="H345" s="1"/>
      <c r="M345" s="1"/>
    </row>
    <row r="346" spans="1:15" s="55" customFormat="1" x14ac:dyDescent="0.25">
      <c r="A346" s="64">
        <v>30</v>
      </c>
      <c r="B346" s="174" t="s">
        <v>701</v>
      </c>
      <c r="C346" s="3" t="s">
        <v>700</v>
      </c>
      <c r="D346" s="164">
        <v>22.725000000000001</v>
      </c>
      <c r="E346" s="64">
        <v>17</v>
      </c>
      <c r="H346" s="1"/>
      <c r="M346" s="1"/>
    </row>
    <row r="347" spans="1:15" s="55" customFormat="1" x14ac:dyDescent="0.25">
      <c r="A347" s="64">
        <v>31</v>
      </c>
      <c r="B347" s="174" t="s">
        <v>702</v>
      </c>
      <c r="C347" s="3" t="s">
        <v>703</v>
      </c>
      <c r="D347" s="164">
        <v>22.997</v>
      </c>
      <c r="E347" s="64">
        <v>14</v>
      </c>
      <c r="H347" s="1"/>
      <c r="M347" s="1"/>
    </row>
    <row r="348" spans="1:15" s="55" customFormat="1" x14ac:dyDescent="0.25">
      <c r="A348" s="64">
        <v>32</v>
      </c>
      <c r="B348" s="174" t="s">
        <v>704</v>
      </c>
      <c r="C348" s="3" t="s">
        <v>705</v>
      </c>
      <c r="D348" s="164">
        <v>35.799999999999997</v>
      </c>
      <c r="E348" s="64">
        <v>22</v>
      </c>
      <c r="H348" s="1"/>
      <c r="M348" s="1"/>
    </row>
    <row r="349" spans="1:15" s="55" customFormat="1" x14ac:dyDescent="0.25">
      <c r="A349" s="64">
        <v>33</v>
      </c>
      <c r="B349" s="174" t="s">
        <v>706</v>
      </c>
      <c r="C349" s="3" t="s">
        <v>707</v>
      </c>
      <c r="D349" s="164">
        <v>23</v>
      </c>
      <c r="E349" s="64">
        <v>19</v>
      </c>
      <c r="H349" s="1"/>
      <c r="M349" s="1"/>
    </row>
    <row r="350" spans="1:15" s="55" customFormat="1" x14ac:dyDescent="0.25">
      <c r="A350" s="64">
        <v>34</v>
      </c>
      <c r="B350" s="174" t="s">
        <v>708</v>
      </c>
      <c r="C350" s="3" t="s">
        <v>709</v>
      </c>
      <c r="D350" s="164">
        <v>9.65</v>
      </c>
      <c r="E350" s="64">
        <v>13</v>
      </c>
      <c r="H350" s="1"/>
      <c r="M350" s="1"/>
    </row>
    <row r="351" spans="1:15" s="55" customFormat="1" x14ac:dyDescent="0.25">
      <c r="A351" s="64">
        <v>35</v>
      </c>
      <c r="B351" s="174" t="s">
        <v>711</v>
      </c>
      <c r="C351" s="3" t="s">
        <v>712</v>
      </c>
      <c r="D351" s="164">
        <v>0.75</v>
      </c>
      <c r="E351" s="64">
        <v>1</v>
      </c>
      <c r="H351" s="1"/>
      <c r="M351" s="1"/>
    </row>
    <row r="352" spans="1:15" s="55" customFormat="1" x14ac:dyDescent="0.25">
      <c r="A352" s="64">
        <v>36</v>
      </c>
      <c r="B352" s="174" t="s">
        <v>714</v>
      </c>
      <c r="C352" s="3" t="s">
        <v>715</v>
      </c>
      <c r="D352" s="164">
        <v>73.87</v>
      </c>
      <c r="E352" s="64">
        <v>51</v>
      </c>
      <c r="H352" s="1"/>
      <c r="M352" s="1"/>
    </row>
    <row r="353" spans="1:13" s="55" customFormat="1" x14ac:dyDescent="0.25">
      <c r="A353" s="64">
        <v>37</v>
      </c>
      <c r="B353" s="174" t="s">
        <v>717</v>
      </c>
      <c r="C353" s="3" t="s">
        <v>718</v>
      </c>
      <c r="D353" s="164">
        <v>41.95</v>
      </c>
      <c r="E353" s="64">
        <v>40</v>
      </c>
      <c r="H353" s="1"/>
      <c r="M353" s="1"/>
    </row>
    <row r="354" spans="1:13" s="55" customFormat="1" x14ac:dyDescent="0.25">
      <c r="A354" s="64">
        <v>38</v>
      </c>
      <c r="B354" s="174" t="s">
        <v>720</v>
      </c>
      <c r="C354" s="3" t="s">
        <v>721</v>
      </c>
      <c r="D354" s="164">
        <v>20.225000000000001</v>
      </c>
      <c r="E354" s="64">
        <v>16</v>
      </c>
      <c r="H354" s="1"/>
      <c r="M354" s="1"/>
    </row>
    <row r="355" spans="1:13" s="55" customFormat="1" x14ac:dyDescent="0.25">
      <c r="A355" s="64">
        <v>39</v>
      </c>
      <c r="B355" s="174" t="s">
        <v>723</v>
      </c>
      <c r="C355" s="3" t="s">
        <v>724</v>
      </c>
      <c r="D355" s="164">
        <v>13.68</v>
      </c>
      <c r="E355" s="64">
        <v>19</v>
      </c>
      <c r="H355" s="1"/>
      <c r="M355" s="1"/>
    </row>
    <row r="356" spans="1:13" s="55" customFormat="1" x14ac:dyDescent="0.25">
      <c r="A356" s="64">
        <v>40</v>
      </c>
      <c r="B356" s="174" t="s">
        <v>726</v>
      </c>
      <c r="C356" s="3" t="s">
        <v>727</v>
      </c>
      <c r="D356" s="164">
        <v>9.7379999999999995</v>
      </c>
      <c r="E356" s="64">
        <v>12</v>
      </c>
      <c r="H356" s="1"/>
      <c r="M356" s="1"/>
    </row>
    <row r="357" spans="1:13" s="55" customFormat="1" x14ac:dyDescent="0.25">
      <c r="A357" s="64">
        <v>41</v>
      </c>
      <c r="B357" s="174" t="s">
        <v>728</v>
      </c>
      <c r="C357" s="3" t="s">
        <v>729</v>
      </c>
      <c r="D357" s="164">
        <v>9.4649999999999999</v>
      </c>
      <c r="E357" s="64">
        <v>13</v>
      </c>
      <c r="H357" s="1"/>
      <c r="M357" s="1"/>
    </row>
    <row r="358" spans="1:13" s="55" customFormat="1" x14ac:dyDescent="0.25">
      <c r="A358" s="64">
        <v>42</v>
      </c>
      <c r="B358" s="174" t="s">
        <v>730</v>
      </c>
      <c r="C358" s="3" t="s">
        <v>731</v>
      </c>
      <c r="D358" s="102">
        <v>8.85</v>
      </c>
      <c r="E358" s="64">
        <v>7</v>
      </c>
      <c r="H358" s="1"/>
      <c r="M358" s="1"/>
    </row>
    <row r="359" spans="1:13" s="55" customFormat="1" x14ac:dyDescent="0.25">
      <c r="A359" s="64">
        <v>43</v>
      </c>
      <c r="B359" s="174" t="s">
        <v>732</v>
      </c>
      <c r="C359" s="3" t="s">
        <v>733</v>
      </c>
      <c r="D359" s="2">
        <v>13.5</v>
      </c>
      <c r="E359" s="2">
        <v>9</v>
      </c>
      <c r="H359" s="1"/>
      <c r="M359" s="1"/>
    </row>
    <row r="360" spans="1:13" s="55" customFormat="1" x14ac:dyDescent="0.25">
      <c r="A360" s="64">
        <v>44</v>
      </c>
      <c r="B360" s="174" t="s">
        <v>734</v>
      </c>
      <c r="C360" s="3" t="s">
        <v>735</v>
      </c>
      <c r="D360" s="105">
        <v>32.502000000000002</v>
      </c>
      <c r="E360" s="101">
        <v>21</v>
      </c>
      <c r="H360" s="1"/>
      <c r="M360" s="1"/>
    </row>
    <row r="361" spans="1:13" s="55" customFormat="1" x14ac:dyDescent="0.25">
      <c r="A361" s="64">
        <v>45</v>
      </c>
      <c r="B361" s="174" t="s">
        <v>736</v>
      </c>
      <c r="C361" s="3" t="s">
        <v>737</v>
      </c>
      <c r="D361" s="105">
        <v>22.125</v>
      </c>
      <c r="E361" s="101">
        <v>21</v>
      </c>
      <c r="H361" s="1"/>
      <c r="M361" s="1"/>
    </row>
    <row r="362" spans="1:13" s="55" customFormat="1" x14ac:dyDescent="0.25">
      <c r="A362" s="64">
        <v>46</v>
      </c>
      <c r="B362" s="174" t="s">
        <v>738</v>
      </c>
      <c r="C362" s="3" t="s">
        <v>739</v>
      </c>
      <c r="D362" s="105">
        <v>50.185000000000002</v>
      </c>
      <c r="E362" s="2">
        <v>22</v>
      </c>
      <c r="H362" s="1"/>
      <c r="M362" s="1"/>
    </row>
    <row r="363" spans="1:13" s="55" customFormat="1" x14ac:dyDescent="0.25">
      <c r="A363" s="64">
        <v>47</v>
      </c>
      <c r="B363" s="174" t="s">
        <v>740</v>
      </c>
      <c r="C363" s="3" t="s">
        <v>741</v>
      </c>
      <c r="D363" s="2">
        <v>19.899999999999999</v>
      </c>
      <c r="E363" s="2">
        <v>21</v>
      </c>
      <c r="H363" s="1"/>
      <c r="M363" s="1"/>
    </row>
    <row r="364" spans="1:13" s="55" customFormat="1" x14ac:dyDescent="0.25">
      <c r="A364" s="64">
        <v>48</v>
      </c>
      <c r="B364" s="174" t="s">
        <v>742</v>
      </c>
      <c r="C364" s="3" t="s">
        <v>743</v>
      </c>
      <c r="D364" s="2">
        <v>3.4</v>
      </c>
      <c r="E364" s="2">
        <v>3</v>
      </c>
      <c r="H364" s="1"/>
      <c r="M364" s="1"/>
    </row>
    <row r="365" spans="1:13" s="55" customFormat="1" x14ac:dyDescent="0.25">
      <c r="A365" s="64">
        <v>49</v>
      </c>
      <c r="B365" s="174" t="s">
        <v>744</v>
      </c>
      <c r="C365" s="3" t="s">
        <v>745</v>
      </c>
      <c r="D365" s="2">
        <v>11.62</v>
      </c>
      <c r="E365" s="2">
        <v>10</v>
      </c>
      <c r="H365" s="1"/>
      <c r="M365" s="1"/>
    </row>
    <row r="366" spans="1:13" s="55" customFormat="1" x14ac:dyDescent="0.25">
      <c r="A366" s="64">
        <v>50</v>
      </c>
      <c r="B366" s="174" t="s">
        <v>747</v>
      </c>
      <c r="C366" s="3" t="s">
        <v>748</v>
      </c>
      <c r="D366" s="2">
        <v>3.55</v>
      </c>
      <c r="E366" s="2">
        <v>4</v>
      </c>
      <c r="H366" s="1"/>
      <c r="M366" s="1"/>
    </row>
    <row r="367" spans="1:13" s="55" customFormat="1" x14ac:dyDescent="0.25">
      <c r="A367" s="64">
        <v>51</v>
      </c>
      <c r="B367" s="174" t="s">
        <v>750</v>
      </c>
      <c r="C367" s="3" t="s">
        <v>751</v>
      </c>
      <c r="D367" s="2">
        <v>0</v>
      </c>
      <c r="E367" s="2">
        <v>0</v>
      </c>
      <c r="H367" s="1"/>
      <c r="M367" s="1"/>
    </row>
    <row r="368" spans="1:13" s="55" customFormat="1" x14ac:dyDescent="0.25">
      <c r="A368" s="39">
        <v>52</v>
      </c>
      <c r="B368" s="175" t="s">
        <v>749</v>
      </c>
      <c r="C368" s="39" t="s">
        <v>752</v>
      </c>
      <c r="D368" s="58">
        <v>0</v>
      </c>
      <c r="E368" s="39">
        <v>0</v>
      </c>
      <c r="H368" s="1"/>
      <c r="M368" s="1"/>
    </row>
    <row r="369" spans="1:13" x14ac:dyDescent="0.25">
      <c r="A369" s="64">
        <v>1</v>
      </c>
      <c r="B369" s="170">
        <v>43833</v>
      </c>
      <c r="C369" s="3" t="s">
        <v>753</v>
      </c>
      <c r="D369" s="166">
        <v>0</v>
      </c>
      <c r="E369" s="64">
        <v>0</v>
      </c>
      <c r="H369" s="1"/>
      <c r="I369" s="14"/>
      <c r="J369" s="14"/>
      <c r="K369" s="14"/>
      <c r="M369" s="1"/>
    </row>
    <row r="370" spans="1:13" s="26" customFormat="1" x14ac:dyDescent="0.25">
      <c r="A370" s="64">
        <v>2</v>
      </c>
      <c r="B370" s="170">
        <v>43840</v>
      </c>
      <c r="C370" s="3" t="s">
        <v>755</v>
      </c>
      <c r="D370" s="166">
        <v>64.424999999999997</v>
      </c>
      <c r="E370" s="64">
        <v>42</v>
      </c>
      <c r="H370" s="1"/>
      <c r="M370" s="1"/>
    </row>
    <row r="371" spans="1:13" s="26" customFormat="1" x14ac:dyDescent="0.25">
      <c r="A371" s="64">
        <v>3</v>
      </c>
      <c r="B371" s="170">
        <v>43847</v>
      </c>
      <c r="C371" s="3" t="s">
        <v>756</v>
      </c>
      <c r="D371" s="166">
        <v>33.164999999999999</v>
      </c>
      <c r="E371" s="64">
        <v>24</v>
      </c>
      <c r="H371" s="1"/>
      <c r="M371" s="1"/>
    </row>
    <row r="372" spans="1:13" s="26" customFormat="1" x14ac:dyDescent="0.25">
      <c r="A372" s="64">
        <v>4</v>
      </c>
      <c r="B372" s="170">
        <v>43854</v>
      </c>
      <c r="C372" s="3" t="s">
        <v>757</v>
      </c>
      <c r="D372" s="166">
        <v>20.95</v>
      </c>
      <c r="E372" s="64">
        <v>13</v>
      </c>
      <c r="H372" s="1"/>
      <c r="M372" s="1"/>
    </row>
    <row r="373" spans="1:13" s="26" customFormat="1" x14ac:dyDescent="0.25">
      <c r="A373" s="64">
        <v>5</v>
      </c>
      <c r="B373" s="170">
        <v>43861</v>
      </c>
      <c r="C373" s="3" t="s">
        <v>758</v>
      </c>
      <c r="D373" s="166">
        <v>11.6</v>
      </c>
      <c r="E373" s="64">
        <v>10</v>
      </c>
      <c r="H373" s="1"/>
      <c r="M373" s="1"/>
    </row>
    <row r="374" spans="1:13" s="26" customFormat="1" x14ac:dyDescent="0.25">
      <c r="A374" s="64">
        <v>6</v>
      </c>
      <c r="B374" s="170">
        <v>43868</v>
      </c>
      <c r="C374" s="3" t="s">
        <v>759</v>
      </c>
      <c r="D374" s="166">
        <v>22.36</v>
      </c>
      <c r="E374" s="64">
        <v>18</v>
      </c>
      <c r="H374" s="1"/>
      <c r="M374" s="1"/>
    </row>
    <row r="375" spans="1:13" s="26" customFormat="1" x14ac:dyDescent="0.25">
      <c r="A375" s="64">
        <v>7</v>
      </c>
      <c r="B375" s="170">
        <v>43875</v>
      </c>
      <c r="C375" s="3" t="s">
        <v>760</v>
      </c>
      <c r="D375" s="167">
        <v>31.074999999999999</v>
      </c>
      <c r="E375" s="104">
        <v>15</v>
      </c>
      <c r="G375" s="2"/>
      <c r="H375" s="1"/>
      <c r="M375" s="1"/>
    </row>
    <row r="376" spans="1:13" s="26" customFormat="1" x14ac:dyDescent="0.25">
      <c r="A376" s="64">
        <v>8</v>
      </c>
      <c r="B376" s="170">
        <v>43882</v>
      </c>
      <c r="C376" s="3" t="s">
        <v>761</v>
      </c>
      <c r="D376" s="166">
        <v>32.450000000000003</v>
      </c>
      <c r="E376" s="64">
        <v>22</v>
      </c>
      <c r="H376" s="1"/>
      <c r="M376" s="1"/>
    </row>
    <row r="377" spans="1:13" s="26" customFormat="1" x14ac:dyDescent="0.25">
      <c r="A377" s="64">
        <v>9</v>
      </c>
      <c r="B377" s="170">
        <v>43889</v>
      </c>
      <c r="C377" s="3" t="s">
        <v>762</v>
      </c>
      <c r="D377" s="166">
        <v>0</v>
      </c>
      <c r="E377" s="64">
        <v>0</v>
      </c>
      <c r="H377" s="1"/>
      <c r="M377" s="1"/>
    </row>
    <row r="378" spans="1:13" s="26" customFormat="1" x14ac:dyDescent="0.25">
      <c r="A378" s="64">
        <v>10</v>
      </c>
      <c r="B378" s="170">
        <v>43896</v>
      </c>
      <c r="C378" s="3" t="s">
        <v>763</v>
      </c>
      <c r="D378" s="166">
        <v>29.774999999999999</v>
      </c>
      <c r="E378" s="64">
        <v>27</v>
      </c>
      <c r="H378" s="1"/>
      <c r="M378" s="1"/>
    </row>
    <row r="379" spans="1:13" x14ac:dyDescent="0.25">
      <c r="A379" s="64">
        <v>11</v>
      </c>
      <c r="B379" s="170">
        <v>43903</v>
      </c>
      <c r="C379" s="3" t="s">
        <v>764</v>
      </c>
      <c r="D379" s="166">
        <v>7.15</v>
      </c>
      <c r="E379" s="64">
        <v>7</v>
      </c>
    </row>
    <row r="380" spans="1:13" x14ac:dyDescent="0.25">
      <c r="A380" s="64">
        <v>12</v>
      </c>
      <c r="B380" s="170">
        <v>43910</v>
      </c>
      <c r="C380" s="3" t="s">
        <v>772</v>
      </c>
      <c r="D380" s="166">
        <v>60.19</v>
      </c>
      <c r="E380" s="64">
        <v>22</v>
      </c>
    </row>
    <row r="381" spans="1:13" x14ac:dyDescent="0.25">
      <c r="A381" s="64">
        <v>13</v>
      </c>
      <c r="B381" s="170">
        <v>43917</v>
      </c>
      <c r="C381" s="3" t="s">
        <v>773</v>
      </c>
      <c r="D381" s="166">
        <v>109.8</v>
      </c>
      <c r="E381" s="64">
        <v>50</v>
      </c>
    </row>
    <row r="382" spans="1:13" x14ac:dyDescent="0.25">
      <c r="A382" s="64">
        <v>14</v>
      </c>
      <c r="B382" s="170">
        <v>43924</v>
      </c>
      <c r="C382" s="3" t="s">
        <v>774</v>
      </c>
      <c r="D382" s="166">
        <v>118.105</v>
      </c>
      <c r="E382" s="64">
        <v>50</v>
      </c>
    </row>
    <row r="383" spans="1:13" x14ac:dyDescent="0.25">
      <c r="A383" s="64">
        <v>15</v>
      </c>
      <c r="B383" s="170">
        <v>43930</v>
      </c>
      <c r="C383" s="3" t="s">
        <v>776</v>
      </c>
      <c r="D383" s="166">
        <v>38.049999999999997</v>
      </c>
      <c r="E383" s="64">
        <v>26</v>
      </c>
    </row>
    <row r="384" spans="1:13" x14ac:dyDescent="0.25">
      <c r="A384" s="64">
        <v>16</v>
      </c>
      <c r="B384" s="170">
        <v>43938</v>
      </c>
      <c r="C384" s="3" t="s">
        <v>777</v>
      </c>
      <c r="D384" s="166">
        <v>60.7</v>
      </c>
      <c r="E384" s="64">
        <v>31</v>
      </c>
    </row>
    <row r="385" spans="1:8" x14ac:dyDescent="0.25">
      <c r="A385" s="64">
        <v>17</v>
      </c>
      <c r="B385" s="170">
        <v>43945</v>
      </c>
      <c r="C385" s="3" t="s">
        <v>778</v>
      </c>
      <c r="D385" s="166">
        <v>39.65</v>
      </c>
      <c r="E385" s="64">
        <v>25</v>
      </c>
      <c r="G385"/>
      <c r="H385"/>
    </row>
    <row r="386" spans="1:8" x14ac:dyDescent="0.25">
      <c r="A386" s="64">
        <v>18</v>
      </c>
      <c r="B386" s="170">
        <v>43952</v>
      </c>
      <c r="C386" s="3" t="s">
        <v>779</v>
      </c>
      <c r="D386" s="166">
        <v>83.674999999999997</v>
      </c>
      <c r="E386" s="64">
        <v>39</v>
      </c>
      <c r="G386"/>
      <c r="H386"/>
    </row>
    <row r="387" spans="1:8" x14ac:dyDescent="0.25">
      <c r="A387" s="64">
        <v>19</v>
      </c>
      <c r="B387" s="170">
        <v>43959</v>
      </c>
      <c r="C387" s="3" t="s">
        <v>780</v>
      </c>
      <c r="D387" s="166">
        <v>97.724999999999994</v>
      </c>
      <c r="E387" s="64">
        <v>54</v>
      </c>
    </row>
    <row r="388" spans="1:8" x14ac:dyDescent="0.25">
      <c r="A388" s="64">
        <v>20</v>
      </c>
      <c r="B388" s="170">
        <v>43966</v>
      </c>
      <c r="C388" s="3" t="s">
        <v>781</v>
      </c>
      <c r="D388" s="166">
        <v>62.115000000000002</v>
      </c>
      <c r="E388" s="64">
        <v>44</v>
      </c>
    </row>
    <row r="389" spans="1:8" x14ac:dyDescent="0.25">
      <c r="A389" s="64">
        <v>21</v>
      </c>
      <c r="B389" s="170">
        <v>43973</v>
      </c>
      <c r="C389" s="3" t="s">
        <v>782</v>
      </c>
      <c r="D389" s="166">
        <v>45.945</v>
      </c>
      <c r="E389" s="64">
        <v>28</v>
      </c>
    </row>
    <row r="390" spans="1:8" x14ac:dyDescent="0.25">
      <c r="A390" s="64">
        <v>22</v>
      </c>
      <c r="B390" s="170">
        <v>43980</v>
      </c>
      <c r="C390" s="3" t="s">
        <v>783</v>
      </c>
      <c r="D390" s="166">
        <v>35.414999999999999</v>
      </c>
      <c r="E390" s="64">
        <v>20</v>
      </c>
    </row>
    <row r="391" spans="1:8" x14ac:dyDescent="0.25">
      <c r="A391" s="64">
        <v>23</v>
      </c>
      <c r="B391" s="170">
        <v>43987</v>
      </c>
      <c r="C391" s="3" t="s">
        <v>785</v>
      </c>
      <c r="D391" s="166">
        <v>47.1</v>
      </c>
      <c r="E391" s="64">
        <v>38</v>
      </c>
    </row>
    <row r="392" spans="1:8" x14ac:dyDescent="0.25">
      <c r="A392" s="64">
        <v>24</v>
      </c>
      <c r="B392" s="170">
        <v>43994</v>
      </c>
      <c r="C392" s="3" t="s">
        <v>786</v>
      </c>
      <c r="D392" s="166">
        <v>26.15</v>
      </c>
      <c r="E392" s="64">
        <v>27</v>
      </c>
    </row>
    <row r="393" spans="1:8" x14ac:dyDescent="0.25">
      <c r="A393" s="64">
        <v>25</v>
      </c>
      <c r="B393" s="170">
        <v>44001</v>
      </c>
      <c r="C393" s="3" t="s">
        <v>787</v>
      </c>
      <c r="D393" s="166">
        <v>54.305</v>
      </c>
      <c r="E393" s="64">
        <v>30</v>
      </c>
    </row>
    <row r="394" spans="1:8" x14ac:dyDescent="0.25">
      <c r="A394" s="64">
        <v>26</v>
      </c>
      <c r="B394" s="170">
        <v>44008</v>
      </c>
      <c r="C394" s="3" t="s">
        <v>789</v>
      </c>
      <c r="D394" s="166">
        <v>18.666</v>
      </c>
      <c r="E394" s="64">
        <v>19</v>
      </c>
    </row>
    <row r="395" spans="1:8" x14ac:dyDescent="0.25">
      <c r="A395" s="64">
        <v>27</v>
      </c>
      <c r="B395" s="170">
        <v>44014</v>
      </c>
      <c r="C395" s="3" t="s">
        <v>252</v>
      </c>
      <c r="D395" s="166">
        <v>15.675000000000001</v>
      </c>
      <c r="E395" s="64">
        <v>12</v>
      </c>
    </row>
    <row r="396" spans="1:8" x14ac:dyDescent="0.25">
      <c r="A396" s="64">
        <v>28</v>
      </c>
      <c r="B396" s="170">
        <v>44022</v>
      </c>
      <c r="C396" s="3" t="s">
        <v>790</v>
      </c>
      <c r="D396" s="166">
        <v>20.625</v>
      </c>
      <c r="E396" s="64">
        <v>20</v>
      </c>
    </row>
    <row r="397" spans="1:8" x14ac:dyDescent="0.25">
      <c r="A397" s="64">
        <v>29</v>
      </c>
      <c r="B397" s="170">
        <v>44029</v>
      </c>
      <c r="C397" s="3" t="s">
        <v>791</v>
      </c>
      <c r="D397" s="166">
        <v>11.8</v>
      </c>
      <c r="E397" s="64">
        <v>9</v>
      </c>
    </row>
    <row r="398" spans="1:8" x14ac:dyDescent="0.25">
      <c r="A398" s="64">
        <v>30</v>
      </c>
      <c r="B398" s="170">
        <v>44036</v>
      </c>
      <c r="C398" s="3" t="s">
        <v>792</v>
      </c>
      <c r="D398" s="166">
        <v>6.6</v>
      </c>
      <c r="E398" s="64">
        <v>4</v>
      </c>
    </row>
    <row r="399" spans="1:8" x14ac:dyDescent="0.25">
      <c r="A399" s="64">
        <v>31</v>
      </c>
      <c r="B399" s="170">
        <v>44043</v>
      </c>
      <c r="C399" s="3" t="s">
        <v>794</v>
      </c>
      <c r="D399" s="166">
        <v>24.15</v>
      </c>
      <c r="E399" s="64">
        <v>14</v>
      </c>
    </row>
    <row r="400" spans="1:8" x14ac:dyDescent="0.25">
      <c r="A400" s="64">
        <v>32</v>
      </c>
      <c r="B400" s="170">
        <v>44050</v>
      </c>
      <c r="C400" s="2" t="s">
        <v>795</v>
      </c>
      <c r="D400" s="166">
        <v>34.75</v>
      </c>
      <c r="E400" s="64">
        <v>27</v>
      </c>
    </row>
    <row r="401" spans="1:7" x14ac:dyDescent="0.25">
      <c r="A401" s="64">
        <v>33</v>
      </c>
      <c r="B401" s="170">
        <v>44057</v>
      </c>
      <c r="C401" s="2" t="s">
        <v>796</v>
      </c>
      <c r="D401" s="166">
        <v>49.21</v>
      </c>
      <c r="E401" s="64">
        <v>33</v>
      </c>
      <c r="G401" s="77"/>
    </row>
    <row r="402" spans="1:7" x14ac:dyDescent="0.25">
      <c r="A402" s="64">
        <v>34</v>
      </c>
      <c r="B402" s="170">
        <v>44064</v>
      </c>
      <c r="C402" s="2" t="s">
        <v>797</v>
      </c>
      <c r="D402" s="166">
        <v>35.9</v>
      </c>
      <c r="E402" s="64">
        <v>22</v>
      </c>
    </row>
    <row r="403" spans="1:7" x14ac:dyDescent="0.25">
      <c r="A403" s="64">
        <v>35</v>
      </c>
      <c r="B403" s="170">
        <v>44071</v>
      </c>
      <c r="C403" s="2" t="s">
        <v>798</v>
      </c>
      <c r="D403" s="166">
        <v>12.654999999999999</v>
      </c>
      <c r="E403" s="64">
        <v>9</v>
      </c>
    </row>
    <row r="404" spans="1:7" x14ac:dyDescent="0.25">
      <c r="A404" s="64">
        <v>36</v>
      </c>
      <c r="B404" s="170">
        <v>44078</v>
      </c>
      <c r="C404" s="2" t="s">
        <v>799</v>
      </c>
      <c r="D404" s="166">
        <v>4.57</v>
      </c>
      <c r="E404" s="64">
        <v>6</v>
      </c>
    </row>
    <row r="405" spans="1:7" x14ac:dyDescent="0.25">
      <c r="A405" s="64">
        <v>37</v>
      </c>
      <c r="B405" s="170">
        <v>44085</v>
      </c>
      <c r="C405" s="2" t="s">
        <v>800</v>
      </c>
      <c r="D405" s="166">
        <v>65.703000000000003</v>
      </c>
      <c r="E405" s="64">
        <v>45</v>
      </c>
    </row>
    <row r="406" spans="1:7" x14ac:dyDescent="0.25">
      <c r="A406" s="64">
        <v>38</v>
      </c>
      <c r="B406" s="170">
        <v>44092</v>
      </c>
      <c r="C406" s="2" t="s">
        <v>801</v>
      </c>
      <c r="D406" s="166">
        <v>40.5</v>
      </c>
      <c r="E406" s="64">
        <v>37</v>
      </c>
    </row>
    <row r="407" spans="1:7" x14ac:dyDescent="0.25">
      <c r="A407" s="64">
        <v>39</v>
      </c>
      <c r="B407" s="170">
        <v>44099</v>
      </c>
      <c r="C407" s="2" t="s">
        <v>802</v>
      </c>
      <c r="D407" s="166">
        <v>35.25</v>
      </c>
      <c r="E407" s="64">
        <v>22</v>
      </c>
    </row>
    <row r="408" spans="1:7" x14ac:dyDescent="0.25">
      <c r="A408" s="64">
        <v>40</v>
      </c>
      <c r="B408" s="170">
        <v>44106</v>
      </c>
      <c r="C408" s="2" t="s">
        <v>725</v>
      </c>
      <c r="D408" s="166">
        <v>14.375</v>
      </c>
      <c r="E408" s="64">
        <v>20</v>
      </c>
    </row>
    <row r="409" spans="1:7" x14ac:dyDescent="0.25">
      <c r="A409" s="64">
        <v>41</v>
      </c>
      <c r="B409" s="170">
        <v>44113</v>
      </c>
      <c r="C409" s="2" t="s">
        <v>803</v>
      </c>
      <c r="D409" s="166">
        <v>25.94</v>
      </c>
      <c r="E409" s="64">
        <v>21</v>
      </c>
      <c r="G409"/>
    </row>
    <row r="410" spans="1:7" x14ac:dyDescent="0.25">
      <c r="A410" s="64">
        <v>42</v>
      </c>
      <c r="B410" s="170">
        <v>44120</v>
      </c>
      <c r="C410" s="2" t="s">
        <v>804</v>
      </c>
      <c r="D410" s="166">
        <v>15.02</v>
      </c>
      <c r="E410" s="64">
        <v>8</v>
      </c>
    </row>
    <row r="411" spans="1:7" x14ac:dyDescent="0.25">
      <c r="A411" s="64">
        <v>43</v>
      </c>
      <c r="B411" s="170">
        <v>44127</v>
      </c>
      <c r="C411" s="2" t="s">
        <v>805</v>
      </c>
      <c r="D411" s="166">
        <v>15.1</v>
      </c>
      <c r="E411" s="64">
        <v>10</v>
      </c>
    </row>
    <row r="412" spans="1:7" x14ac:dyDescent="0.25">
      <c r="A412" s="64">
        <v>44</v>
      </c>
      <c r="B412" s="170">
        <v>44134</v>
      </c>
      <c r="C412" s="2" t="s">
        <v>806</v>
      </c>
      <c r="D412" s="166">
        <v>19.7</v>
      </c>
      <c r="E412" s="64">
        <v>13</v>
      </c>
    </row>
    <row r="413" spans="1:7" x14ac:dyDescent="0.25">
      <c r="A413" s="64">
        <v>45</v>
      </c>
      <c r="B413" s="170">
        <v>44141</v>
      </c>
      <c r="C413" s="2" t="s">
        <v>807</v>
      </c>
      <c r="D413" s="166">
        <v>2.5</v>
      </c>
      <c r="E413" s="64">
        <v>1</v>
      </c>
    </row>
    <row r="414" spans="1:7" x14ac:dyDescent="0.25">
      <c r="A414" s="64">
        <v>46</v>
      </c>
      <c r="B414" s="170">
        <v>44148</v>
      </c>
      <c r="C414" s="2" t="s">
        <v>808</v>
      </c>
      <c r="D414" s="166">
        <v>40.424999999999997</v>
      </c>
      <c r="E414" s="64">
        <v>17</v>
      </c>
    </row>
    <row r="415" spans="1:7" x14ac:dyDescent="0.25">
      <c r="A415" s="64">
        <v>47</v>
      </c>
      <c r="B415" s="170">
        <v>44155</v>
      </c>
      <c r="C415" s="2" t="s">
        <v>809</v>
      </c>
      <c r="D415" s="166">
        <v>46.948</v>
      </c>
      <c r="E415" s="64">
        <v>35</v>
      </c>
    </row>
    <row r="416" spans="1:7" x14ac:dyDescent="0.25">
      <c r="A416" s="64">
        <v>48</v>
      </c>
      <c r="B416" s="170">
        <v>44162</v>
      </c>
      <c r="C416" s="2" t="s">
        <v>810</v>
      </c>
      <c r="D416" s="166">
        <v>0.3</v>
      </c>
      <c r="E416" s="64">
        <v>1</v>
      </c>
    </row>
    <row r="417" spans="1:7" x14ac:dyDescent="0.25">
      <c r="A417" s="64">
        <v>49</v>
      </c>
      <c r="B417" s="170">
        <v>44169</v>
      </c>
      <c r="C417" s="2" t="s">
        <v>811</v>
      </c>
      <c r="D417" s="166">
        <v>21.15</v>
      </c>
      <c r="E417" s="64">
        <v>22</v>
      </c>
    </row>
    <row r="418" spans="1:7" x14ac:dyDescent="0.25">
      <c r="A418" s="64">
        <v>50</v>
      </c>
      <c r="B418" s="170">
        <v>44176</v>
      </c>
      <c r="C418" s="2" t="s">
        <v>812</v>
      </c>
      <c r="D418" s="166">
        <v>15.55</v>
      </c>
      <c r="E418" s="64">
        <v>13</v>
      </c>
    </row>
    <row r="419" spans="1:7" x14ac:dyDescent="0.25">
      <c r="A419" s="64">
        <v>51</v>
      </c>
      <c r="B419" s="170">
        <v>44183</v>
      </c>
      <c r="C419" s="2" t="s">
        <v>813</v>
      </c>
      <c r="D419" s="166">
        <v>2.4500000000000002</v>
      </c>
      <c r="E419" s="64">
        <v>3</v>
      </c>
    </row>
    <row r="420" spans="1:7" x14ac:dyDescent="0.25">
      <c r="A420" s="64">
        <v>52</v>
      </c>
      <c r="B420" s="170">
        <v>44190</v>
      </c>
      <c r="C420" s="2" t="s">
        <v>814</v>
      </c>
      <c r="D420" s="94">
        <v>0</v>
      </c>
      <c r="E420" s="94">
        <v>0</v>
      </c>
    </row>
    <row r="421" spans="1:7" x14ac:dyDescent="0.25">
      <c r="A421" s="58">
        <v>53</v>
      </c>
      <c r="B421" s="170">
        <v>44197</v>
      </c>
      <c r="C421" s="58" t="s">
        <v>815</v>
      </c>
      <c r="D421" s="58">
        <v>0</v>
      </c>
      <c r="E421" s="58">
        <v>0</v>
      </c>
      <c r="F421" s="76"/>
      <c r="G421" s="84"/>
    </row>
    <row r="422" spans="1:7" x14ac:dyDescent="0.25">
      <c r="A422" s="64">
        <v>1</v>
      </c>
      <c r="B422" s="170">
        <v>44204</v>
      </c>
      <c r="C422" s="2" t="s">
        <v>775</v>
      </c>
      <c r="D422" s="166">
        <v>53.25</v>
      </c>
      <c r="E422" s="64">
        <v>29</v>
      </c>
    </row>
    <row r="423" spans="1:7" x14ac:dyDescent="0.25">
      <c r="A423" s="2">
        <v>2</v>
      </c>
      <c r="B423" s="170">
        <v>44211</v>
      </c>
      <c r="C423" s="2" t="s">
        <v>818</v>
      </c>
      <c r="D423" s="168">
        <v>21.925000000000001</v>
      </c>
      <c r="E423" s="64">
        <v>17</v>
      </c>
    </row>
    <row r="424" spans="1:7" x14ac:dyDescent="0.25">
      <c r="A424" s="2">
        <v>3</v>
      </c>
      <c r="B424" s="170">
        <v>44218</v>
      </c>
      <c r="C424" s="2" t="s">
        <v>819</v>
      </c>
      <c r="D424" s="168">
        <v>24.8</v>
      </c>
      <c r="E424" s="64">
        <v>12</v>
      </c>
    </row>
    <row r="425" spans="1:7" x14ac:dyDescent="0.25">
      <c r="A425" s="2">
        <v>4</v>
      </c>
      <c r="B425" s="170">
        <v>44225</v>
      </c>
      <c r="C425" s="2" t="s">
        <v>820</v>
      </c>
      <c r="D425" s="168">
        <v>25.125</v>
      </c>
      <c r="E425" s="64">
        <v>11</v>
      </c>
    </row>
    <row r="426" spans="1:7" x14ac:dyDescent="0.25">
      <c r="A426" s="64">
        <v>5</v>
      </c>
      <c r="B426" s="170">
        <v>44232</v>
      </c>
      <c r="C426" s="2" t="s">
        <v>821</v>
      </c>
      <c r="D426" s="168">
        <v>48.3</v>
      </c>
      <c r="E426" s="64">
        <v>16</v>
      </c>
    </row>
    <row r="427" spans="1:7" x14ac:dyDescent="0.25">
      <c r="A427" s="2">
        <v>6</v>
      </c>
      <c r="B427" s="170">
        <v>44239</v>
      </c>
      <c r="C427" s="2" t="s">
        <v>823</v>
      </c>
      <c r="D427" s="168">
        <v>16.07</v>
      </c>
      <c r="E427" s="64">
        <v>14</v>
      </c>
    </row>
    <row r="428" spans="1:7" x14ac:dyDescent="0.25">
      <c r="A428" s="2">
        <v>7</v>
      </c>
      <c r="B428" s="170">
        <v>44246</v>
      </c>
      <c r="C428" s="2" t="s">
        <v>824</v>
      </c>
      <c r="D428" s="168">
        <v>13.175000000000001</v>
      </c>
      <c r="E428" s="64">
        <v>11</v>
      </c>
    </row>
    <row r="429" spans="1:7" x14ac:dyDescent="0.25">
      <c r="A429" s="2">
        <v>8</v>
      </c>
      <c r="B429" s="170">
        <v>44253</v>
      </c>
      <c r="C429" s="2" t="s">
        <v>826</v>
      </c>
      <c r="D429" s="168">
        <v>36.799999999999997</v>
      </c>
      <c r="E429" s="64">
        <v>26</v>
      </c>
    </row>
    <row r="430" spans="1:7" x14ac:dyDescent="0.25">
      <c r="A430" s="64">
        <v>9</v>
      </c>
      <c r="B430" s="170">
        <v>44260</v>
      </c>
      <c r="C430" s="2" t="s">
        <v>827</v>
      </c>
      <c r="D430" s="168">
        <v>63.424999999999997</v>
      </c>
      <c r="E430" s="64">
        <v>44</v>
      </c>
    </row>
    <row r="431" spans="1:7" x14ac:dyDescent="0.25">
      <c r="A431" s="2">
        <v>10</v>
      </c>
      <c r="B431" s="170">
        <v>44267</v>
      </c>
      <c r="C431" s="2" t="s">
        <v>828</v>
      </c>
      <c r="D431" s="168">
        <v>55.3</v>
      </c>
      <c r="E431" s="64">
        <v>21</v>
      </c>
    </row>
    <row r="432" spans="1:7" x14ac:dyDescent="0.25">
      <c r="A432" s="2">
        <v>11</v>
      </c>
      <c r="B432" s="170">
        <v>44274</v>
      </c>
      <c r="C432" s="2" t="s">
        <v>831</v>
      </c>
      <c r="D432" s="168">
        <v>28.35</v>
      </c>
      <c r="E432" s="64">
        <v>15</v>
      </c>
    </row>
    <row r="433" spans="1:5" x14ac:dyDescent="0.25">
      <c r="A433" s="2">
        <v>12</v>
      </c>
      <c r="B433" s="170">
        <v>44281</v>
      </c>
      <c r="C433" s="2" t="s">
        <v>833</v>
      </c>
      <c r="D433" s="168">
        <v>40.9</v>
      </c>
      <c r="E433" s="64">
        <v>19</v>
      </c>
    </row>
    <row r="434" spans="1:5" x14ac:dyDescent="0.25">
      <c r="A434" s="64">
        <v>13</v>
      </c>
      <c r="B434" s="170">
        <v>44288</v>
      </c>
      <c r="C434" s="2" t="s">
        <v>836</v>
      </c>
      <c r="D434" s="168">
        <v>10.525</v>
      </c>
      <c r="E434" s="64">
        <v>12</v>
      </c>
    </row>
    <row r="435" spans="1:5" x14ac:dyDescent="0.25">
      <c r="A435" s="2">
        <v>14</v>
      </c>
      <c r="B435" s="170">
        <v>44295</v>
      </c>
      <c r="C435" s="2" t="s">
        <v>839</v>
      </c>
      <c r="D435" s="168">
        <v>17.62</v>
      </c>
      <c r="E435" s="64">
        <v>18</v>
      </c>
    </row>
    <row r="436" spans="1:5" x14ac:dyDescent="0.25">
      <c r="A436" s="2">
        <v>15</v>
      </c>
      <c r="B436" s="170">
        <v>44302</v>
      </c>
      <c r="C436" s="2" t="s">
        <v>841</v>
      </c>
      <c r="D436" s="168">
        <v>52.7</v>
      </c>
      <c r="E436" s="64">
        <v>16</v>
      </c>
    </row>
    <row r="437" spans="1:5" x14ac:dyDescent="0.25">
      <c r="A437" s="2">
        <v>16</v>
      </c>
    </row>
    <row r="438" spans="1:5" x14ac:dyDescent="0.25">
      <c r="A438" s="64">
        <v>17</v>
      </c>
    </row>
    <row r="439" spans="1:5" x14ac:dyDescent="0.25">
      <c r="A439" s="2">
        <v>18</v>
      </c>
    </row>
    <row r="440" spans="1:5" x14ac:dyDescent="0.25">
      <c r="A440" s="2">
        <v>19</v>
      </c>
    </row>
    <row r="441" spans="1:5" x14ac:dyDescent="0.25">
      <c r="A441" s="2">
        <v>20</v>
      </c>
    </row>
    <row r="442" spans="1:5" x14ac:dyDescent="0.25">
      <c r="A442" s="64">
        <v>21</v>
      </c>
    </row>
    <row r="443" spans="1:5" x14ac:dyDescent="0.25">
      <c r="A443" s="2">
        <v>22</v>
      </c>
    </row>
    <row r="444" spans="1:5" x14ac:dyDescent="0.25">
      <c r="A444" s="2">
        <v>23</v>
      </c>
    </row>
    <row r="445" spans="1:5" x14ac:dyDescent="0.25">
      <c r="A445" s="2">
        <v>24</v>
      </c>
    </row>
    <row r="446" spans="1:5" x14ac:dyDescent="0.25">
      <c r="A446" s="64">
        <v>25</v>
      </c>
    </row>
    <row r="447" spans="1:5" x14ac:dyDescent="0.25">
      <c r="A447" s="2">
        <v>26</v>
      </c>
    </row>
    <row r="448" spans="1:5" x14ac:dyDescent="0.25">
      <c r="A448" s="2">
        <v>27</v>
      </c>
    </row>
    <row r="449" spans="1:1" x14ac:dyDescent="0.25">
      <c r="A449" s="2">
        <v>28</v>
      </c>
    </row>
    <row r="450" spans="1:1" x14ac:dyDescent="0.25">
      <c r="A450" s="64">
        <v>29</v>
      </c>
    </row>
    <row r="451" spans="1:1" x14ac:dyDescent="0.25">
      <c r="A451" s="2">
        <v>30</v>
      </c>
    </row>
    <row r="452" spans="1:1" x14ac:dyDescent="0.25">
      <c r="A452" s="2">
        <v>31</v>
      </c>
    </row>
    <row r="453" spans="1:1" x14ac:dyDescent="0.25">
      <c r="A453" s="2">
        <v>32</v>
      </c>
    </row>
    <row r="454" spans="1:1" x14ac:dyDescent="0.25">
      <c r="A454" s="64">
        <v>33</v>
      </c>
    </row>
    <row r="455" spans="1:1" x14ac:dyDescent="0.25">
      <c r="A455" s="2">
        <v>34</v>
      </c>
    </row>
    <row r="456" spans="1:1" x14ac:dyDescent="0.25">
      <c r="A456" s="2">
        <v>35</v>
      </c>
    </row>
    <row r="457" spans="1:1" x14ac:dyDescent="0.25">
      <c r="A457" s="2">
        <v>36</v>
      </c>
    </row>
    <row r="458" spans="1:1" x14ac:dyDescent="0.25">
      <c r="A458" s="64">
        <v>37</v>
      </c>
    </row>
    <row r="459" spans="1:1" x14ac:dyDescent="0.25">
      <c r="A459" s="2">
        <v>38</v>
      </c>
    </row>
    <row r="460" spans="1:1" x14ac:dyDescent="0.25">
      <c r="A460" s="2">
        <v>39</v>
      </c>
    </row>
    <row r="461" spans="1:1" x14ac:dyDescent="0.25">
      <c r="A461" s="2">
        <v>40</v>
      </c>
    </row>
    <row r="462" spans="1:1" x14ac:dyDescent="0.25">
      <c r="A462" s="64">
        <v>41</v>
      </c>
    </row>
    <row r="463" spans="1:1" x14ac:dyDescent="0.25">
      <c r="A463" s="2">
        <v>42</v>
      </c>
    </row>
    <row r="464" spans="1:1" x14ac:dyDescent="0.25">
      <c r="A464" s="2">
        <v>43</v>
      </c>
    </row>
    <row r="465" spans="1:13" x14ac:dyDescent="0.25">
      <c r="A465" s="2">
        <v>44</v>
      </c>
    </row>
    <row r="466" spans="1:13" x14ac:dyDescent="0.25">
      <c r="A466" s="64">
        <v>45</v>
      </c>
    </row>
    <row r="467" spans="1:13" x14ac:dyDescent="0.25">
      <c r="A467" s="2">
        <v>46</v>
      </c>
    </row>
    <row r="468" spans="1:13" x14ac:dyDescent="0.25">
      <c r="A468" s="2">
        <v>47</v>
      </c>
      <c r="I468" s="2" t="s">
        <v>816</v>
      </c>
      <c r="J468" s="102">
        <f>SUM(D422:D473)</f>
        <v>508.26499999999999</v>
      </c>
      <c r="K468" s="102">
        <f>SUM(E422:E473)</f>
        <v>281</v>
      </c>
      <c r="L468" s="55"/>
      <c r="M468" s="75">
        <f>J468/K468</f>
        <v>1.8087722419928824</v>
      </c>
    </row>
    <row r="469" spans="1:13" x14ac:dyDescent="0.25">
      <c r="A469" s="2">
        <v>48</v>
      </c>
      <c r="I469" s="58" t="s">
        <v>817</v>
      </c>
      <c r="J469" s="103">
        <f>SUM(D369:D384)</f>
        <v>639.79499999999996</v>
      </c>
      <c r="K469" s="103">
        <f>SUM(E369:E382)</f>
        <v>300</v>
      </c>
      <c r="L469" s="57"/>
      <c r="M469" s="83">
        <f>J469/K469</f>
        <v>2.1326499999999999</v>
      </c>
    </row>
    <row r="470" spans="1:13" x14ac:dyDescent="0.25">
      <c r="A470" s="64">
        <v>49</v>
      </c>
      <c r="I470" s="2"/>
      <c r="J470" s="169">
        <f>(J468/J469)-1</f>
        <v>-0.20558147531631221</v>
      </c>
      <c r="K470" s="2"/>
      <c r="M470" s="10"/>
    </row>
    <row r="471" spans="1:13" x14ac:dyDescent="0.25">
      <c r="A471" s="2">
        <v>50</v>
      </c>
    </row>
    <row r="472" spans="1:13" x14ac:dyDescent="0.25">
      <c r="A472" s="2">
        <v>51</v>
      </c>
    </row>
    <row r="473" spans="1:13" s="76" customFormat="1" x14ac:dyDescent="0.25">
      <c r="A473" s="94">
        <v>52</v>
      </c>
      <c r="B473" s="173"/>
      <c r="C473" s="94"/>
      <c r="D473" s="94"/>
      <c r="E473" s="94"/>
      <c r="G473" s="177"/>
      <c r="H473" s="177"/>
    </row>
    <row r="474" spans="1:13" s="76" customFormat="1" x14ac:dyDescent="0.25">
      <c r="B474" s="173"/>
      <c r="C474" s="94"/>
      <c r="D474" s="94"/>
      <c r="E474" s="94"/>
      <c r="G474" s="177"/>
      <c r="H474" s="177"/>
    </row>
    <row r="475" spans="1:13" s="76" customFormat="1" x14ac:dyDescent="0.25">
      <c r="B475" s="173"/>
      <c r="C475" s="94"/>
      <c r="D475" s="94"/>
      <c r="E475" s="94"/>
      <c r="G475" s="177"/>
      <c r="H475" s="177"/>
    </row>
  </sheetData>
  <sortState xmlns:xlrd2="http://schemas.microsoft.com/office/spreadsheetml/2017/richdata2" ref="F56:I99">
    <sortCondition descending="1" ref="F56:F99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08569-ECAD-4E64-9DF9-5AA6E239A938}">
  <dimension ref="A1:F594"/>
  <sheetViews>
    <sheetView topLeftCell="A575" workbookViewId="0">
      <selection activeCell="B594" sqref="B594"/>
    </sheetView>
  </sheetViews>
  <sheetFormatPr defaultRowHeight="15" x14ac:dyDescent="0.25"/>
  <cols>
    <col min="1" max="1" width="10.7109375" bestFit="1" customWidth="1"/>
    <col min="2" max="2" width="13.42578125" style="2" bestFit="1" customWidth="1"/>
    <col min="3" max="3" width="15.42578125" style="2" bestFit="1" customWidth="1"/>
    <col min="4" max="6" width="15.5703125" style="2" bestFit="1" customWidth="1"/>
  </cols>
  <sheetData>
    <row r="1" spans="1:6" s="55" customFormat="1" x14ac:dyDescent="0.25">
      <c r="B1" s="2" t="s">
        <v>105</v>
      </c>
      <c r="C1" s="2" t="s">
        <v>106</v>
      </c>
      <c r="D1" s="2" t="s">
        <v>107</v>
      </c>
      <c r="E1" s="2" t="s">
        <v>108</v>
      </c>
      <c r="F1" s="2" t="s">
        <v>432</v>
      </c>
    </row>
    <row r="2" spans="1:6" x14ac:dyDescent="0.25">
      <c r="A2" s="55" t="s">
        <v>0</v>
      </c>
      <c r="B2" s="2" t="s">
        <v>101</v>
      </c>
      <c r="C2" s="2" t="s">
        <v>102</v>
      </c>
      <c r="D2" s="2" t="s">
        <v>103</v>
      </c>
      <c r="E2" s="2" t="s">
        <v>104</v>
      </c>
      <c r="F2" s="122" t="s">
        <v>431</v>
      </c>
    </row>
    <row r="3" spans="1:6" x14ac:dyDescent="0.25">
      <c r="A3" s="56">
        <v>43467</v>
      </c>
      <c r="B3" s="123">
        <v>0.16500000000000001</v>
      </c>
      <c r="C3" s="123">
        <v>1.401</v>
      </c>
      <c r="D3" s="123">
        <v>2.6920000000000002</v>
      </c>
      <c r="E3" s="123">
        <v>2.6204000000000001</v>
      </c>
      <c r="F3" s="123">
        <v>3.1779999999999999</v>
      </c>
    </row>
    <row r="4" spans="1:6" x14ac:dyDescent="0.25">
      <c r="A4" s="56">
        <v>43468</v>
      </c>
      <c r="B4" s="123">
        <v>0.153</v>
      </c>
      <c r="C4" s="123">
        <v>1.429</v>
      </c>
      <c r="D4" s="123">
        <v>2.86</v>
      </c>
      <c r="E4" s="123">
        <v>2.5535000000000001</v>
      </c>
      <c r="F4" s="123">
        <v>3.1560000000000001</v>
      </c>
    </row>
    <row r="5" spans="1:6" x14ac:dyDescent="0.25">
      <c r="A5" s="56">
        <v>43469</v>
      </c>
      <c r="B5" s="123">
        <v>0.20799999999999999</v>
      </c>
      <c r="C5" s="123">
        <v>1.474</v>
      </c>
      <c r="D5" s="123">
        <v>2.899</v>
      </c>
      <c r="E5" s="123">
        <v>2.6677</v>
      </c>
      <c r="F5" s="123">
        <v>3.1379999999999999</v>
      </c>
    </row>
    <row r="6" spans="1:6" x14ac:dyDescent="0.25">
      <c r="A6" s="56">
        <v>43472</v>
      </c>
      <c r="B6" s="123">
        <v>0.221</v>
      </c>
      <c r="C6" s="123">
        <v>1.5</v>
      </c>
      <c r="D6" s="123">
        <v>2.899</v>
      </c>
      <c r="E6" s="123">
        <v>2.6959999999999997</v>
      </c>
      <c r="F6" s="123">
        <v>3.169</v>
      </c>
    </row>
    <row r="7" spans="1:6" x14ac:dyDescent="0.25">
      <c r="A7" s="56">
        <v>43473</v>
      </c>
      <c r="B7" s="123">
        <v>0.22600000000000001</v>
      </c>
      <c r="C7" s="123">
        <v>1.5129999999999999</v>
      </c>
      <c r="D7" s="123">
        <v>2.9539999999999997</v>
      </c>
      <c r="E7" s="123">
        <v>2.7279999999999998</v>
      </c>
      <c r="F7" s="123">
        <v>3.1469999999999998</v>
      </c>
    </row>
    <row r="8" spans="1:6" x14ac:dyDescent="0.25">
      <c r="A8" s="56">
        <v>43474</v>
      </c>
      <c r="B8" s="123">
        <v>0.27900000000000003</v>
      </c>
      <c r="C8" s="123">
        <v>1.492</v>
      </c>
      <c r="D8" s="123">
        <v>2.879</v>
      </c>
      <c r="E8" s="123">
        <v>2.71</v>
      </c>
      <c r="F8" s="123">
        <v>3.1469999999999998</v>
      </c>
    </row>
    <row r="9" spans="1:6" x14ac:dyDescent="0.25">
      <c r="A9" s="56">
        <v>43475</v>
      </c>
      <c r="B9" s="123">
        <v>0.255</v>
      </c>
      <c r="C9" s="123">
        <v>1.4510000000000001</v>
      </c>
      <c r="D9" s="123">
        <v>2.8879999999999999</v>
      </c>
      <c r="E9" s="123">
        <v>2.7420999999999998</v>
      </c>
      <c r="F9" s="123">
        <v>3.1469999999999998</v>
      </c>
    </row>
    <row r="10" spans="1:6" x14ac:dyDescent="0.25">
      <c r="A10" s="56">
        <v>43476</v>
      </c>
      <c r="B10" s="123">
        <v>0.23899999999999999</v>
      </c>
      <c r="C10" s="123">
        <v>1.4450000000000001</v>
      </c>
      <c r="D10" s="123">
        <v>2.8540000000000001</v>
      </c>
      <c r="E10" s="123">
        <v>2.7006999999999999</v>
      </c>
      <c r="F10" s="123">
        <v>3.12</v>
      </c>
    </row>
    <row r="11" spans="1:6" x14ac:dyDescent="0.25">
      <c r="A11" s="56">
        <v>43479</v>
      </c>
      <c r="B11" s="123">
        <v>0.23100000000000001</v>
      </c>
      <c r="C11" s="123">
        <v>1.419</v>
      </c>
      <c r="D11" s="123">
        <v>2.843</v>
      </c>
      <c r="E11" s="123">
        <v>2.7023999999999999</v>
      </c>
      <c r="F11" s="123">
        <v>3.141</v>
      </c>
    </row>
    <row r="12" spans="1:6" x14ac:dyDescent="0.25">
      <c r="A12" s="56">
        <v>43480</v>
      </c>
      <c r="B12" s="123">
        <v>0.20599999999999999</v>
      </c>
      <c r="C12" s="123">
        <v>1.3900000000000001</v>
      </c>
      <c r="D12" s="123">
        <v>2.8740000000000001</v>
      </c>
      <c r="E12" s="123">
        <v>2.7111999999999998</v>
      </c>
      <c r="F12" s="123">
        <v>3.1469999999999998</v>
      </c>
    </row>
    <row r="13" spans="1:6" x14ac:dyDescent="0.25">
      <c r="A13" s="56">
        <v>43481</v>
      </c>
      <c r="B13" s="123">
        <v>0.224</v>
      </c>
      <c r="C13" s="123">
        <v>1.375</v>
      </c>
      <c r="D13" s="123">
        <v>2.7549999999999999</v>
      </c>
      <c r="E13" s="123">
        <v>2.7218</v>
      </c>
      <c r="F13" s="123">
        <v>3.0830000000000002</v>
      </c>
    </row>
    <row r="14" spans="1:6" x14ac:dyDescent="0.25">
      <c r="A14" s="56">
        <v>43482</v>
      </c>
      <c r="B14" s="123">
        <v>0.24299999999999999</v>
      </c>
      <c r="C14" s="123">
        <v>1.3639999999999999</v>
      </c>
      <c r="D14" s="123">
        <v>2.7650000000000001</v>
      </c>
      <c r="E14" s="123">
        <v>2.7504</v>
      </c>
      <c r="F14" s="123">
        <v>3.081</v>
      </c>
    </row>
    <row r="15" spans="1:6" x14ac:dyDescent="0.25">
      <c r="A15" s="56">
        <v>43483</v>
      </c>
      <c r="B15" s="123">
        <v>0.26200000000000001</v>
      </c>
      <c r="C15" s="123">
        <v>1.3460000000000001</v>
      </c>
      <c r="D15" s="123">
        <v>2.73</v>
      </c>
      <c r="E15" s="123">
        <v>2.7842000000000002</v>
      </c>
      <c r="F15" s="123">
        <v>3.105</v>
      </c>
    </row>
    <row r="16" spans="1:6" x14ac:dyDescent="0.25">
      <c r="A16" s="56">
        <v>43487</v>
      </c>
      <c r="B16" s="123">
        <v>0.23599999999999999</v>
      </c>
      <c r="C16" s="123">
        <v>1.3340000000000001</v>
      </c>
      <c r="D16" s="123">
        <v>2.7410000000000001</v>
      </c>
      <c r="E16" s="123">
        <v>2.7391999999999999</v>
      </c>
      <c r="F16" s="123">
        <v>3.121</v>
      </c>
    </row>
    <row r="17" spans="1:6" x14ac:dyDescent="0.25">
      <c r="A17" s="56">
        <v>43488</v>
      </c>
      <c r="B17" s="123">
        <v>0.22500000000000001</v>
      </c>
      <c r="C17" s="123">
        <v>1.3129999999999999</v>
      </c>
      <c r="D17" s="123">
        <v>2.7519999999999998</v>
      </c>
      <c r="E17" s="123">
        <v>2.7408999999999999</v>
      </c>
      <c r="F17" s="123">
        <v>3.1320000000000001</v>
      </c>
    </row>
    <row r="18" spans="1:6" x14ac:dyDescent="0.25">
      <c r="A18" s="56">
        <v>43489</v>
      </c>
      <c r="B18" s="123">
        <v>0.18</v>
      </c>
      <c r="C18" s="123">
        <v>1.24</v>
      </c>
      <c r="D18" s="123">
        <v>2.66</v>
      </c>
      <c r="E18" s="123">
        <v>2.7157</v>
      </c>
      <c r="F18" s="123">
        <v>3.1320000000000001</v>
      </c>
    </row>
    <row r="19" spans="1:6" x14ac:dyDescent="0.25">
      <c r="A19" s="56">
        <v>43490</v>
      </c>
      <c r="B19" s="123">
        <v>0.193</v>
      </c>
      <c r="C19" s="123">
        <v>1.2310000000000001</v>
      </c>
      <c r="D19" s="123">
        <v>2.649</v>
      </c>
      <c r="E19" s="123">
        <v>2.7584999999999997</v>
      </c>
      <c r="F19" s="123">
        <v>3.1440000000000001</v>
      </c>
    </row>
    <row r="20" spans="1:6" x14ac:dyDescent="0.25">
      <c r="A20" s="56">
        <v>43493</v>
      </c>
      <c r="B20" s="123">
        <v>0.20499999999999999</v>
      </c>
      <c r="C20" s="123">
        <v>1.22</v>
      </c>
      <c r="D20" s="123">
        <v>2.665</v>
      </c>
      <c r="E20" s="123">
        <v>2.7439999999999998</v>
      </c>
      <c r="F20" s="123">
        <v>3.1539999999999999</v>
      </c>
    </row>
    <row r="21" spans="1:6" x14ac:dyDescent="0.25">
      <c r="A21" s="56">
        <v>43494</v>
      </c>
      <c r="B21" s="123">
        <v>0.2</v>
      </c>
      <c r="C21" s="123">
        <v>1.238</v>
      </c>
      <c r="D21" s="123">
        <v>2.633</v>
      </c>
      <c r="E21" s="123">
        <v>2.7098</v>
      </c>
      <c r="F21" s="123">
        <v>3.137</v>
      </c>
    </row>
    <row r="22" spans="1:6" x14ac:dyDescent="0.25">
      <c r="A22" s="56">
        <v>43495</v>
      </c>
      <c r="B22" s="123">
        <v>0.188</v>
      </c>
      <c r="C22" s="123">
        <v>1.254</v>
      </c>
      <c r="D22" s="123">
        <v>2.5990000000000002</v>
      </c>
      <c r="E22" s="123">
        <v>2.6775000000000002</v>
      </c>
      <c r="F22" s="123">
        <v>3.1349999999999998</v>
      </c>
    </row>
    <row r="23" spans="1:6" x14ac:dyDescent="0.25">
      <c r="A23" s="56">
        <v>43496</v>
      </c>
      <c r="B23" s="123">
        <v>0.14899999999999999</v>
      </c>
      <c r="C23" s="123">
        <v>1.196</v>
      </c>
      <c r="D23" s="123">
        <v>2.589</v>
      </c>
      <c r="E23" s="123">
        <v>2.6292999999999997</v>
      </c>
      <c r="F23" s="123">
        <v>3.1059999999999999</v>
      </c>
    </row>
    <row r="24" spans="1:6" x14ac:dyDescent="0.25">
      <c r="A24" s="56">
        <v>43497</v>
      </c>
      <c r="B24" s="123">
        <v>0.16600000000000001</v>
      </c>
      <c r="C24" s="123">
        <v>1.2230000000000001</v>
      </c>
      <c r="D24" s="123">
        <v>2.7469999999999999</v>
      </c>
      <c r="E24" s="123">
        <v>2.6842000000000001</v>
      </c>
      <c r="F24" s="123">
        <v>3.11</v>
      </c>
    </row>
    <row r="25" spans="1:6" x14ac:dyDescent="0.25">
      <c r="A25" s="56">
        <v>43500</v>
      </c>
      <c r="B25" s="123">
        <v>0.17699999999999999</v>
      </c>
      <c r="C25" s="123">
        <v>1.244</v>
      </c>
      <c r="D25" s="123">
        <v>2.734</v>
      </c>
      <c r="E25" s="123">
        <v>2.7235</v>
      </c>
      <c r="F25" s="123">
        <v>3.11</v>
      </c>
    </row>
    <row r="26" spans="1:6" x14ac:dyDescent="0.25">
      <c r="A26" s="56">
        <v>43501</v>
      </c>
      <c r="B26" s="123">
        <v>0.17</v>
      </c>
      <c r="C26" s="123">
        <v>1.256</v>
      </c>
      <c r="D26" s="123">
        <v>2.794</v>
      </c>
      <c r="E26" s="123">
        <v>2.6983000000000001</v>
      </c>
      <c r="F26" s="123">
        <v>3.11</v>
      </c>
    </row>
    <row r="27" spans="1:6" x14ac:dyDescent="0.25">
      <c r="A27" s="56">
        <v>43502</v>
      </c>
      <c r="B27" s="123">
        <v>0.16200000000000001</v>
      </c>
      <c r="C27" s="123">
        <v>1.2570000000000001</v>
      </c>
      <c r="D27" s="123">
        <v>2.86</v>
      </c>
      <c r="E27" s="123">
        <v>2.6945999999999999</v>
      </c>
      <c r="F27" s="123">
        <v>3.11</v>
      </c>
    </row>
    <row r="28" spans="1:6" x14ac:dyDescent="0.25">
      <c r="A28" s="56">
        <v>43503</v>
      </c>
      <c r="B28" s="123">
        <v>0.115</v>
      </c>
      <c r="C28" s="123">
        <v>1.242</v>
      </c>
      <c r="D28" s="123">
        <v>2.9510000000000001</v>
      </c>
      <c r="E28" s="123">
        <v>2.6572</v>
      </c>
      <c r="F28" s="123">
        <v>3.11</v>
      </c>
    </row>
    <row r="29" spans="1:6" x14ac:dyDescent="0.25">
      <c r="A29" s="56">
        <v>43504</v>
      </c>
      <c r="B29" s="123">
        <v>8.6999999999999994E-2</v>
      </c>
      <c r="C29" s="123">
        <v>1.2330000000000001</v>
      </c>
      <c r="D29" s="123">
        <v>2.9580000000000002</v>
      </c>
      <c r="E29" s="123">
        <v>2.6339000000000001</v>
      </c>
      <c r="F29" s="123">
        <v>3.11</v>
      </c>
    </row>
    <row r="30" spans="1:6" x14ac:dyDescent="0.25">
      <c r="A30" s="56">
        <v>43507</v>
      </c>
      <c r="B30" s="123">
        <v>0.12</v>
      </c>
      <c r="C30" s="123">
        <v>1.242</v>
      </c>
      <c r="D30" s="123">
        <v>2.9</v>
      </c>
      <c r="E30" s="123">
        <v>2.6536</v>
      </c>
      <c r="F30" s="123">
        <v>3.11</v>
      </c>
    </row>
    <row r="31" spans="1:6" x14ac:dyDescent="0.25">
      <c r="A31" s="56">
        <v>43508</v>
      </c>
      <c r="B31" s="123">
        <v>0.13200000000000001</v>
      </c>
      <c r="C31" s="123">
        <v>1.2389999999999999</v>
      </c>
      <c r="D31" s="123">
        <v>2.8439999999999999</v>
      </c>
      <c r="E31" s="123">
        <v>2.6877</v>
      </c>
      <c r="F31" s="123">
        <v>3.077</v>
      </c>
    </row>
    <row r="32" spans="1:6" x14ac:dyDescent="0.25">
      <c r="A32" s="56">
        <v>43509</v>
      </c>
      <c r="B32" s="123">
        <v>0.123</v>
      </c>
      <c r="C32" s="123">
        <v>1.234</v>
      </c>
      <c r="D32" s="123">
        <v>2.7839999999999998</v>
      </c>
      <c r="E32" s="123">
        <v>2.7020999999999997</v>
      </c>
      <c r="F32" s="123">
        <v>3.0779999999999998</v>
      </c>
    </row>
    <row r="33" spans="1:6" x14ac:dyDescent="0.25">
      <c r="A33" s="56">
        <v>43510</v>
      </c>
      <c r="B33" s="123">
        <v>0.10299999999999999</v>
      </c>
      <c r="C33" s="123">
        <v>1.242</v>
      </c>
      <c r="D33" s="123">
        <v>2.8029999999999999</v>
      </c>
      <c r="E33" s="123">
        <v>2.6536</v>
      </c>
      <c r="F33" s="123">
        <v>3.089</v>
      </c>
    </row>
    <row r="34" spans="1:6" x14ac:dyDescent="0.25">
      <c r="A34" s="56">
        <v>43511</v>
      </c>
      <c r="B34" s="123">
        <v>0.10100000000000001</v>
      </c>
      <c r="C34" s="123">
        <v>1.24</v>
      </c>
      <c r="D34" s="123">
        <v>2.7989999999999999</v>
      </c>
      <c r="E34" s="123">
        <v>2.6625999999999999</v>
      </c>
      <c r="F34" s="123">
        <v>3.0880000000000001</v>
      </c>
    </row>
    <row r="35" spans="1:6" x14ac:dyDescent="0.25">
      <c r="A35" s="56">
        <v>43515</v>
      </c>
      <c r="B35" s="123">
        <v>0.105</v>
      </c>
      <c r="C35" s="123">
        <v>1.208</v>
      </c>
      <c r="D35" s="123">
        <v>2.7880000000000003</v>
      </c>
      <c r="E35" s="123">
        <v>2.6339000000000001</v>
      </c>
      <c r="F35" s="123">
        <v>3.1280000000000001</v>
      </c>
    </row>
    <row r="36" spans="1:6" x14ac:dyDescent="0.25">
      <c r="A36" s="56">
        <v>43516</v>
      </c>
      <c r="B36" s="123">
        <v>0.1</v>
      </c>
      <c r="C36" s="123">
        <v>1.2</v>
      </c>
      <c r="D36" s="123">
        <v>2.86</v>
      </c>
      <c r="E36" s="123">
        <v>2.6447000000000003</v>
      </c>
      <c r="F36" s="123">
        <v>3.1179999999999999</v>
      </c>
    </row>
    <row r="37" spans="1:6" x14ac:dyDescent="0.25">
      <c r="A37" s="56">
        <v>43517</v>
      </c>
      <c r="B37" s="123">
        <v>0.127</v>
      </c>
      <c r="C37" s="123">
        <v>1.2030000000000001</v>
      </c>
      <c r="D37" s="123">
        <v>2.8330000000000002</v>
      </c>
      <c r="E37" s="123">
        <v>2.6913999999999998</v>
      </c>
      <c r="F37" s="123">
        <v>3.137</v>
      </c>
    </row>
    <row r="38" spans="1:6" x14ac:dyDescent="0.25">
      <c r="A38" s="56">
        <v>43518</v>
      </c>
      <c r="B38" s="123">
        <v>9.6000000000000002E-2</v>
      </c>
      <c r="C38" s="123">
        <v>1.175</v>
      </c>
      <c r="D38" s="123">
        <v>2.847</v>
      </c>
      <c r="E38" s="123">
        <v>2.6518000000000002</v>
      </c>
      <c r="F38" s="123">
        <v>3.145</v>
      </c>
    </row>
    <row r="39" spans="1:6" x14ac:dyDescent="0.25">
      <c r="A39" s="56">
        <v>43521</v>
      </c>
      <c r="B39" s="123">
        <v>0.108</v>
      </c>
      <c r="C39" s="123">
        <v>1.163</v>
      </c>
      <c r="D39" s="123">
        <v>2.7730000000000001</v>
      </c>
      <c r="E39" s="123">
        <v>2.6625999999999999</v>
      </c>
      <c r="F39" s="123">
        <v>3.1720000000000002</v>
      </c>
    </row>
    <row r="40" spans="1:6" x14ac:dyDescent="0.25">
      <c r="A40" s="56">
        <v>43522</v>
      </c>
      <c r="B40" s="123">
        <v>0.11799999999999999</v>
      </c>
      <c r="C40" s="123">
        <v>1.1379999999999999</v>
      </c>
      <c r="D40" s="123">
        <v>2.7039999999999997</v>
      </c>
      <c r="E40" s="123">
        <v>2.6356999999999999</v>
      </c>
      <c r="F40" s="123">
        <v>3.19</v>
      </c>
    </row>
    <row r="41" spans="1:6" x14ac:dyDescent="0.25">
      <c r="A41" s="56">
        <v>43523</v>
      </c>
      <c r="B41" s="123">
        <v>0.14799999999999999</v>
      </c>
      <c r="C41" s="123">
        <v>1.159</v>
      </c>
      <c r="D41" s="123">
        <v>2.7850000000000001</v>
      </c>
      <c r="E41" s="123">
        <v>2.6825000000000001</v>
      </c>
      <c r="F41" s="123">
        <v>3.177</v>
      </c>
    </row>
    <row r="42" spans="1:6" x14ac:dyDescent="0.25">
      <c r="A42" s="56">
        <v>43524</v>
      </c>
      <c r="B42" s="123">
        <v>0.183</v>
      </c>
      <c r="C42" s="123">
        <v>1.173</v>
      </c>
      <c r="D42" s="123">
        <v>2.7519999999999998</v>
      </c>
      <c r="E42" s="123">
        <v>2.7149999999999999</v>
      </c>
      <c r="F42" s="123">
        <v>3.1779999999999999</v>
      </c>
    </row>
    <row r="43" spans="1:6" x14ac:dyDescent="0.25">
      <c r="A43" s="56">
        <v>43525</v>
      </c>
      <c r="B43" s="123">
        <v>0.183</v>
      </c>
      <c r="C43" s="123">
        <v>1.1970000000000001</v>
      </c>
      <c r="D43" s="123">
        <v>2.7330000000000001</v>
      </c>
      <c r="E43" s="123">
        <v>2.7530999999999999</v>
      </c>
      <c r="F43" s="123">
        <v>3.2040000000000002</v>
      </c>
    </row>
    <row r="44" spans="1:6" x14ac:dyDescent="0.25">
      <c r="A44" s="56">
        <v>43528</v>
      </c>
      <c r="B44" s="123">
        <v>0.158</v>
      </c>
      <c r="C44" s="123">
        <v>1.1719999999999999</v>
      </c>
      <c r="D44" s="123">
        <v>2.738</v>
      </c>
      <c r="E44" s="123">
        <v>2.7223000000000002</v>
      </c>
      <c r="F44" s="123">
        <v>3.2050000000000001</v>
      </c>
    </row>
    <row r="45" spans="1:6" x14ac:dyDescent="0.25">
      <c r="A45" s="56">
        <v>43529</v>
      </c>
      <c r="B45" s="123">
        <v>0.16800000000000001</v>
      </c>
      <c r="C45" s="123">
        <v>1.1539999999999999</v>
      </c>
      <c r="D45" s="123">
        <v>2.7069999999999999</v>
      </c>
      <c r="E45" s="123">
        <v>2.7168999999999999</v>
      </c>
      <c r="F45" s="123">
        <v>3.2290000000000001</v>
      </c>
    </row>
    <row r="46" spans="1:6" x14ac:dyDescent="0.25">
      <c r="A46" s="56">
        <v>43530</v>
      </c>
      <c r="B46" s="123">
        <v>0.128</v>
      </c>
      <c r="C46" s="123">
        <v>1.113</v>
      </c>
      <c r="D46" s="123">
        <v>2.59</v>
      </c>
      <c r="E46" s="123">
        <v>2.6934</v>
      </c>
      <c r="F46" s="123">
        <v>3.198</v>
      </c>
    </row>
    <row r="47" spans="1:6" x14ac:dyDescent="0.25">
      <c r="A47" s="56">
        <v>43531</v>
      </c>
      <c r="B47" s="123">
        <v>6.7000000000000004E-2</v>
      </c>
      <c r="C47" s="123">
        <v>1.044</v>
      </c>
      <c r="D47" s="123">
        <v>2.4689999999999999</v>
      </c>
      <c r="E47" s="123">
        <v>2.6393</v>
      </c>
      <c r="F47" s="123">
        <v>3.1749999999999998</v>
      </c>
    </row>
    <row r="48" spans="1:6" x14ac:dyDescent="0.25">
      <c r="A48" s="56">
        <v>43532</v>
      </c>
      <c r="B48" s="123">
        <v>6.9000000000000006E-2</v>
      </c>
      <c r="C48" s="123">
        <v>1.0509999999999999</v>
      </c>
      <c r="D48" s="123">
        <v>2.504</v>
      </c>
      <c r="E48" s="123">
        <v>2.6284999999999998</v>
      </c>
      <c r="F48" s="123">
        <v>3.149</v>
      </c>
    </row>
    <row r="49" spans="1:6" x14ac:dyDescent="0.25">
      <c r="A49" s="56">
        <v>43535</v>
      </c>
      <c r="B49" s="123">
        <v>6.9000000000000006E-2</v>
      </c>
      <c r="C49" s="123">
        <v>1.1539999999999999</v>
      </c>
      <c r="D49" s="123">
        <v>2.5609999999999999</v>
      </c>
      <c r="E49" s="123">
        <v>2.6393</v>
      </c>
      <c r="F49" s="123">
        <v>3.1480000000000001</v>
      </c>
    </row>
    <row r="50" spans="1:6" x14ac:dyDescent="0.25">
      <c r="A50" s="56">
        <v>43536</v>
      </c>
      <c r="B50" s="123">
        <v>5.5E-2</v>
      </c>
      <c r="C50" s="123">
        <v>1.17</v>
      </c>
      <c r="D50" s="123">
        <v>2.54</v>
      </c>
      <c r="E50" s="123">
        <v>2.6015000000000001</v>
      </c>
      <c r="F50" s="123">
        <v>3.1579999999999999</v>
      </c>
    </row>
    <row r="51" spans="1:6" x14ac:dyDescent="0.25">
      <c r="A51" s="56">
        <v>43537</v>
      </c>
      <c r="B51" s="123">
        <v>6.5000000000000002E-2</v>
      </c>
      <c r="C51" s="123">
        <v>1.1879999999999999</v>
      </c>
      <c r="D51" s="123">
        <v>2.552</v>
      </c>
      <c r="E51" s="123">
        <v>2.6212999999999997</v>
      </c>
      <c r="F51" s="123">
        <v>3.1469999999999998</v>
      </c>
    </row>
    <row r="52" spans="1:6" x14ac:dyDescent="0.25">
      <c r="A52" s="56">
        <v>43538</v>
      </c>
      <c r="B52" s="123">
        <v>8.5999999999999993E-2</v>
      </c>
      <c r="C52" s="123">
        <v>1.1910000000000001</v>
      </c>
      <c r="D52" s="123">
        <v>2.5009999999999999</v>
      </c>
      <c r="E52" s="123">
        <v>2.6303000000000001</v>
      </c>
      <c r="F52" s="123">
        <v>3.1520000000000001</v>
      </c>
    </row>
    <row r="53" spans="1:6" x14ac:dyDescent="0.25">
      <c r="A53" s="56">
        <v>43539</v>
      </c>
      <c r="B53" s="123">
        <v>8.4000000000000005E-2</v>
      </c>
      <c r="C53" s="123">
        <v>1.1890000000000001</v>
      </c>
      <c r="D53" s="123">
        <v>2.496</v>
      </c>
      <c r="E53" s="123">
        <v>2.5871</v>
      </c>
      <c r="F53" s="123">
        <v>3.15</v>
      </c>
    </row>
    <row r="54" spans="1:6" x14ac:dyDescent="0.25">
      <c r="A54" s="56">
        <v>43542</v>
      </c>
      <c r="B54" s="123">
        <v>8.3000000000000004E-2</v>
      </c>
      <c r="C54" s="123">
        <v>1.159</v>
      </c>
      <c r="D54" s="123">
        <v>2.4540000000000002</v>
      </c>
      <c r="E54" s="123">
        <v>2.6032999999999999</v>
      </c>
      <c r="F54" s="123">
        <v>3.1419999999999999</v>
      </c>
    </row>
    <row r="55" spans="1:6" x14ac:dyDescent="0.25">
      <c r="A55" s="56">
        <v>43543</v>
      </c>
      <c r="B55" s="123">
        <v>9.7000000000000003E-2</v>
      </c>
      <c r="C55" s="123">
        <v>1.1719999999999999</v>
      </c>
      <c r="D55" s="123">
        <v>2.4939999999999998</v>
      </c>
      <c r="E55" s="123">
        <v>2.6122999999999998</v>
      </c>
      <c r="F55" s="123">
        <v>3.1419999999999999</v>
      </c>
    </row>
    <row r="56" spans="1:6" x14ac:dyDescent="0.25">
      <c r="A56" s="56">
        <v>43544</v>
      </c>
      <c r="B56" s="123">
        <v>8.4000000000000005E-2</v>
      </c>
      <c r="C56" s="123">
        <v>1.1639999999999999</v>
      </c>
      <c r="D56" s="123">
        <v>2.5259999999999998</v>
      </c>
      <c r="E56" s="123">
        <v>2.5263</v>
      </c>
      <c r="F56" s="123">
        <v>3.1459999999999999</v>
      </c>
    </row>
    <row r="57" spans="1:6" x14ac:dyDescent="0.25">
      <c r="A57" s="56">
        <v>43545</v>
      </c>
      <c r="B57" s="123">
        <v>4.1000000000000002E-2</v>
      </c>
      <c r="C57" s="123">
        <v>1.101</v>
      </c>
      <c r="D57" s="123">
        <v>2.456</v>
      </c>
      <c r="E57" s="123">
        <v>2.5369000000000002</v>
      </c>
      <c r="F57" s="123">
        <v>3.1259999999999999</v>
      </c>
    </row>
    <row r="58" spans="1:6" x14ac:dyDescent="0.25">
      <c r="A58" s="56">
        <v>43546</v>
      </c>
      <c r="B58" s="123">
        <v>-1.4999999999999999E-2</v>
      </c>
      <c r="C58" s="123">
        <v>1.0720000000000001</v>
      </c>
      <c r="D58" s="123">
        <v>2.448</v>
      </c>
      <c r="E58" s="123">
        <v>2.4390000000000001</v>
      </c>
      <c r="F58" s="123">
        <v>3.1080000000000001</v>
      </c>
    </row>
    <row r="59" spans="1:6" x14ac:dyDescent="0.25">
      <c r="A59" s="56">
        <v>43549</v>
      </c>
      <c r="B59" s="123">
        <v>-2.8000000000000001E-2</v>
      </c>
      <c r="C59" s="123">
        <v>1.101</v>
      </c>
      <c r="D59" s="123">
        <v>2.5019999999999998</v>
      </c>
      <c r="E59" s="123">
        <v>2.3982999999999999</v>
      </c>
      <c r="F59" s="123">
        <v>3.1080000000000001</v>
      </c>
    </row>
    <row r="60" spans="1:6" x14ac:dyDescent="0.25">
      <c r="A60" s="56">
        <v>43550</v>
      </c>
      <c r="B60" s="123">
        <v>-1.4999999999999999E-2</v>
      </c>
      <c r="C60" s="123">
        <v>1.0920000000000001</v>
      </c>
      <c r="D60" s="123">
        <v>2.4670000000000001</v>
      </c>
      <c r="E60" s="123">
        <v>2.423</v>
      </c>
      <c r="F60" s="123">
        <v>3.1080000000000001</v>
      </c>
    </row>
    <row r="61" spans="1:6" x14ac:dyDescent="0.25">
      <c r="A61" s="56">
        <v>43551</v>
      </c>
      <c r="B61" s="123">
        <v>-8.1000000000000003E-2</v>
      </c>
      <c r="C61" s="123">
        <v>1.056</v>
      </c>
      <c r="D61" s="123">
        <v>2.4529999999999998</v>
      </c>
      <c r="E61" s="123">
        <v>2.3664999999999998</v>
      </c>
      <c r="F61" s="123">
        <v>3.09</v>
      </c>
    </row>
    <row r="62" spans="1:6" x14ac:dyDescent="0.25">
      <c r="A62" s="56">
        <v>43552</v>
      </c>
      <c r="B62" s="123">
        <v>-6.9000000000000006E-2</v>
      </c>
      <c r="C62" s="123">
        <v>1.0900000000000001</v>
      </c>
      <c r="D62" s="123">
        <v>2.4849999999999999</v>
      </c>
      <c r="E62" s="123">
        <v>2.3946000000000001</v>
      </c>
      <c r="F62" s="123">
        <v>3.0830000000000002</v>
      </c>
    </row>
    <row r="63" spans="1:6" x14ac:dyDescent="0.25">
      <c r="A63" s="56">
        <v>43553</v>
      </c>
      <c r="B63" s="123">
        <v>-7.0000000000000007E-2</v>
      </c>
      <c r="C63" s="123">
        <v>1.097</v>
      </c>
      <c r="D63" s="123">
        <v>2.488</v>
      </c>
      <c r="E63" s="123">
        <v>2.4050000000000002</v>
      </c>
      <c r="F63" s="123">
        <v>3.069</v>
      </c>
    </row>
    <row r="64" spans="1:6" x14ac:dyDescent="0.25">
      <c r="A64" s="56">
        <v>43556</v>
      </c>
      <c r="B64" s="123">
        <v>-2.5999999999999999E-2</v>
      </c>
      <c r="C64" s="123">
        <v>1.141</v>
      </c>
      <c r="D64" s="123">
        <v>2.5070000000000001</v>
      </c>
      <c r="E64" s="123">
        <v>2.5009000000000001</v>
      </c>
      <c r="F64" s="123">
        <v>3.1480000000000001</v>
      </c>
    </row>
    <row r="65" spans="1:6" x14ac:dyDescent="0.25">
      <c r="A65" s="56">
        <v>43557</v>
      </c>
      <c r="B65" s="123">
        <v>-4.9000000000000002E-2</v>
      </c>
      <c r="C65" s="123">
        <v>1.1160000000000001</v>
      </c>
      <c r="D65" s="123">
        <v>2.5249999999999999</v>
      </c>
      <c r="E65" s="123">
        <v>2.4741</v>
      </c>
      <c r="F65" s="123">
        <v>3.1739999999999999</v>
      </c>
    </row>
    <row r="66" spans="1:6" x14ac:dyDescent="0.25">
      <c r="A66" s="56">
        <v>43558</v>
      </c>
      <c r="B66" s="123">
        <v>8.0000000000000002E-3</v>
      </c>
      <c r="C66" s="123">
        <v>1.141</v>
      </c>
      <c r="D66" s="123">
        <v>2.5409999999999999</v>
      </c>
      <c r="E66" s="123">
        <v>2.5240999999999998</v>
      </c>
      <c r="F66" s="123">
        <v>3.2509999999999999</v>
      </c>
    </row>
    <row r="67" spans="1:6" x14ac:dyDescent="0.25">
      <c r="A67" s="56">
        <v>43559</v>
      </c>
      <c r="B67" s="123">
        <v>-6.0000000000000001E-3</v>
      </c>
      <c r="C67" s="123">
        <v>1.1100000000000001</v>
      </c>
      <c r="D67" s="123">
        <v>2.5190000000000001</v>
      </c>
      <c r="E67" s="123">
        <v>2.5150999999999999</v>
      </c>
      <c r="F67" s="123">
        <v>3.262</v>
      </c>
    </row>
    <row r="68" spans="1:6" x14ac:dyDescent="0.25">
      <c r="A68" s="56">
        <v>43560</v>
      </c>
      <c r="B68" s="123">
        <v>7.0000000000000001E-3</v>
      </c>
      <c r="C68" s="123">
        <v>1.105</v>
      </c>
      <c r="D68" s="123">
        <v>2.4779999999999998</v>
      </c>
      <c r="E68" s="123">
        <v>2.4954000000000001</v>
      </c>
      <c r="F68" s="123">
        <v>3.262</v>
      </c>
    </row>
    <row r="69" spans="1:6" x14ac:dyDescent="0.25">
      <c r="A69" s="56">
        <v>43563</v>
      </c>
      <c r="B69" s="123">
        <v>7.0000000000000001E-3</v>
      </c>
      <c r="C69" s="123">
        <v>1.087</v>
      </c>
      <c r="D69" s="123">
        <v>2.4859999999999998</v>
      </c>
      <c r="E69" s="123">
        <v>2.5221999999999998</v>
      </c>
      <c r="F69" s="123">
        <v>3.2560000000000002</v>
      </c>
    </row>
    <row r="70" spans="1:6" x14ac:dyDescent="0.25">
      <c r="A70" s="56">
        <v>43564</v>
      </c>
      <c r="B70" s="123">
        <v>-0.01</v>
      </c>
      <c r="C70" s="123">
        <v>1.075</v>
      </c>
      <c r="D70" s="123">
        <v>2.4239999999999999</v>
      </c>
      <c r="E70" s="123">
        <v>2.5005999999999999</v>
      </c>
      <c r="F70" s="123">
        <v>3.302</v>
      </c>
    </row>
    <row r="71" spans="1:6" x14ac:dyDescent="0.25">
      <c r="A71" s="56">
        <v>43565</v>
      </c>
      <c r="B71" s="123">
        <v>-2.5999999999999999E-2</v>
      </c>
      <c r="C71" s="123">
        <v>1.044</v>
      </c>
      <c r="D71" s="123">
        <v>2.411</v>
      </c>
      <c r="E71" s="123">
        <v>2.4649000000000001</v>
      </c>
      <c r="F71" s="123">
        <v>3.319</v>
      </c>
    </row>
    <row r="72" spans="1:6" x14ac:dyDescent="0.25">
      <c r="A72" s="56">
        <v>43566</v>
      </c>
      <c r="B72" s="123">
        <v>-8.9999999999999993E-3</v>
      </c>
      <c r="C72" s="123">
        <v>1.004</v>
      </c>
      <c r="D72" s="123">
        <v>2.3689999999999998</v>
      </c>
      <c r="E72" s="123">
        <v>2.4969999999999999</v>
      </c>
      <c r="F72" s="123">
        <v>3.2810000000000001</v>
      </c>
    </row>
    <row r="73" spans="1:6" x14ac:dyDescent="0.25">
      <c r="A73" s="56">
        <v>43567</v>
      </c>
      <c r="B73" s="123">
        <v>5.5E-2</v>
      </c>
      <c r="C73" s="123">
        <v>1.0489999999999999</v>
      </c>
      <c r="D73" s="123">
        <v>2.5409999999999999</v>
      </c>
      <c r="E73" s="123">
        <v>2.5651000000000002</v>
      </c>
      <c r="F73" s="123">
        <v>3.3559999999999999</v>
      </c>
    </row>
    <row r="74" spans="1:6" x14ac:dyDescent="0.25">
      <c r="A74" s="56">
        <v>43570</v>
      </c>
      <c r="B74" s="123">
        <v>5.6000000000000001E-2</v>
      </c>
      <c r="C74" s="123">
        <v>1.0840000000000001</v>
      </c>
      <c r="D74" s="123">
        <v>2.5779999999999998</v>
      </c>
      <c r="E74" s="123">
        <v>2.5543</v>
      </c>
      <c r="F74" s="123">
        <v>3.3719999999999999</v>
      </c>
    </row>
    <row r="75" spans="1:6" x14ac:dyDescent="0.25">
      <c r="A75" s="56">
        <v>43571</v>
      </c>
      <c r="B75" s="123">
        <v>6.6000000000000003E-2</v>
      </c>
      <c r="C75" s="123">
        <v>1.0860000000000001</v>
      </c>
      <c r="D75" s="123">
        <v>2.5939999999999999</v>
      </c>
      <c r="E75" s="123">
        <v>2.5903999999999998</v>
      </c>
      <c r="F75" s="123">
        <v>3.3959999999999999</v>
      </c>
    </row>
    <row r="76" spans="1:6" x14ac:dyDescent="0.25">
      <c r="A76" s="56">
        <v>43572</v>
      </c>
      <c r="B76" s="123">
        <v>0.08</v>
      </c>
      <c r="C76" s="123">
        <v>1.1060000000000001</v>
      </c>
      <c r="D76" s="123">
        <v>2.613</v>
      </c>
      <c r="E76" s="123">
        <v>2.5939999999999999</v>
      </c>
      <c r="F76" s="123">
        <v>3.391</v>
      </c>
    </row>
    <row r="77" spans="1:6" x14ac:dyDescent="0.25">
      <c r="A77" s="56">
        <v>43573</v>
      </c>
      <c r="B77" s="123">
        <v>2.5000000000000001E-2</v>
      </c>
      <c r="C77" s="123">
        <v>1.071</v>
      </c>
      <c r="D77" s="123">
        <v>2.6019999999999999</v>
      </c>
      <c r="E77" s="123">
        <v>2.5596000000000001</v>
      </c>
      <c r="F77" s="123">
        <v>3.3580000000000001</v>
      </c>
    </row>
    <row r="78" spans="1:6" x14ac:dyDescent="0.25">
      <c r="A78" s="56">
        <v>43577</v>
      </c>
      <c r="B78" s="123">
        <v>2.5000000000000001E-2</v>
      </c>
      <c r="C78" s="123">
        <v>1.071</v>
      </c>
      <c r="D78" s="123">
        <v>2.6019999999999999</v>
      </c>
      <c r="E78" s="123">
        <v>2.5884999999999998</v>
      </c>
      <c r="F78" s="123">
        <v>3.4119999999999999</v>
      </c>
    </row>
    <row r="79" spans="1:6" x14ac:dyDescent="0.25">
      <c r="A79" s="56">
        <v>43578</v>
      </c>
      <c r="B79" s="123">
        <v>4.1000000000000002E-2</v>
      </c>
      <c r="C79" s="123">
        <v>1.1160000000000001</v>
      </c>
      <c r="D79" s="123">
        <v>2.6749999999999998</v>
      </c>
      <c r="E79" s="123">
        <v>2.5649999999999999</v>
      </c>
      <c r="F79" s="123">
        <v>3.407</v>
      </c>
    </row>
    <row r="80" spans="1:6" x14ac:dyDescent="0.25">
      <c r="A80" s="56">
        <v>43579</v>
      </c>
      <c r="B80" s="123">
        <v>-1.2E-2</v>
      </c>
      <c r="C80" s="123">
        <v>1.073</v>
      </c>
      <c r="D80" s="123">
        <v>2.6339999999999999</v>
      </c>
      <c r="E80" s="123">
        <v>2.5181</v>
      </c>
      <c r="F80" s="123">
        <v>3.431</v>
      </c>
    </row>
    <row r="81" spans="1:6" x14ac:dyDescent="0.25">
      <c r="A81" s="56">
        <v>43580</v>
      </c>
      <c r="B81" s="123">
        <v>-8.9999999999999993E-3</v>
      </c>
      <c r="C81" s="123">
        <v>1.091</v>
      </c>
      <c r="D81" s="123">
        <v>2.6890000000000001</v>
      </c>
      <c r="E81" s="123">
        <v>2.5324999999999998</v>
      </c>
      <c r="F81" s="123">
        <v>3.419</v>
      </c>
    </row>
    <row r="82" spans="1:6" x14ac:dyDescent="0.25">
      <c r="A82" s="56">
        <v>43581</v>
      </c>
      <c r="B82" s="123">
        <v>-2.1999999999999999E-2</v>
      </c>
      <c r="C82" s="123">
        <v>1.024</v>
      </c>
      <c r="D82" s="123">
        <v>2.5840000000000001</v>
      </c>
      <c r="E82" s="123">
        <v>2.4981999999999998</v>
      </c>
      <c r="F82" s="123">
        <v>3.4050000000000002</v>
      </c>
    </row>
    <row r="83" spans="1:6" x14ac:dyDescent="0.25">
      <c r="A83" s="56">
        <v>43584</v>
      </c>
      <c r="B83" s="123">
        <v>3.0000000000000001E-3</v>
      </c>
      <c r="C83" s="123">
        <v>1.0129999999999999</v>
      </c>
      <c r="D83" s="123">
        <v>2.585</v>
      </c>
      <c r="E83" s="123">
        <v>2.5251999999999999</v>
      </c>
      <c r="F83" s="123">
        <v>3.4350000000000001</v>
      </c>
    </row>
    <row r="84" spans="1:6" x14ac:dyDescent="0.25">
      <c r="A84" s="56">
        <v>43585</v>
      </c>
      <c r="B84" s="123">
        <v>1.2999999999999999E-2</v>
      </c>
      <c r="C84" s="123">
        <v>1.0009999999999999</v>
      </c>
      <c r="D84" s="123">
        <v>2.5550000000000002</v>
      </c>
      <c r="E84" s="123">
        <v>2.5018000000000002</v>
      </c>
      <c r="F84" s="123">
        <v>3.4020000000000001</v>
      </c>
    </row>
    <row r="85" spans="1:6" x14ac:dyDescent="0.25">
      <c r="A85" s="56">
        <v>43586</v>
      </c>
      <c r="B85" s="123">
        <v>1.2999999999999999E-2</v>
      </c>
      <c r="C85" s="123">
        <v>1.0009999999999999</v>
      </c>
      <c r="D85" s="123">
        <v>2.5550000000000002</v>
      </c>
      <c r="E85" s="123">
        <v>2.4999000000000002</v>
      </c>
      <c r="F85" s="123">
        <v>3.4020000000000001</v>
      </c>
    </row>
    <row r="86" spans="1:6" x14ac:dyDescent="0.25">
      <c r="A86" s="56">
        <v>43587</v>
      </c>
      <c r="B86" s="123">
        <v>0.03</v>
      </c>
      <c r="C86" s="123">
        <v>0.997</v>
      </c>
      <c r="D86" s="123">
        <v>2.552</v>
      </c>
      <c r="E86" s="123">
        <v>2.5413999999999999</v>
      </c>
      <c r="F86" s="123">
        <v>3.4020000000000001</v>
      </c>
    </row>
    <row r="87" spans="1:6" x14ac:dyDescent="0.25">
      <c r="A87" s="56">
        <v>43588</v>
      </c>
      <c r="B87" s="123">
        <v>2.5000000000000001E-2</v>
      </c>
      <c r="C87" s="123">
        <v>0.98399999999999999</v>
      </c>
      <c r="D87" s="123">
        <v>2.5609999999999999</v>
      </c>
      <c r="E87" s="123">
        <v>2.5249999999999999</v>
      </c>
      <c r="F87" s="123">
        <v>3.4020000000000001</v>
      </c>
    </row>
    <row r="88" spans="1:6" x14ac:dyDescent="0.25">
      <c r="A88" s="56">
        <v>43591</v>
      </c>
      <c r="B88" s="123">
        <v>6.0000000000000001E-3</v>
      </c>
      <c r="C88" s="123">
        <v>0.98399999999999999</v>
      </c>
      <c r="D88" s="123">
        <v>2.5789999999999997</v>
      </c>
      <c r="E88" s="123">
        <v>2.4691999999999998</v>
      </c>
      <c r="F88" s="123">
        <v>3.3660000000000001</v>
      </c>
    </row>
    <row r="89" spans="1:6" x14ac:dyDescent="0.25">
      <c r="A89" s="56">
        <v>43592</v>
      </c>
      <c r="B89" s="123">
        <v>-3.7999999999999999E-2</v>
      </c>
      <c r="C89" s="123">
        <v>0.96399999999999997</v>
      </c>
      <c r="D89" s="123">
        <v>2.6189999999999998</v>
      </c>
      <c r="E89" s="123">
        <v>2.4565999999999999</v>
      </c>
      <c r="F89" s="123">
        <v>3.3580000000000001</v>
      </c>
    </row>
    <row r="90" spans="1:6" x14ac:dyDescent="0.25">
      <c r="A90" s="56">
        <v>43593</v>
      </c>
      <c r="B90" s="123">
        <v>-4.3999999999999997E-2</v>
      </c>
      <c r="C90" s="123">
        <v>0.96</v>
      </c>
      <c r="D90" s="123">
        <v>2.6139999999999999</v>
      </c>
      <c r="E90" s="123">
        <v>2.4834999999999998</v>
      </c>
      <c r="F90" s="123">
        <v>3.3460000000000001</v>
      </c>
    </row>
    <row r="91" spans="1:6" x14ac:dyDescent="0.25">
      <c r="A91" s="56">
        <v>43594</v>
      </c>
      <c r="B91" s="123">
        <v>-4.7E-2</v>
      </c>
      <c r="C91" s="123">
        <v>0.98899999999999999</v>
      </c>
      <c r="D91" s="123">
        <v>2.6829999999999998</v>
      </c>
      <c r="E91" s="123">
        <v>2.4422999999999999</v>
      </c>
      <c r="F91" s="123">
        <v>3.3079999999999998</v>
      </c>
    </row>
    <row r="92" spans="1:6" x14ac:dyDescent="0.25">
      <c r="A92" s="56">
        <v>43595</v>
      </c>
      <c r="B92" s="123">
        <v>-4.4999999999999998E-2</v>
      </c>
      <c r="C92" s="123">
        <v>0.97799999999999998</v>
      </c>
      <c r="D92" s="123">
        <v>2.6829999999999998</v>
      </c>
      <c r="E92" s="123">
        <v>2.4672000000000001</v>
      </c>
      <c r="F92" s="123">
        <v>3.3119999999999998</v>
      </c>
    </row>
    <row r="93" spans="1:6" x14ac:dyDescent="0.25">
      <c r="A93" s="56">
        <v>43598</v>
      </c>
      <c r="B93" s="123">
        <v>-7.0000000000000007E-2</v>
      </c>
      <c r="C93" s="123">
        <v>0.99099999999999999</v>
      </c>
      <c r="D93" s="123">
        <v>2.7</v>
      </c>
      <c r="E93" s="123">
        <v>2.4015</v>
      </c>
      <c r="F93" s="123">
        <v>3.2759999999999998</v>
      </c>
    </row>
    <row r="94" spans="1:6" x14ac:dyDescent="0.25">
      <c r="A94" s="56">
        <v>43599</v>
      </c>
      <c r="B94" s="123">
        <v>-7.0000000000000007E-2</v>
      </c>
      <c r="C94" s="123">
        <v>0.97099999999999997</v>
      </c>
      <c r="D94" s="123">
        <v>2.7290000000000001</v>
      </c>
      <c r="E94" s="123">
        <v>2.4104000000000001</v>
      </c>
      <c r="F94" s="123">
        <v>3.2869999999999999</v>
      </c>
    </row>
    <row r="95" spans="1:6" x14ac:dyDescent="0.25">
      <c r="A95" s="56">
        <v>43600</v>
      </c>
      <c r="B95" s="123">
        <v>-9.8000000000000004E-2</v>
      </c>
      <c r="C95" s="123">
        <v>0.95499999999999996</v>
      </c>
      <c r="D95" s="123">
        <v>2.7469999999999999</v>
      </c>
      <c r="E95" s="123">
        <v>2.3731999999999998</v>
      </c>
      <c r="F95" s="123">
        <v>3.2810000000000001</v>
      </c>
    </row>
    <row r="96" spans="1:6" x14ac:dyDescent="0.25">
      <c r="A96" s="56">
        <v>43601</v>
      </c>
      <c r="B96" s="123">
        <v>-9.5000000000000001E-2</v>
      </c>
      <c r="C96" s="123">
        <v>0.90500000000000003</v>
      </c>
      <c r="D96" s="123">
        <v>2.6840000000000002</v>
      </c>
      <c r="E96" s="123">
        <v>2.3944000000000001</v>
      </c>
      <c r="F96" s="123">
        <v>3.2679999999999998</v>
      </c>
    </row>
    <row r="97" spans="1:6" x14ac:dyDescent="0.25">
      <c r="A97" s="56">
        <v>43602</v>
      </c>
      <c r="B97" s="123">
        <v>-0.104</v>
      </c>
      <c r="C97" s="123">
        <v>0.875</v>
      </c>
      <c r="D97" s="123">
        <v>2.66</v>
      </c>
      <c r="E97" s="123">
        <v>2.3909000000000002</v>
      </c>
      <c r="F97" s="123">
        <v>3.266</v>
      </c>
    </row>
    <row r="98" spans="1:6" x14ac:dyDescent="0.25">
      <c r="A98" s="56">
        <v>43605</v>
      </c>
      <c r="B98" s="123">
        <v>-8.6999999999999994E-2</v>
      </c>
      <c r="C98" s="123">
        <v>0.88400000000000001</v>
      </c>
      <c r="D98" s="123">
        <v>2.7</v>
      </c>
      <c r="E98" s="123">
        <v>2.4157000000000002</v>
      </c>
      <c r="F98" s="123">
        <v>3.2730000000000001</v>
      </c>
    </row>
    <row r="99" spans="1:6" x14ac:dyDescent="0.25">
      <c r="A99" s="56">
        <v>43606</v>
      </c>
      <c r="B99" s="123">
        <v>-6.3E-2</v>
      </c>
      <c r="C99" s="123">
        <v>0.874</v>
      </c>
      <c r="D99" s="123">
        <v>2.6440000000000001</v>
      </c>
      <c r="E99" s="123">
        <v>2.4264000000000001</v>
      </c>
      <c r="F99" s="123">
        <v>3.3140000000000001</v>
      </c>
    </row>
    <row r="100" spans="1:6" x14ac:dyDescent="0.25">
      <c r="A100" s="56">
        <v>43607</v>
      </c>
      <c r="B100" s="123">
        <v>-8.5999999999999993E-2</v>
      </c>
      <c r="C100" s="123">
        <v>0.86799999999999999</v>
      </c>
      <c r="D100" s="123">
        <v>2.6320000000000001</v>
      </c>
      <c r="E100" s="123">
        <v>2.3820000000000001</v>
      </c>
      <c r="F100" s="123">
        <v>3.3220000000000001</v>
      </c>
    </row>
    <row r="101" spans="1:6" x14ac:dyDescent="0.25">
      <c r="A101" s="56">
        <v>43608</v>
      </c>
      <c r="B101" s="123">
        <v>-0.12</v>
      </c>
      <c r="C101" s="123">
        <v>0.85199999999999998</v>
      </c>
      <c r="D101" s="123">
        <v>2.6379999999999999</v>
      </c>
      <c r="E101" s="123">
        <v>2.3185000000000002</v>
      </c>
      <c r="F101" s="123">
        <v>3.3119999999999998</v>
      </c>
    </row>
    <row r="102" spans="1:6" x14ac:dyDescent="0.25">
      <c r="A102" s="56">
        <v>43609</v>
      </c>
      <c r="B102" s="123">
        <v>-0.11700000000000001</v>
      </c>
      <c r="C102" s="123">
        <v>0.82599999999999996</v>
      </c>
      <c r="D102" s="123">
        <v>2.5529999999999999</v>
      </c>
      <c r="E102" s="123">
        <v>2.3201999999999998</v>
      </c>
      <c r="F102" s="123">
        <v>3.3090000000000002</v>
      </c>
    </row>
    <row r="103" spans="1:6" x14ac:dyDescent="0.25">
      <c r="A103" s="56">
        <v>43613</v>
      </c>
      <c r="B103" s="123">
        <v>-0.161</v>
      </c>
      <c r="C103" s="123">
        <v>0.78700000000000003</v>
      </c>
      <c r="D103" s="123">
        <v>2.6829999999999998</v>
      </c>
      <c r="E103" s="123">
        <v>2.2658</v>
      </c>
      <c r="F103" s="123">
        <v>3.323</v>
      </c>
    </row>
    <row r="104" spans="1:6" x14ac:dyDescent="0.25">
      <c r="A104" s="56">
        <v>43614</v>
      </c>
      <c r="B104" s="123">
        <v>-0.17899999999999999</v>
      </c>
      <c r="C104" s="123">
        <v>0.73299999999999998</v>
      </c>
      <c r="D104" s="123">
        <v>2.641</v>
      </c>
      <c r="E104" s="123">
        <v>2.2605</v>
      </c>
      <c r="F104" s="123">
        <v>3.2949999999999999</v>
      </c>
    </row>
    <row r="105" spans="1:6" x14ac:dyDescent="0.25">
      <c r="A105" s="56">
        <v>43615</v>
      </c>
      <c r="B105" s="123">
        <v>-0.17499999999999999</v>
      </c>
      <c r="C105" s="123">
        <v>0.76400000000000001</v>
      </c>
      <c r="D105" s="123">
        <v>2.6560000000000001</v>
      </c>
      <c r="E105" s="123">
        <v>2.2132999999999998</v>
      </c>
      <c r="F105" s="123">
        <v>3.2949999999999999</v>
      </c>
    </row>
    <row r="106" spans="1:6" x14ac:dyDescent="0.25">
      <c r="A106" s="56">
        <v>43616</v>
      </c>
      <c r="B106" s="123">
        <v>-0.20200000000000001</v>
      </c>
      <c r="C106" s="123">
        <v>0.71499999999999997</v>
      </c>
      <c r="D106" s="123">
        <v>2.67</v>
      </c>
      <c r="E106" s="123">
        <v>2.1246</v>
      </c>
      <c r="F106" s="123">
        <v>3.2949999999999999</v>
      </c>
    </row>
    <row r="107" spans="1:6" x14ac:dyDescent="0.25">
      <c r="A107" s="56">
        <v>43619</v>
      </c>
      <c r="B107" s="123">
        <v>-0.20100000000000001</v>
      </c>
      <c r="C107" s="123">
        <v>0.69199999999999995</v>
      </c>
      <c r="D107" s="123">
        <v>2.56</v>
      </c>
      <c r="E107" s="123">
        <v>2.0710000000000002</v>
      </c>
      <c r="F107" s="123">
        <v>3.262</v>
      </c>
    </row>
    <row r="108" spans="1:6" x14ac:dyDescent="0.25">
      <c r="A108" s="56">
        <v>43620</v>
      </c>
      <c r="B108" s="123">
        <v>-0.20599999999999999</v>
      </c>
      <c r="C108" s="123">
        <v>0.66500000000000004</v>
      </c>
      <c r="D108" s="123">
        <v>2.5150000000000001</v>
      </c>
      <c r="E108" s="123">
        <v>2.1295999999999999</v>
      </c>
      <c r="F108" s="123">
        <v>3.242</v>
      </c>
    </row>
    <row r="109" spans="1:6" x14ac:dyDescent="0.25">
      <c r="A109" s="56">
        <v>43621</v>
      </c>
      <c r="B109" s="123">
        <v>-0.22600000000000001</v>
      </c>
      <c r="C109" s="123">
        <v>0.629</v>
      </c>
      <c r="D109" s="123">
        <v>2.4689999999999999</v>
      </c>
      <c r="E109" s="123">
        <v>2.1347999999999998</v>
      </c>
      <c r="F109" s="123">
        <v>3.242</v>
      </c>
    </row>
    <row r="110" spans="1:6" x14ac:dyDescent="0.25">
      <c r="A110" s="56">
        <v>43622</v>
      </c>
      <c r="B110" s="123">
        <v>-0.23899999999999999</v>
      </c>
      <c r="C110" s="123">
        <v>0.61</v>
      </c>
      <c r="D110" s="123">
        <v>2.4870000000000001</v>
      </c>
      <c r="E110" s="123">
        <v>2.1173999999999999</v>
      </c>
      <c r="F110" s="123">
        <v>3.254</v>
      </c>
    </row>
    <row r="111" spans="1:6" x14ac:dyDescent="0.25">
      <c r="A111" s="56">
        <v>43623</v>
      </c>
      <c r="B111" s="123">
        <v>-0.25700000000000001</v>
      </c>
      <c r="C111" s="123">
        <v>0.55300000000000005</v>
      </c>
      <c r="D111" s="123">
        <v>2.3580000000000001</v>
      </c>
      <c r="E111" s="123">
        <v>2.0809000000000002</v>
      </c>
      <c r="F111" s="123">
        <v>3.254</v>
      </c>
    </row>
    <row r="112" spans="1:6" x14ac:dyDescent="0.25">
      <c r="A112" s="56">
        <v>43626</v>
      </c>
      <c r="B112" s="123">
        <v>-0.219</v>
      </c>
      <c r="C112" s="123">
        <v>0.60399999999999998</v>
      </c>
      <c r="D112" s="123">
        <v>2.3580000000000001</v>
      </c>
      <c r="E112" s="123">
        <v>2.1484000000000001</v>
      </c>
      <c r="F112" s="123">
        <v>3.2589999999999999</v>
      </c>
    </row>
    <row r="113" spans="1:6" x14ac:dyDescent="0.25">
      <c r="A113" s="56">
        <v>43627</v>
      </c>
      <c r="B113" s="123">
        <v>-0.23200000000000001</v>
      </c>
      <c r="C113" s="123">
        <v>0.57899999999999996</v>
      </c>
      <c r="D113" s="123">
        <v>2.3929999999999998</v>
      </c>
      <c r="E113" s="123">
        <v>2.1431</v>
      </c>
      <c r="F113" s="123">
        <v>3.2669999999999999</v>
      </c>
    </row>
    <row r="114" spans="1:6" x14ac:dyDescent="0.25">
      <c r="A114" s="56">
        <v>43628</v>
      </c>
      <c r="B114" s="123">
        <v>-0.23599999999999999</v>
      </c>
      <c r="C114" s="123">
        <v>0.57399999999999995</v>
      </c>
      <c r="D114" s="123">
        <v>2.4329999999999998</v>
      </c>
      <c r="E114" s="123">
        <v>2.1204999999999998</v>
      </c>
      <c r="F114" s="123">
        <v>3.2909999999999999</v>
      </c>
    </row>
    <row r="115" spans="1:6" x14ac:dyDescent="0.25">
      <c r="A115" s="56">
        <v>43629</v>
      </c>
      <c r="B115" s="123">
        <v>-0.24099999999999999</v>
      </c>
      <c r="C115" s="123">
        <v>0.54300000000000004</v>
      </c>
      <c r="D115" s="123">
        <v>2.3559999999999999</v>
      </c>
      <c r="E115" s="123">
        <v>2.0945</v>
      </c>
      <c r="F115" s="123">
        <v>3.2749999999999999</v>
      </c>
    </row>
    <row r="116" spans="1:6" x14ac:dyDescent="0.25">
      <c r="A116" s="56">
        <v>43630</v>
      </c>
      <c r="B116" s="123">
        <v>-0.255</v>
      </c>
      <c r="C116" s="123">
        <v>0.5</v>
      </c>
      <c r="D116" s="123">
        <v>2.3479999999999999</v>
      </c>
      <c r="E116" s="123">
        <v>2.0804</v>
      </c>
      <c r="F116" s="123">
        <v>3.2690000000000001</v>
      </c>
    </row>
    <row r="117" spans="1:6" x14ac:dyDescent="0.25">
      <c r="A117" s="56">
        <v>43633</v>
      </c>
      <c r="B117" s="123">
        <v>-0.24399999999999999</v>
      </c>
      <c r="C117" s="123">
        <v>0.52600000000000002</v>
      </c>
      <c r="D117" s="123">
        <v>2.298</v>
      </c>
      <c r="E117" s="123">
        <v>2.0941999999999998</v>
      </c>
      <c r="F117" s="123">
        <v>3.2389999999999999</v>
      </c>
    </row>
    <row r="118" spans="1:6" x14ac:dyDescent="0.25">
      <c r="A118" s="56">
        <v>43634</v>
      </c>
      <c r="B118" s="123">
        <v>-0.32</v>
      </c>
      <c r="C118" s="123">
        <v>0.39300000000000002</v>
      </c>
      <c r="D118" s="123">
        <v>2.1150000000000002</v>
      </c>
      <c r="E118" s="123">
        <v>2.0594999999999999</v>
      </c>
      <c r="F118" s="123">
        <v>3.2519999999999998</v>
      </c>
    </row>
    <row r="119" spans="1:6" x14ac:dyDescent="0.25">
      <c r="A119" s="56">
        <v>43635</v>
      </c>
      <c r="B119" s="123">
        <v>-0.28799999999999998</v>
      </c>
      <c r="C119" s="123">
        <v>0.40300000000000002</v>
      </c>
      <c r="D119" s="123">
        <v>2.109</v>
      </c>
      <c r="E119" s="123">
        <v>2.0232999999999999</v>
      </c>
      <c r="F119" s="123">
        <v>3.2549999999999999</v>
      </c>
    </row>
    <row r="120" spans="1:6" x14ac:dyDescent="0.25">
      <c r="A120" s="56">
        <v>43636</v>
      </c>
      <c r="B120" s="123">
        <v>-0.318</v>
      </c>
      <c r="C120" s="123">
        <v>0.39200000000000002</v>
      </c>
      <c r="D120" s="123">
        <v>2.145</v>
      </c>
      <c r="E120" s="123">
        <v>2.0284</v>
      </c>
      <c r="F120" s="123">
        <v>3.2549999999999999</v>
      </c>
    </row>
    <row r="121" spans="1:6" x14ac:dyDescent="0.25">
      <c r="A121" s="56">
        <v>43637</v>
      </c>
      <c r="B121" s="123">
        <v>-0.28499999999999998</v>
      </c>
      <c r="C121" s="123">
        <v>0.438</v>
      </c>
      <c r="D121" s="123">
        <v>2.149</v>
      </c>
      <c r="E121" s="123">
        <v>2.0539999999999998</v>
      </c>
      <c r="F121" s="123">
        <v>3.2549999999999999</v>
      </c>
    </row>
    <row r="122" spans="1:6" x14ac:dyDescent="0.25">
      <c r="A122" s="56">
        <v>43640</v>
      </c>
      <c r="B122" s="123">
        <v>-0.307</v>
      </c>
      <c r="C122" s="123">
        <v>0.40799999999999997</v>
      </c>
      <c r="D122" s="123">
        <v>2.1539999999999999</v>
      </c>
      <c r="E122" s="123">
        <v>2.0143</v>
      </c>
      <c r="F122" s="123">
        <v>3.2480000000000002</v>
      </c>
    </row>
    <row r="123" spans="1:6" x14ac:dyDescent="0.25">
      <c r="A123" s="56">
        <v>43641</v>
      </c>
      <c r="B123" s="123">
        <v>-0.33100000000000002</v>
      </c>
      <c r="C123" s="123">
        <v>0.38</v>
      </c>
      <c r="D123" s="123">
        <v>2.16</v>
      </c>
      <c r="E123" s="123">
        <v>1.9849999999999999</v>
      </c>
      <c r="F123" s="123">
        <v>3.2389999999999999</v>
      </c>
    </row>
    <row r="124" spans="1:6" x14ac:dyDescent="0.25">
      <c r="A124" s="56">
        <v>43642</v>
      </c>
      <c r="B124" s="123">
        <v>-0.30299999999999999</v>
      </c>
      <c r="C124" s="123">
        <v>0.39300000000000002</v>
      </c>
      <c r="D124" s="123">
        <v>2.141</v>
      </c>
      <c r="E124" s="123">
        <v>2.0468000000000002</v>
      </c>
      <c r="F124" s="123">
        <v>3.2530000000000001</v>
      </c>
    </row>
    <row r="125" spans="1:6" x14ac:dyDescent="0.25">
      <c r="A125" s="56">
        <v>43643</v>
      </c>
      <c r="B125" s="123">
        <v>-0.32</v>
      </c>
      <c r="C125" s="123">
        <v>0.39600000000000002</v>
      </c>
      <c r="D125" s="123">
        <v>2.1349999999999998</v>
      </c>
      <c r="E125" s="123">
        <v>2.0139999999999998</v>
      </c>
      <c r="F125" s="123">
        <v>3.262</v>
      </c>
    </row>
    <row r="126" spans="1:6" x14ac:dyDescent="0.25">
      <c r="A126" s="56">
        <v>43644</v>
      </c>
      <c r="B126" s="123">
        <v>-0.32700000000000001</v>
      </c>
      <c r="C126" s="123">
        <v>0.39500000000000002</v>
      </c>
      <c r="D126" s="123">
        <v>2.1019999999999999</v>
      </c>
      <c r="E126" s="123">
        <v>2.0051000000000001</v>
      </c>
      <c r="F126" s="123">
        <v>3.2359999999999998</v>
      </c>
    </row>
    <row r="127" spans="1:6" x14ac:dyDescent="0.25">
      <c r="A127" s="56">
        <v>43647</v>
      </c>
      <c r="B127" s="123">
        <v>-0.35699999999999998</v>
      </c>
      <c r="C127" s="123">
        <v>0.33600000000000002</v>
      </c>
      <c r="D127" s="123">
        <v>1.9670000000000001</v>
      </c>
      <c r="E127" s="123">
        <v>2.024</v>
      </c>
      <c r="F127" s="123">
        <v>3.2290000000000001</v>
      </c>
    </row>
    <row r="128" spans="1:6" x14ac:dyDescent="0.25">
      <c r="A128" s="56">
        <v>43648</v>
      </c>
      <c r="B128" s="123">
        <v>-0.36699999999999999</v>
      </c>
      <c r="C128" s="123">
        <v>0.29299999999999998</v>
      </c>
      <c r="D128" s="123">
        <v>1.839</v>
      </c>
      <c r="E128" s="123">
        <v>1.974</v>
      </c>
      <c r="F128" s="123">
        <v>3.1709999999999998</v>
      </c>
    </row>
    <row r="129" spans="1:6" x14ac:dyDescent="0.25">
      <c r="A129" s="56">
        <v>43649</v>
      </c>
      <c r="B129" s="123">
        <v>-0.38500000000000001</v>
      </c>
      <c r="C129" s="123">
        <v>0.214</v>
      </c>
      <c r="D129" s="123">
        <v>1.5840000000000001</v>
      </c>
      <c r="E129" s="123">
        <v>1.9498</v>
      </c>
      <c r="F129" s="123">
        <v>3.161</v>
      </c>
    </row>
    <row r="130" spans="1:6" x14ac:dyDescent="0.25">
      <c r="A130" s="56">
        <v>43650</v>
      </c>
      <c r="B130" s="123">
        <v>-0.39900000000000002</v>
      </c>
      <c r="C130" s="123">
        <v>0.248</v>
      </c>
      <c r="D130" s="123">
        <v>1.6760000000000002</v>
      </c>
      <c r="E130" s="123">
        <v>1.9498</v>
      </c>
      <c r="F130" s="123">
        <v>3.16</v>
      </c>
    </row>
    <row r="131" spans="1:6" x14ac:dyDescent="0.25">
      <c r="A131" s="56">
        <v>43651</v>
      </c>
      <c r="B131" s="123">
        <v>-0.36299999999999999</v>
      </c>
      <c r="C131" s="123">
        <v>0.32300000000000001</v>
      </c>
      <c r="D131" s="123">
        <v>1.746</v>
      </c>
      <c r="E131" s="123">
        <v>2.0337999999999998</v>
      </c>
      <c r="F131" s="123">
        <v>3.1779999999999999</v>
      </c>
    </row>
    <row r="132" spans="1:6" x14ac:dyDescent="0.25">
      <c r="A132" s="56">
        <v>43654</v>
      </c>
      <c r="B132" s="123">
        <v>-0.36599999999999999</v>
      </c>
      <c r="C132" s="123">
        <v>0.437</v>
      </c>
      <c r="D132" s="123">
        <v>1.7850000000000001</v>
      </c>
      <c r="E132" s="123">
        <v>2.0476000000000001</v>
      </c>
      <c r="F132" s="123">
        <v>3.1859999999999999</v>
      </c>
    </row>
    <row r="133" spans="1:6" x14ac:dyDescent="0.25">
      <c r="A133" s="56">
        <v>43655</v>
      </c>
      <c r="B133" s="123">
        <v>-0.35399999999999998</v>
      </c>
      <c r="C133" s="123">
        <v>0.42</v>
      </c>
      <c r="D133" s="123">
        <v>1.7330000000000001</v>
      </c>
      <c r="E133" s="123">
        <v>2.0648</v>
      </c>
      <c r="F133" s="123">
        <v>3.169</v>
      </c>
    </row>
    <row r="134" spans="1:6" x14ac:dyDescent="0.25">
      <c r="A134" s="56">
        <v>43656</v>
      </c>
      <c r="B134" s="123">
        <v>-0.307</v>
      </c>
      <c r="C134" s="123">
        <v>0.438</v>
      </c>
      <c r="D134" s="123">
        <v>1.736</v>
      </c>
      <c r="E134" s="123">
        <v>2.0613000000000001</v>
      </c>
      <c r="F134" s="123">
        <v>3.177</v>
      </c>
    </row>
    <row r="135" spans="1:6" x14ac:dyDescent="0.25">
      <c r="A135" s="56">
        <v>43657</v>
      </c>
      <c r="B135" s="123">
        <v>-0.22500000000000001</v>
      </c>
      <c r="C135" s="123">
        <v>0.47599999999999998</v>
      </c>
      <c r="D135" s="123">
        <v>1.7</v>
      </c>
      <c r="E135" s="123">
        <v>2.1377999999999999</v>
      </c>
      <c r="F135" s="123">
        <v>3.173</v>
      </c>
    </row>
    <row r="136" spans="1:6" x14ac:dyDescent="0.25">
      <c r="A136" s="56">
        <v>43658</v>
      </c>
      <c r="B136" s="123">
        <v>-0.21</v>
      </c>
      <c r="C136" s="123">
        <v>0.56799999999999995</v>
      </c>
      <c r="D136" s="123">
        <v>1.7389999999999999</v>
      </c>
      <c r="E136" s="123">
        <v>2.1219000000000001</v>
      </c>
      <c r="F136" s="123">
        <v>3.157</v>
      </c>
    </row>
    <row r="137" spans="1:6" x14ac:dyDescent="0.25">
      <c r="A137" s="56">
        <v>43661</v>
      </c>
      <c r="B137" s="123">
        <v>-0.251</v>
      </c>
      <c r="C137" s="123">
        <v>0.50800000000000001</v>
      </c>
      <c r="D137" s="123">
        <v>1.647</v>
      </c>
      <c r="E137" s="123">
        <v>2.0887000000000002</v>
      </c>
      <c r="F137" s="123">
        <v>3.1859999999999999</v>
      </c>
    </row>
    <row r="138" spans="1:6" x14ac:dyDescent="0.25">
      <c r="A138" s="56">
        <v>43662</v>
      </c>
      <c r="B138" s="123">
        <v>-0.24399999999999999</v>
      </c>
      <c r="C138" s="123">
        <v>0.49099999999999999</v>
      </c>
      <c r="D138" s="123">
        <v>1.6120000000000001</v>
      </c>
      <c r="E138" s="123">
        <v>2.1025999999999998</v>
      </c>
      <c r="F138" s="123">
        <v>3.1779999999999999</v>
      </c>
    </row>
    <row r="139" spans="1:6" x14ac:dyDescent="0.25">
      <c r="A139" s="56">
        <v>43663</v>
      </c>
      <c r="B139" s="123">
        <v>-0.28999999999999998</v>
      </c>
      <c r="C139" s="123">
        <v>0.44700000000000001</v>
      </c>
      <c r="D139" s="123">
        <v>1.5939999999999999</v>
      </c>
      <c r="E139" s="123">
        <v>2.0451000000000001</v>
      </c>
      <c r="F139" s="123">
        <v>3.1779999999999999</v>
      </c>
    </row>
    <row r="140" spans="1:6" x14ac:dyDescent="0.25">
      <c r="A140" s="56">
        <v>43664</v>
      </c>
      <c r="B140" s="123">
        <v>-0.31</v>
      </c>
      <c r="C140" s="123">
        <v>0.40500000000000003</v>
      </c>
      <c r="D140" s="123">
        <v>1.5550000000000002</v>
      </c>
      <c r="E140" s="123">
        <v>2.0242</v>
      </c>
      <c r="F140" s="123">
        <v>3.1629999999999998</v>
      </c>
    </row>
    <row r="141" spans="1:6" x14ac:dyDescent="0.25">
      <c r="A141" s="56">
        <v>43665</v>
      </c>
      <c r="B141" s="123">
        <v>-0.32400000000000001</v>
      </c>
      <c r="C141" s="123">
        <v>0.38800000000000001</v>
      </c>
      <c r="D141" s="123">
        <v>1.605</v>
      </c>
      <c r="E141" s="123">
        <v>2.0552000000000001</v>
      </c>
      <c r="F141" s="123">
        <v>3.161</v>
      </c>
    </row>
    <row r="142" spans="1:6" x14ac:dyDescent="0.25">
      <c r="A142" s="56">
        <v>43668</v>
      </c>
      <c r="B142" s="123">
        <v>-0.34599999999999997</v>
      </c>
      <c r="C142" s="123">
        <v>0.39100000000000001</v>
      </c>
      <c r="D142" s="123">
        <v>1.653</v>
      </c>
      <c r="E142" s="123">
        <v>2.0464000000000002</v>
      </c>
      <c r="F142" s="123">
        <v>3.1509999999999998</v>
      </c>
    </row>
    <row r="143" spans="1:6" x14ac:dyDescent="0.25">
      <c r="A143" s="56">
        <v>43669</v>
      </c>
      <c r="B143" s="123">
        <v>-0.35499999999999998</v>
      </c>
      <c r="C143" s="123">
        <v>0.39400000000000002</v>
      </c>
      <c r="D143" s="123">
        <v>1.6019999999999999</v>
      </c>
      <c r="E143" s="123">
        <v>2.0811999999999999</v>
      </c>
      <c r="F143" s="123">
        <v>3.1560000000000001</v>
      </c>
    </row>
    <row r="144" spans="1:6" x14ac:dyDescent="0.25">
      <c r="A144" s="56">
        <v>43670</v>
      </c>
      <c r="B144" s="123">
        <v>-0.378</v>
      </c>
      <c r="C144" s="123">
        <v>0.34699999999999998</v>
      </c>
      <c r="D144" s="123">
        <v>1.4929999999999999</v>
      </c>
      <c r="E144" s="123">
        <v>2.0428000000000002</v>
      </c>
      <c r="F144" s="123">
        <v>3.17</v>
      </c>
    </row>
    <row r="145" spans="1:6" x14ac:dyDescent="0.25">
      <c r="A145" s="56">
        <v>43671</v>
      </c>
      <c r="B145" s="123">
        <v>-0.36299999999999999</v>
      </c>
      <c r="C145" s="123">
        <v>0.35699999999999998</v>
      </c>
      <c r="D145" s="123">
        <v>1.5169999999999999</v>
      </c>
      <c r="E145" s="123">
        <v>2.081</v>
      </c>
      <c r="F145" s="123">
        <v>3.1680000000000001</v>
      </c>
    </row>
    <row r="146" spans="1:6" x14ac:dyDescent="0.25">
      <c r="A146" s="56">
        <v>43672</v>
      </c>
      <c r="B146" s="123">
        <v>-0.376</v>
      </c>
      <c r="C146" s="123">
        <v>0.372</v>
      </c>
      <c r="D146" s="123">
        <v>1.5659999999999998</v>
      </c>
      <c r="E146" s="123">
        <v>2.0703</v>
      </c>
      <c r="F146" s="123">
        <v>3.173</v>
      </c>
    </row>
    <row r="147" spans="1:6" x14ac:dyDescent="0.25">
      <c r="A147" s="56">
        <v>43675</v>
      </c>
      <c r="B147" s="123">
        <v>-0.39100000000000001</v>
      </c>
      <c r="C147" s="123">
        <v>0.35799999999999998</v>
      </c>
      <c r="D147" s="123">
        <v>1.573</v>
      </c>
      <c r="E147" s="123">
        <v>2.0649999999999999</v>
      </c>
      <c r="F147" s="123">
        <v>3.1829999999999998</v>
      </c>
    </row>
    <row r="148" spans="1:6" x14ac:dyDescent="0.25">
      <c r="A148" s="56">
        <v>43676</v>
      </c>
      <c r="B148" s="123">
        <v>-0.39900000000000002</v>
      </c>
      <c r="C148" s="123">
        <v>0.35199999999999998</v>
      </c>
      <c r="D148" s="123">
        <v>1.5859999999999999</v>
      </c>
      <c r="E148" s="123">
        <v>2.0579999999999998</v>
      </c>
      <c r="F148" s="123">
        <v>3.181</v>
      </c>
    </row>
    <row r="149" spans="1:6" x14ac:dyDescent="0.25">
      <c r="A149" s="56">
        <v>43677</v>
      </c>
      <c r="B149" s="123">
        <v>-0.44</v>
      </c>
      <c r="C149" s="123">
        <v>0.28399999999999997</v>
      </c>
      <c r="D149" s="123">
        <v>1.542</v>
      </c>
      <c r="E149" s="123">
        <v>2.0144000000000002</v>
      </c>
      <c r="F149" s="123">
        <v>3.16</v>
      </c>
    </row>
    <row r="150" spans="1:6" x14ac:dyDescent="0.25">
      <c r="A150" s="56">
        <v>43678</v>
      </c>
      <c r="B150" s="123">
        <v>-0.45</v>
      </c>
      <c r="C150" s="123">
        <v>0.29399999999999998</v>
      </c>
      <c r="D150" s="123">
        <v>1.581</v>
      </c>
      <c r="E150" s="123">
        <v>1.8935</v>
      </c>
      <c r="F150" s="123">
        <v>3.1509999999999998</v>
      </c>
    </row>
    <row r="151" spans="1:6" x14ac:dyDescent="0.25">
      <c r="A151" s="56">
        <v>43679</v>
      </c>
      <c r="B151" s="123">
        <v>-0.495</v>
      </c>
      <c r="C151" s="123">
        <v>0.246</v>
      </c>
      <c r="D151" s="123">
        <v>1.5409999999999999</v>
      </c>
      <c r="E151" s="123">
        <v>1.8452</v>
      </c>
      <c r="F151" s="123">
        <v>3.1030000000000002</v>
      </c>
    </row>
    <row r="152" spans="1:6" x14ac:dyDescent="0.25">
      <c r="A152" s="56">
        <v>43682</v>
      </c>
      <c r="B152" s="123">
        <v>-0.51600000000000001</v>
      </c>
      <c r="C152" s="123">
        <v>0.246</v>
      </c>
      <c r="D152" s="123">
        <v>1.5669999999999999</v>
      </c>
      <c r="E152" s="123">
        <v>1.7075</v>
      </c>
      <c r="F152" s="123">
        <v>3.0680000000000001</v>
      </c>
    </row>
    <row r="153" spans="1:6" x14ac:dyDescent="0.25">
      <c r="A153" s="56">
        <v>43683</v>
      </c>
      <c r="B153" s="123">
        <v>-0.53600000000000003</v>
      </c>
      <c r="C153" s="123">
        <v>0.23100000000000001</v>
      </c>
      <c r="D153" s="123">
        <v>1.5129999999999999</v>
      </c>
      <c r="E153" s="123">
        <v>1.7023000000000001</v>
      </c>
      <c r="F153" s="123">
        <v>3.0739999999999998</v>
      </c>
    </row>
    <row r="154" spans="1:6" x14ac:dyDescent="0.25">
      <c r="A154" s="56">
        <v>43684</v>
      </c>
      <c r="B154" s="123">
        <v>-0.58099999999999996</v>
      </c>
      <c r="C154" s="123">
        <v>0.17100000000000001</v>
      </c>
      <c r="D154" s="123">
        <v>1.419</v>
      </c>
      <c r="E154" s="123">
        <v>1.7342</v>
      </c>
      <c r="F154" s="123">
        <v>3.05</v>
      </c>
    </row>
    <row r="155" spans="1:6" x14ac:dyDescent="0.25">
      <c r="A155" s="56">
        <v>43685</v>
      </c>
      <c r="B155" s="123">
        <v>-0.56000000000000005</v>
      </c>
      <c r="C155" s="123">
        <v>0.223</v>
      </c>
      <c r="D155" s="123">
        <v>1.534</v>
      </c>
      <c r="E155" s="123">
        <v>1.7172000000000001</v>
      </c>
      <c r="F155" s="123">
        <v>3.05</v>
      </c>
    </row>
    <row r="156" spans="1:6" x14ac:dyDescent="0.25">
      <c r="A156" s="56">
        <v>43686</v>
      </c>
      <c r="B156" s="123">
        <v>-0.57599999999999996</v>
      </c>
      <c r="C156" s="123">
        <v>0.26100000000000001</v>
      </c>
      <c r="D156" s="123">
        <v>1.806</v>
      </c>
      <c r="E156" s="123">
        <v>1.7446999999999999</v>
      </c>
      <c r="F156" s="123">
        <v>3.0270000000000001</v>
      </c>
    </row>
    <row r="157" spans="1:6" x14ac:dyDescent="0.25">
      <c r="A157" s="56">
        <v>43689</v>
      </c>
      <c r="B157" s="123">
        <v>-0.59199999999999997</v>
      </c>
      <c r="C157" s="123">
        <v>0.23</v>
      </c>
      <c r="D157" s="123">
        <v>1.7029999999999998</v>
      </c>
      <c r="E157" s="123">
        <v>1.6454</v>
      </c>
      <c r="F157" s="123">
        <v>3.0270000000000001</v>
      </c>
    </row>
    <row r="158" spans="1:6" x14ac:dyDescent="0.25">
      <c r="A158" s="56">
        <v>43690</v>
      </c>
      <c r="B158" s="123">
        <v>-0.60899999999999999</v>
      </c>
      <c r="C158" s="123">
        <v>0.21</v>
      </c>
      <c r="D158" s="123">
        <v>1.6179999999999999</v>
      </c>
      <c r="E158" s="123">
        <v>1.7035</v>
      </c>
      <c r="F158" s="123">
        <v>3.0110000000000001</v>
      </c>
    </row>
    <row r="159" spans="1:6" x14ac:dyDescent="0.25">
      <c r="A159" s="56">
        <v>43691</v>
      </c>
      <c r="B159" s="123">
        <v>-0.65</v>
      </c>
      <c r="C159" s="123">
        <v>0.14299999999999999</v>
      </c>
      <c r="D159" s="123">
        <v>1.5070000000000001</v>
      </c>
      <c r="E159" s="123">
        <v>1.5792000000000002</v>
      </c>
      <c r="F159" s="123">
        <v>3.0150000000000001</v>
      </c>
    </row>
    <row r="160" spans="1:6" x14ac:dyDescent="0.25">
      <c r="A160" s="56">
        <v>43692</v>
      </c>
      <c r="B160" s="123">
        <v>-0.71299999999999997</v>
      </c>
      <c r="C160" s="123">
        <v>3.5000000000000003E-2</v>
      </c>
      <c r="D160" s="123">
        <v>1.333</v>
      </c>
      <c r="E160" s="123">
        <v>1.5268999999999999</v>
      </c>
      <c r="F160" s="123">
        <v>3.0139999999999998</v>
      </c>
    </row>
    <row r="161" spans="1:6" x14ac:dyDescent="0.25">
      <c r="A161" s="56">
        <v>43693</v>
      </c>
      <c r="B161" s="123">
        <v>-0.68500000000000005</v>
      </c>
      <c r="C161" s="123">
        <v>8.1000000000000003E-2</v>
      </c>
      <c r="D161" s="123">
        <v>1.395</v>
      </c>
      <c r="E161" s="123">
        <v>1.5537999999999998</v>
      </c>
      <c r="F161" s="123">
        <v>3.024</v>
      </c>
    </row>
    <row r="162" spans="1:6" x14ac:dyDescent="0.25">
      <c r="A162" s="56">
        <v>43696</v>
      </c>
      <c r="B162" s="123">
        <v>-0.64800000000000002</v>
      </c>
      <c r="C162" s="123">
        <v>0.13300000000000001</v>
      </c>
      <c r="D162" s="123">
        <v>1.4370000000000001</v>
      </c>
      <c r="E162" s="123">
        <v>1.6063000000000001</v>
      </c>
      <c r="F162" s="123">
        <v>3.0209999999999999</v>
      </c>
    </row>
    <row r="163" spans="1:6" x14ac:dyDescent="0.25">
      <c r="A163" s="56">
        <v>43697</v>
      </c>
      <c r="B163" s="123">
        <v>-0.69</v>
      </c>
      <c r="C163" s="123">
        <v>9.6000000000000002E-2</v>
      </c>
      <c r="D163" s="123">
        <v>1.373</v>
      </c>
      <c r="E163" s="123">
        <v>1.5554999999999999</v>
      </c>
      <c r="F163" s="123">
        <v>3.032</v>
      </c>
    </row>
    <row r="164" spans="1:6" x14ac:dyDescent="0.25">
      <c r="A164" s="56">
        <v>43698</v>
      </c>
      <c r="B164" s="123">
        <v>-0.67</v>
      </c>
      <c r="C164" s="123">
        <v>9.7000000000000003E-2</v>
      </c>
      <c r="D164" s="123">
        <v>1.3320000000000001</v>
      </c>
      <c r="E164" s="123">
        <v>1.5893000000000002</v>
      </c>
      <c r="F164" s="123">
        <v>3.0579999999999998</v>
      </c>
    </row>
    <row r="165" spans="1:6" x14ac:dyDescent="0.25">
      <c r="A165" s="56">
        <v>43699</v>
      </c>
      <c r="B165" s="123">
        <v>-0.64400000000000002</v>
      </c>
      <c r="C165" s="123">
        <v>0.14099999999999999</v>
      </c>
      <c r="D165" s="123">
        <v>1.3069999999999999</v>
      </c>
      <c r="E165" s="123">
        <v>1.6131</v>
      </c>
      <c r="F165" s="123">
        <v>3.0579999999999998</v>
      </c>
    </row>
    <row r="166" spans="1:6" x14ac:dyDescent="0.25">
      <c r="A166" s="56">
        <v>43700</v>
      </c>
      <c r="B166" s="123">
        <v>-0.67500000000000004</v>
      </c>
      <c r="C166" s="123">
        <v>0.13800000000000001</v>
      </c>
      <c r="D166" s="123">
        <v>1.3169999999999999</v>
      </c>
      <c r="E166" s="123">
        <v>1.5350999999999999</v>
      </c>
      <c r="F166" s="123">
        <v>3.0720000000000001</v>
      </c>
    </row>
    <row r="167" spans="1:6" x14ac:dyDescent="0.25">
      <c r="A167" s="56">
        <v>43703</v>
      </c>
      <c r="B167" s="123">
        <v>-0.66600000000000004</v>
      </c>
      <c r="C167" s="123">
        <v>0.13300000000000001</v>
      </c>
      <c r="D167" s="123">
        <v>1.325</v>
      </c>
      <c r="E167" s="123">
        <v>1.5350999999999999</v>
      </c>
      <c r="F167" s="123">
        <v>3.0529999999999999</v>
      </c>
    </row>
    <row r="168" spans="1:6" x14ac:dyDescent="0.25">
      <c r="A168" s="56">
        <v>43704</v>
      </c>
      <c r="B168" s="123">
        <v>-0.69299999999999995</v>
      </c>
      <c r="C168" s="123">
        <v>8.3000000000000004E-2</v>
      </c>
      <c r="D168" s="123">
        <v>1.1379999999999999</v>
      </c>
      <c r="E168" s="123">
        <v>1.4711000000000001</v>
      </c>
      <c r="F168" s="123">
        <v>3.0539999999999998</v>
      </c>
    </row>
    <row r="169" spans="1:6" x14ac:dyDescent="0.25">
      <c r="A169" s="56">
        <v>43705</v>
      </c>
      <c r="B169" s="123">
        <v>-0.71399999999999997</v>
      </c>
      <c r="C169" s="123">
        <v>6.5000000000000002E-2</v>
      </c>
      <c r="D169" s="123">
        <v>1.0449999999999999</v>
      </c>
      <c r="E169" s="123">
        <v>1.4794</v>
      </c>
      <c r="F169" s="123">
        <v>3.056</v>
      </c>
    </row>
    <row r="170" spans="1:6" x14ac:dyDescent="0.25">
      <c r="A170" s="56">
        <v>43706</v>
      </c>
      <c r="B170" s="123">
        <v>-0.69199999999999995</v>
      </c>
      <c r="C170" s="123">
        <v>0.10299999999999999</v>
      </c>
      <c r="D170" s="123">
        <v>0.98399999999999999</v>
      </c>
      <c r="E170" s="123">
        <v>1.4944999999999999</v>
      </c>
      <c r="F170" s="123">
        <v>3.0350000000000001</v>
      </c>
    </row>
    <row r="171" spans="1:6" x14ac:dyDescent="0.25">
      <c r="A171" s="56">
        <v>43707</v>
      </c>
      <c r="B171" s="123">
        <v>-0.7</v>
      </c>
      <c r="C171" s="123">
        <v>0.105</v>
      </c>
      <c r="D171" s="123">
        <v>0.998</v>
      </c>
      <c r="E171" s="123">
        <v>1.4961</v>
      </c>
      <c r="F171" s="123">
        <v>3.0609999999999999</v>
      </c>
    </row>
    <row r="172" spans="1:6" x14ac:dyDescent="0.25">
      <c r="A172" s="56">
        <v>43710</v>
      </c>
      <c r="B172" s="123">
        <v>-0.70199999999999996</v>
      </c>
      <c r="C172" s="123">
        <v>0.128</v>
      </c>
      <c r="D172" s="123">
        <v>0.96699999999999997</v>
      </c>
      <c r="E172" s="123">
        <v>1.4961</v>
      </c>
      <c r="F172" s="123">
        <v>3.081</v>
      </c>
    </row>
    <row r="173" spans="1:6" x14ac:dyDescent="0.25">
      <c r="A173" s="56">
        <v>43711</v>
      </c>
      <c r="B173" s="123">
        <v>-0.70599999999999996</v>
      </c>
      <c r="C173" s="123">
        <v>0.109</v>
      </c>
      <c r="D173" s="123">
        <v>0.875</v>
      </c>
      <c r="E173" s="123">
        <v>1.4573</v>
      </c>
      <c r="F173" s="123">
        <v>3.069</v>
      </c>
    </row>
    <row r="174" spans="1:6" x14ac:dyDescent="0.25">
      <c r="A174" s="56">
        <v>43712</v>
      </c>
      <c r="B174" s="123">
        <v>-0.67400000000000004</v>
      </c>
      <c r="C174" s="123">
        <v>0.14899999999999999</v>
      </c>
      <c r="D174" s="123">
        <v>0.81</v>
      </c>
      <c r="E174" s="123">
        <v>1.4657</v>
      </c>
      <c r="F174" s="123">
        <v>3.0470000000000002</v>
      </c>
    </row>
    <row r="175" spans="1:6" x14ac:dyDescent="0.25">
      <c r="A175" s="56">
        <v>43713</v>
      </c>
      <c r="B175" s="123">
        <v>-0.59399999999999997</v>
      </c>
      <c r="C175" s="123">
        <v>0.23499999999999999</v>
      </c>
      <c r="D175" s="123">
        <v>0.94499999999999995</v>
      </c>
      <c r="E175" s="123">
        <v>1.5586</v>
      </c>
      <c r="F175" s="123">
        <v>3.0179999999999998</v>
      </c>
    </row>
    <row r="176" spans="1:6" x14ac:dyDescent="0.25">
      <c r="A176" s="56">
        <v>43714</v>
      </c>
      <c r="B176" s="123">
        <v>-0.63800000000000001</v>
      </c>
      <c r="C176" s="123">
        <v>0.17299999999999999</v>
      </c>
      <c r="D176" s="123">
        <v>0.877</v>
      </c>
      <c r="E176" s="123">
        <v>1.5602</v>
      </c>
      <c r="F176" s="123">
        <v>3.01</v>
      </c>
    </row>
    <row r="177" spans="1:6" x14ac:dyDescent="0.25">
      <c r="A177" s="56">
        <v>43717</v>
      </c>
      <c r="B177" s="123">
        <v>-0.58499999999999996</v>
      </c>
      <c r="C177" s="123">
        <v>0.218</v>
      </c>
      <c r="D177" s="123">
        <v>0.94399999999999995</v>
      </c>
      <c r="E177" s="123">
        <v>1.6438000000000001</v>
      </c>
      <c r="F177" s="123">
        <v>3.0270000000000001</v>
      </c>
    </row>
    <row r="178" spans="1:6" x14ac:dyDescent="0.25">
      <c r="A178" s="56">
        <v>43718</v>
      </c>
      <c r="B178" s="123">
        <v>-0.54700000000000004</v>
      </c>
      <c r="C178" s="123">
        <v>0.25900000000000001</v>
      </c>
      <c r="D178" s="123">
        <v>1.0209999999999999</v>
      </c>
      <c r="E178" s="123">
        <v>1.7316</v>
      </c>
      <c r="F178" s="123">
        <v>3.0449999999999999</v>
      </c>
    </row>
    <row r="179" spans="1:6" x14ac:dyDescent="0.25">
      <c r="A179" s="56">
        <v>43719</v>
      </c>
      <c r="B179" s="123">
        <v>-0.56399999999999995</v>
      </c>
      <c r="C179" s="123">
        <v>0.255</v>
      </c>
      <c r="D179" s="123">
        <v>0.97099999999999997</v>
      </c>
      <c r="E179" s="123">
        <v>1.7385000000000002</v>
      </c>
      <c r="F179" s="123">
        <v>3.0569999999999999</v>
      </c>
    </row>
    <row r="180" spans="1:6" x14ac:dyDescent="0.25">
      <c r="A180" s="56">
        <v>43720</v>
      </c>
      <c r="B180" s="123">
        <v>-0.51600000000000001</v>
      </c>
      <c r="C180" s="123">
        <v>0.221</v>
      </c>
      <c r="D180" s="123">
        <v>0.86699999999999999</v>
      </c>
      <c r="E180" s="123">
        <v>1.7715000000000001</v>
      </c>
      <c r="F180" s="123">
        <v>3.089</v>
      </c>
    </row>
    <row r="181" spans="1:6" x14ac:dyDescent="0.25">
      <c r="A181" s="56">
        <v>43721</v>
      </c>
      <c r="B181" s="123">
        <v>-0.44900000000000001</v>
      </c>
      <c r="C181" s="123">
        <v>0.30199999999999999</v>
      </c>
      <c r="D181" s="123">
        <v>0.88100000000000001</v>
      </c>
      <c r="E181" s="123">
        <v>1.8957999999999999</v>
      </c>
      <c r="F181" s="123">
        <v>3.089</v>
      </c>
    </row>
    <row r="182" spans="1:6" x14ac:dyDescent="0.25">
      <c r="A182" s="56">
        <v>43724</v>
      </c>
      <c r="B182" s="123">
        <v>-0.48</v>
      </c>
      <c r="C182" s="123">
        <v>0.25700000000000001</v>
      </c>
      <c r="D182" s="123">
        <v>0.84299999999999997</v>
      </c>
      <c r="E182" s="123">
        <v>1.8467</v>
      </c>
      <c r="F182" s="123">
        <v>3.0920000000000001</v>
      </c>
    </row>
    <row r="183" spans="1:6" x14ac:dyDescent="0.25">
      <c r="A183" s="56">
        <v>43725</v>
      </c>
      <c r="B183" s="123">
        <v>-0.47399999999999998</v>
      </c>
      <c r="C183" s="123">
        <v>0.28599999999999998</v>
      </c>
      <c r="D183" s="123">
        <v>0.92100000000000004</v>
      </c>
      <c r="E183" s="123">
        <v>1.8012999999999999</v>
      </c>
      <c r="F183" s="123">
        <v>3.105</v>
      </c>
    </row>
    <row r="184" spans="1:6" x14ac:dyDescent="0.25">
      <c r="A184" s="56">
        <v>43726</v>
      </c>
      <c r="B184" s="123">
        <v>-0.51</v>
      </c>
      <c r="C184" s="123">
        <v>0.22800000000000001</v>
      </c>
      <c r="D184" s="123">
        <v>0.876</v>
      </c>
      <c r="E184" s="123">
        <v>1.7961</v>
      </c>
      <c r="F184" s="123">
        <v>3.1269999999999998</v>
      </c>
    </row>
    <row r="185" spans="1:6" x14ac:dyDescent="0.25">
      <c r="A185" s="56">
        <v>43727</v>
      </c>
      <c r="B185" s="123">
        <v>-0.50700000000000001</v>
      </c>
      <c r="C185" s="123">
        <v>0.249</v>
      </c>
      <c r="D185" s="123">
        <v>0.88500000000000001</v>
      </c>
      <c r="E185" s="123">
        <v>1.784</v>
      </c>
      <c r="F185" s="123">
        <v>3.105</v>
      </c>
    </row>
    <row r="186" spans="1:6" x14ac:dyDescent="0.25">
      <c r="A186" s="56">
        <v>43728</v>
      </c>
      <c r="B186" s="123">
        <v>-0.52100000000000002</v>
      </c>
      <c r="C186" s="123">
        <v>0.23599999999999999</v>
      </c>
      <c r="D186" s="123">
        <v>0.92300000000000004</v>
      </c>
      <c r="E186" s="123">
        <v>1.7215</v>
      </c>
      <c r="F186" s="123">
        <v>3.0990000000000002</v>
      </c>
    </row>
    <row r="187" spans="1:6" x14ac:dyDescent="0.25">
      <c r="A187" s="56">
        <v>43731</v>
      </c>
      <c r="B187" s="123">
        <v>-0.58099999999999996</v>
      </c>
      <c r="C187" s="123">
        <v>0.14899999999999999</v>
      </c>
      <c r="D187" s="123">
        <v>0.83099999999999996</v>
      </c>
      <c r="E187" s="123">
        <v>1.7267000000000001</v>
      </c>
      <c r="F187" s="123">
        <v>3.1040000000000001</v>
      </c>
    </row>
    <row r="188" spans="1:6" x14ac:dyDescent="0.25">
      <c r="A188" s="56">
        <v>43732</v>
      </c>
      <c r="B188" s="123">
        <v>-0.6</v>
      </c>
      <c r="C188" s="123">
        <v>0.11799999999999999</v>
      </c>
      <c r="D188" s="123">
        <v>0.83299999999999996</v>
      </c>
      <c r="E188" s="123">
        <v>1.6456</v>
      </c>
      <c r="F188" s="123">
        <v>3.12</v>
      </c>
    </row>
    <row r="189" spans="1:6" x14ac:dyDescent="0.25">
      <c r="A189" s="56">
        <v>43733</v>
      </c>
      <c r="B189" s="123">
        <v>-0.57499999999999996</v>
      </c>
      <c r="C189" s="123">
        <v>0.13300000000000001</v>
      </c>
      <c r="D189" s="123">
        <v>0.84299999999999997</v>
      </c>
      <c r="E189" s="123">
        <v>1.7372000000000001</v>
      </c>
      <c r="F189" s="123">
        <v>3.1189999999999998</v>
      </c>
    </row>
    <row r="190" spans="1:6" x14ac:dyDescent="0.25">
      <c r="A190" s="56">
        <v>43734</v>
      </c>
      <c r="B190" s="123">
        <v>-0.58199999999999996</v>
      </c>
      <c r="C190" s="123">
        <v>0.14899999999999999</v>
      </c>
      <c r="D190" s="123">
        <v>0.82399999999999995</v>
      </c>
      <c r="E190" s="123">
        <v>1.6920999999999999</v>
      </c>
      <c r="F190" s="123">
        <v>3.1349999999999998</v>
      </c>
    </row>
    <row r="191" spans="1:6" x14ac:dyDescent="0.25">
      <c r="A191" s="56">
        <v>43735</v>
      </c>
      <c r="B191" s="123">
        <v>-0.57299999999999995</v>
      </c>
      <c r="C191" s="123">
        <v>0.15</v>
      </c>
      <c r="D191" s="123">
        <v>0.82399999999999995</v>
      </c>
      <c r="E191" s="123">
        <v>1.6800999999999999</v>
      </c>
      <c r="F191" s="123">
        <v>3.1459999999999999</v>
      </c>
    </row>
    <row r="192" spans="1:6" x14ac:dyDescent="0.25">
      <c r="A192" s="56">
        <v>43738</v>
      </c>
      <c r="B192" s="123">
        <v>-0.57099999999999995</v>
      </c>
      <c r="C192" s="123">
        <v>0.14499999999999999</v>
      </c>
      <c r="D192" s="123">
        <v>0.82199999999999995</v>
      </c>
      <c r="E192" s="123">
        <v>1.6646000000000001</v>
      </c>
      <c r="F192" s="123">
        <v>3.141</v>
      </c>
    </row>
    <row r="193" spans="1:6" x14ac:dyDescent="0.25">
      <c r="A193" s="56">
        <v>43739</v>
      </c>
      <c r="B193" s="123">
        <v>-0.56399999999999995</v>
      </c>
      <c r="C193" s="123">
        <v>0.152</v>
      </c>
      <c r="D193" s="123">
        <v>0.85799999999999998</v>
      </c>
      <c r="E193" s="123">
        <v>1.6353</v>
      </c>
      <c r="F193" s="123">
        <v>3.141</v>
      </c>
    </row>
    <row r="194" spans="1:6" x14ac:dyDescent="0.25">
      <c r="A194" s="56">
        <v>43740</v>
      </c>
      <c r="B194" s="123">
        <v>-0.54600000000000004</v>
      </c>
      <c r="C194" s="123">
        <v>0.16900000000000001</v>
      </c>
      <c r="D194" s="123">
        <v>0.90100000000000002</v>
      </c>
      <c r="E194" s="123">
        <v>1.5992</v>
      </c>
      <c r="F194" s="123">
        <v>3.141</v>
      </c>
    </row>
    <row r="195" spans="1:6" x14ac:dyDescent="0.25">
      <c r="A195" s="56">
        <v>43741</v>
      </c>
      <c r="B195" s="123">
        <v>-0.59</v>
      </c>
      <c r="C195" s="123">
        <v>0.13100000000000001</v>
      </c>
      <c r="D195" s="123">
        <v>0.82699999999999996</v>
      </c>
      <c r="E195" s="123">
        <v>1.5341</v>
      </c>
      <c r="F195" s="123">
        <v>3.141</v>
      </c>
    </row>
    <row r="196" spans="1:6" x14ac:dyDescent="0.25">
      <c r="A196" s="56">
        <v>43742</v>
      </c>
      <c r="B196" s="123">
        <v>-0.58599999999999997</v>
      </c>
      <c r="C196" s="123">
        <v>0.13200000000000001</v>
      </c>
      <c r="D196" s="123">
        <v>0.83199999999999996</v>
      </c>
      <c r="E196" s="123">
        <v>1.5289999999999999</v>
      </c>
      <c r="F196" s="123">
        <v>3.141</v>
      </c>
    </row>
    <row r="197" spans="1:6" x14ac:dyDescent="0.25">
      <c r="A197" s="56">
        <v>43745</v>
      </c>
      <c r="B197" s="123">
        <v>-0.57499999999999996</v>
      </c>
      <c r="C197" s="123">
        <v>0.13700000000000001</v>
      </c>
      <c r="D197" s="123">
        <v>0.85199999999999998</v>
      </c>
      <c r="E197" s="123">
        <v>1.5580000000000001</v>
      </c>
      <c r="F197" s="123">
        <v>3.141</v>
      </c>
    </row>
    <row r="198" spans="1:6" x14ac:dyDescent="0.25">
      <c r="A198" s="56">
        <v>43746</v>
      </c>
      <c r="B198" s="123">
        <v>-0.59399999999999997</v>
      </c>
      <c r="C198" s="123">
        <v>0.122</v>
      </c>
      <c r="D198" s="123">
        <v>0.84299999999999997</v>
      </c>
      <c r="E198" s="123">
        <v>1.5289000000000001</v>
      </c>
      <c r="F198" s="123">
        <v>3.11</v>
      </c>
    </row>
    <row r="199" spans="1:6" x14ac:dyDescent="0.25">
      <c r="A199" s="56">
        <v>43747</v>
      </c>
      <c r="B199" s="123">
        <v>-0.54800000000000004</v>
      </c>
      <c r="C199" s="123">
        <v>0.151</v>
      </c>
      <c r="D199" s="123">
        <v>0.86899999999999999</v>
      </c>
      <c r="E199" s="123">
        <v>1.5836000000000001</v>
      </c>
      <c r="F199" s="123">
        <v>3.1219999999999999</v>
      </c>
    </row>
    <row r="200" spans="1:6" x14ac:dyDescent="0.25">
      <c r="A200" s="56">
        <v>43748</v>
      </c>
      <c r="B200" s="123">
        <v>-0.46899999999999997</v>
      </c>
      <c r="C200" s="123">
        <v>0.22700000000000001</v>
      </c>
      <c r="D200" s="123">
        <v>0.95699999999999996</v>
      </c>
      <c r="E200" s="123">
        <v>1.6680999999999999</v>
      </c>
      <c r="F200" s="123">
        <v>3.13</v>
      </c>
    </row>
    <row r="201" spans="1:6" x14ac:dyDescent="0.25">
      <c r="A201" s="56">
        <v>43749</v>
      </c>
      <c r="B201" s="123">
        <v>-0.442</v>
      </c>
      <c r="C201" s="123">
        <v>0.23599999999999999</v>
      </c>
      <c r="D201" s="123">
        <v>0.94099999999999995</v>
      </c>
      <c r="E201" s="123">
        <v>1.7290000000000001</v>
      </c>
      <c r="F201" s="123">
        <v>3.1560000000000001</v>
      </c>
    </row>
    <row r="202" spans="1:6" x14ac:dyDescent="0.25">
      <c r="A202" s="56">
        <v>43752</v>
      </c>
      <c r="B202" s="123">
        <v>-0.45700000000000002</v>
      </c>
      <c r="C202" s="123">
        <v>0.21099999999999999</v>
      </c>
      <c r="D202" s="123">
        <v>0.91300000000000003</v>
      </c>
      <c r="E202" s="123">
        <v>1.7290000000000001</v>
      </c>
      <c r="F202" s="123">
        <v>3.1640000000000001</v>
      </c>
    </row>
    <row r="203" spans="1:6" x14ac:dyDescent="0.25">
      <c r="A203" s="56">
        <v>43753</v>
      </c>
      <c r="B203" s="123">
        <v>-0.41699999999999998</v>
      </c>
      <c r="C203" s="123">
        <v>0.22700000000000001</v>
      </c>
      <c r="D203" s="123">
        <v>0.93700000000000006</v>
      </c>
      <c r="E203" s="123">
        <v>1.7709999999999999</v>
      </c>
      <c r="F203" s="123">
        <v>3.1659999999999999</v>
      </c>
    </row>
    <row r="204" spans="1:6" x14ac:dyDescent="0.25">
      <c r="A204" s="56">
        <v>43754</v>
      </c>
      <c r="B204" s="123">
        <v>-0.38700000000000001</v>
      </c>
      <c r="C204" s="123">
        <v>0.253</v>
      </c>
      <c r="D204" s="123">
        <v>0.92700000000000005</v>
      </c>
      <c r="E204" s="123">
        <v>1.7395</v>
      </c>
      <c r="F204" s="123">
        <v>3.1659999999999999</v>
      </c>
    </row>
    <row r="205" spans="1:6" x14ac:dyDescent="0.25">
      <c r="A205" s="56">
        <v>43755</v>
      </c>
      <c r="B205" s="123">
        <v>-0.40799999999999997</v>
      </c>
      <c r="C205" s="123">
        <v>0.22600000000000001</v>
      </c>
      <c r="D205" s="123">
        <v>0.89</v>
      </c>
      <c r="E205" s="123">
        <v>1.7518</v>
      </c>
      <c r="F205" s="123">
        <v>3.1640000000000001</v>
      </c>
    </row>
    <row r="206" spans="1:6" x14ac:dyDescent="0.25">
      <c r="A206" s="56">
        <v>43756</v>
      </c>
      <c r="B206" s="123">
        <v>-0.38200000000000001</v>
      </c>
      <c r="C206" s="123">
        <v>0.245</v>
      </c>
      <c r="D206" s="123">
        <v>0.92600000000000005</v>
      </c>
      <c r="E206" s="123">
        <v>1.7536</v>
      </c>
      <c r="F206" s="123">
        <v>3.1859999999999999</v>
      </c>
    </row>
    <row r="207" spans="1:6" x14ac:dyDescent="0.25">
      <c r="A207" s="56">
        <v>43759</v>
      </c>
      <c r="B207" s="123">
        <v>-0.34399999999999997</v>
      </c>
      <c r="C207" s="123">
        <v>0.28599999999999998</v>
      </c>
      <c r="D207" s="123">
        <v>0.98399999999999999</v>
      </c>
      <c r="E207" s="123">
        <v>1.7993000000000001</v>
      </c>
      <c r="F207" s="123">
        <v>3.2170000000000001</v>
      </c>
    </row>
    <row r="208" spans="1:6" x14ac:dyDescent="0.25">
      <c r="A208" s="56">
        <v>43760</v>
      </c>
      <c r="B208" s="123">
        <v>-0.36799999999999999</v>
      </c>
      <c r="C208" s="123">
        <v>0.26100000000000001</v>
      </c>
      <c r="D208" s="123">
        <v>0.92400000000000004</v>
      </c>
      <c r="E208" s="123">
        <v>1.7606999999999999</v>
      </c>
      <c r="F208" s="123">
        <v>3.222</v>
      </c>
    </row>
    <row r="209" spans="1:6" x14ac:dyDescent="0.25">
      <c r="A209" s="56">
        <v>43761</v>
      </c>
      <c r="B209" s="123">
        <v>-0.39400000000000002</v>
      </c>
      <c r="C209" s="123">
        <v>0.25</v>
      </c>
      <c r="D209" s="123">
        <v>0.93600000000000005</v>
      </c>
      <c r="E209" s="123">
        <v>1.7642</v>
      </c>
      <c r="F209" s="123">
        <v>3.21</v>
      </c>
    </row>
    <row r="210" spans="1:6" x14ac:dyDescent="0.25">
      <c r="A210" s="56">
        <v>43762</v>
      </c>
      <c r="B210" s="123">
        <v>-0.40400000000000003</v>
      </c>
      <c r="C210" s="123">
        <v>0.23799999999999999</v>
      </c>
      <c r="D210" s="123">
        <v>0.90700000000000003</v>
      </c>
      <c r="E210" s="123">
        <v>1.766</v>
      </c>
      <c r="F210" s="123">
        <v>3.218</v>
      </c>
    </row>
    <row r="211" spans="1:6" x14ac:dyDescent="0.25">
      <c r="A211" s="56">
        <v>43763</v>
      </c>
      <c r="B211" s="123">
        <v>-0.36199999999999999</v>
      </c>
      <c r="C211" s="123">
        <v>0.27400000000000002</v>
      </c>
      <c r="D211" s="123">
        <v>0.95199999999999996</v>
      </c>
      <c r="E211" s="123">
        <v>1.7943</v>
      </c>
      <c r="F211" s="123">
        <v>3.24</v>
      </c>
    </row>
    <row r="212" spans="1:6" x14ac:dyDescent="0.25">
      <c r="A212" s="56">
        <v>43766</v>
      </c>
      <c r="B212" s="123">
        <v>-0.33200000000000002</v>
      </c>
      <c r="C212" s="123">
        <v>0.307</v>
      </c>
      <c r="D212" s="123">
        <v>1.004</v>
      </c>
      <c r="E212" s="123">
        <v>1.8420000000000001</v>
      </c>
      <c r="F212" s="123">
        <v>3.2949999999999999</v>
      </c>
    </row>
    <row r="213" spans="1:6" x14ac:dyDescent="0.25">
      <c r="A213" s="56">
        <v>43767</v>
      </c>
      <c r="B213" s="123">
        <v>-0.35099999999999998</v>
      </c>
      <c r="C213" s="123">
        <v>0.28799999999999998</v>
      </c>
      <c r="D213" s="123">
        <v>0.98699999999999999</v>
      </c>
      <c r="E213" s="123">
        <v>1.8385</v>
      </c>
      <c r="F213" s="123">
        <v>3.3109999999999999</v>
      </c>
    </row>
    <row r="214" spans="1:6" x14ac:dyDescent="0.25">
      <c r="A214" s="56">
        <v>43768</v>
      </c>
      <c r="B214" s="123">
        <v>-0.35399999999999998</v>
      </c>
      <c r="C214" s="123">
        <v>0.28199999999999997</v>
      </c>
      <c r="D214" s="123">
        <v>0.99</v>
      </c>
      <c r="E214" s="123">
        <v>1.7715000000000001</v>
      </c>
      <c r="F214" s="123">
        <v>3.3180000000000001</v>
      </c>
    </row>
    <row r="215" spans="1:6" x14ac:dyDescent="0.25">
      <c r="A215" s="56">
        <v>43769</v>
      </c>
      <c r="B215" s="123">
        <v>-0.40699999999999997</v>
      </c>
      <c r="C215" s="123">
        <v>0.23699999999999999</v>
      </c>
      <c r="D215" s="123">
        <v>0.92300000000000004</v>
      </c>
      <c r="E215" s="123">
        <v>1.6909999999999998</v>
      </c>
      <c r="F215" s="123">
        <v>3.282</v>
      </c>
    </row>
    <row r="216" spans="1:6" x14ac:dyDescent="0.25">
      <c r="A216" s="56">
        <v>43770</v>
      </c>
      <c r="B216" s="123">
        <v>-0.38200000000000001</v>
      </c>
      <c r="C216" s="123">
        <v>0.27400000000000002</v>
      </c>
      <c r="D216" s="123">
        <v>0.99299999999999999</v>
      </c>
      <c r="E216" s="123">
        <v>1.7103000000000002</v>
      </c>
      <c r="F216" s="123">
        <v>3.2720000000000002</v>
      </c>
    </row>
    <row r="217" spans="1:6" x14ac:dyDescent="0.25">
      <c r="A217" s="56">
        <v>43773</v>
      </c>
      <c r="B217" s="123">
        <v>-0.35099999999999998</v>
      </c>
      <c r="C217" s="123">
        <v>0.309</v>
      </c>
      <c r="D217" s="123">
        <v>0.995</v>
      </c>
      <c r="E217" s="123">
        <v>1.7770000000000001</v>
      </c>
      <c r="F217" s="123">
        <v>3.2970000000000002</v>
      </c>
    </row>
    <row r="218" spans="1:6" x14ac:dyDescent="0.25">
      <c r="A218" s="56">
        <v>43774</v>
      </c>
      <c r="B218" s="123">
        <v>-0.309</v>
      </c>
      <c r="C218" s="123">
        <v>0.32800000000000001</v>
      </c>
      <c r="D218" s="123">
        <v>1.028</v>
      </c>
      <c r="E218" s="123">
        <v>1.8584000000000001</v>
      </c>
      <c r="F218" s="123">
        <v>3.2490000000000001</v>
      </c>
    </row>
    <row r="219" spans="1:6" x14ac:dyDescent="0.25">
      <c r="A219" s="56">
        <v>43775</v>
      </c>
      <c r="B219" s="123">
        <v>-0.33300000000000002</v>
      </c>
      <c r="C219" s="123">
        <v>0.29099999999999998</v>
      </c>
      <c r="D219" s="123">
        <v>1.0029999999999999</v>
      </c>
      <c r="E219" s="123">
        <v>1.8283</v>
      </c>
      <c r="F219" s="123">
        <v>3.2570000000000001</v>
      </c>
    </row>
    <row r="220" spans="1:6" x14ac:dyDescent="0.25">
      <c r="A220" s="56">
        <v>43776</v>
      </c>
      <c r="B220" s="123">
        <v>-0.23300000000000001</v>
      </c>
      <c r="C220" s="123">
        <v>0.38200000000000001</v>
      </c>
      <c r="D220" s="123">
        <v>1.165</v>
      </c>
      <c r="E220" s="123">
        <v>1.9173</v>
      </c>
      <c r="F220" s="123">
        <v>3.2730000000000001</v>
      </c>
    </row>
    <row r="221" spans="1:6" x14ac:dyDescent="0.25">
      <c r="A221" s="56">
        <v>43777</v>
      </c>
      <c r="B221" s="123">
        <v>-0.26300000000000001</v>
      </c>
      <c r="C221" s="123">
        <v>0.38800000000000001</v>
      </c>
      <c r="D221" s="123">
        <v>1.1930000000000001</v>
      </c>
      <c r="E221" s="123">
        <v>1.9417</v>
      </c>
      <c r="F221" s="123">
        <v>3.2690000000000001</v>
      </c>
    </row>
    <row r="222" spans="1:6" x14ac:dyDescent="0.25">
      <c r="A222" s="56">
        <v>43780</v>
      </c>
      <c r="B222" s="123">
        <v>-0.245</v>
      </c>
      <c r="C222" s="123">
        <v>0.43</v>
      </c>
      <c r="D222" s="123">
        <v>1.2610000000000001</v>
      </c>
      <c r="E222" s="123">
        <v>1.9417</v>
      </c>
      <c r="F222" s="123">
        <v>3.2170000000000001</v>
      </c>
    </row>
    <row r="223" spans="1:6" x14ac:dyDescent="0.25">
      <c r="A223" s="56">
        <v>43781</v>
      </c>
      <c r="B223" s="123">
        <v>-0.252</v>
      </c>
      <c r="C223" s="123">
        <v>0.443</v>
      </c>
      <c r="D223" s="123">
        <v>1.2170000000000001</v>
      </c>
      <c r="E223" s="123">
        <v>1.9346999999999999</v>
      </c>
      <c r="F223" s="123">
        <v>3.2530000000000001</v>
      </c>
    </row>
    <row r="224" spans="1:6" x14ac:dyDescent="0.25">
      <c r="A224" s="56">
        <v>43782</v>
      </c>
      <c r="B224" s="123">
        <v>-0.3</v>
      </c>
      <c r="C224" s="123">
        <v>0.45</v>
      </c>
      <c r="D224" s="123">
        <v>1.2450000000000001</v>
      </c>
      <c r="E224" s="123">
        <v>1.8860000000000001</v>
      </c>
      <c r="F224" s="123">
        <v>3.2309999999999999</v>
      </c>
    </row>
    <row r="225" spans="1:6" x14ac:dyDescent="0.25">
      <c r="A225" s="56">
        <v>43783</v>
      </c>
      <c r="B225" s="123">
        <v>-0.35099999999999998</v>
      </c>
      <c r="C225" s="123">
        <v>0.45700000000000002</v>
      </c>
      <c r="D225" s="123">
        <v>1.325</v>
      </c>
      <c r="E225" s="123">
        <v>1.8186</v>
      </c>
      <c r="F225" s="123">
        <v>3.2509999999999999</v>
      </c>
    </row>
    <row r="226" spans="1:6" x14ac:dyDescent="0.25">
      <c r="A226" s="56">
        <v>43784</v>
      </c>
      <c r="B226" s="123">
        <v>-0.33400000000000002</v>
      </c>
      <c r="C226" s="123">
        <v>0.44</v>
      </c>
      <c r="D226" s="123">
        <v>1.2330000000000001</v>
      </c>
      <c r="E226" s="123">
        <v>1.8308</v>
      </c>
      <c r="F226" s="123">
        <v>3.242</v>
      </c>
    </row>
    <row r="227" spans="1:6" x14ac:dyDescent="0.25">
      <c r="A227" s="56">
        <v>43787</v>
      </c>
      <c r="B227" s="123">
        <v>-0.33600000000000002</v>
      </c>
      <c r="C227" s="123">
        <v>0.41399999999999998</v>
      </c>
      <c r="D227" s="123">
        <v>1.208</v>
      </c>
      <c r="E227" s="123">
        <v>1.8153000000000001</v>
      </c>
      <c r="F227" s="123">
        <v>3.1880000000000002</v>
      </c>
    </row>
    <row r="228" spans="1:6" x14ac:dyDescent="0.25">
      <c r="A228" s="56">
        <v>43788</v>
      </c>
      <c r="B228" s="123">
        <v>-0.33900000000000002</v>
      </c>
      <c r="C228" s="123">
        <v>0.43099999999999999</v>
      </c>
      <c r="D228" s="123">
        <v>1.246</v>
      </c>
      <c r="E228" s="123">
        <v>1.7826</v>
      </c>
      <c r="F228" s="123">
        <v>3.1760000000000002</v>
      </c>
    </row>
    <row r="229" spans="1:6" x14ac:dyDescent="0.25">
      <c r="A229" s="56">
        <v>43789</v>
      </c>
      <c r="B229" s="123">
        <v>-0.34699999999999998</v>
      </c>
      <c r="C229" s="123">
        <v>0.42499999999999999</v>
      </c>
      <c r="D229" s="123">
        <v>1.2010000000000001</v>
      </c>
      <c r="E229" s="123">
        <v>1.7448999999999999</v>
      </c>
      <c r="F229" s="123">
        <v>3.1760000000000002</v>
      </c>
    </row>
    <row r="230" spans="1:6" x14ac:dyDescent="0.25">
      <c r="A230" s="56">
        <v>43790</v>
      </c>
      <c r="B230" s="123">
        <v>-0.32500000000000001</v>
      </c>
      <c r="C230" s="123">
        <v>0.45100000000000001</v>
      </c>
      <c r="D230" s="123">
        <v>1.177</v>
      </c>
      <c r="E230" s="123">
        <v>1.7723</v>
      </c>
      <c r="F230" s="123">
        <v>3.1709999999999998</v>
      </c>
    </row>
    <row r="231" spans="1:6" x14ac:dyDescent="0.25">
      <c r="A231" s="56">
        <v>43791</v>
      </c>
      <c r="B231" s="123">
        <v>-0.35899999999999999</v>
      </c>
      <c r="C231" s="123">
        <v>0.41</v>
      </c>
      <c r="D231" s="123">
        <v>1.181</v>
      </c>
      <c r="E231" s="123">
        <v>1.7706</v>
      </c>
      <c r="F231" s="123">
        <v>3.1720000000000002</v>
      </c>
    </row>
    <row r="232" spans="1:6" x14ac:dyDescent="0.25">
      <c r="A232" s="56">
        <v>43794</v>
      </c>
      <c r="B232" s="123">
        <v>-0.34899999999999998</v>
      </c>
      <c r="C232" s="123">
        <v>0.41299999999999998</v>
      </c>
      <c r="D232" s="123">
        <v>1.163</v>
      </c>
      <c r="E232" s="123">
        <v>1.7551000000000001</v>
      </c>
      <c r="F232" s="123">
        <v>3.1970000000000001</v>
      </c>
    </row>
    <row r="233" spans="1:6" x14ac:dyDescent="0.25">
      <c r="A233" s="56">
        <v>43795</v>
      </c>
      <c r="B233" s="123">
        <v>-0.372</v>
      </c>
      <c r="C233" s="123">
        <v>0.38900000000000001</v>
      </c>
      <c r="D233" s="123">
        <v>1.169</v>
      </c>
      <c r="E233" s="123">
        <v>1.7414000000000001</v>
      </c>
      <c r="F233" s="123">
        <v>3.1840000000000002</v>
      </c>
    </row>
    <row r="234" spans="1:6" x14ac:dyDescent="0.25">
      <c r="A234" s="56">
        <v>43796</v>
      </c>
      <c r="B234" s="123">
        <v>-0.372</v>
      </c>
      <c r="C234" s="123">
        <v>0.39500000000000002</v>
      </c>
      <c r="D234" s="123">
        <v>1.2070000000000001</v>
      </c>
      <c r="E234" s="123">
        <v>1.7654000000000001</v>
      </c>
      <c r="F234" s="123">
        <v>3.1850000000000001</v>
      </c>
    </row>
    <row r="235" spans="1:6" x14ac:dyDescent="0.25">
      <c r="A235" s="56">
        <v>43797</v>
      </c>
      <c r="B235" s="123">
        <v>-0.36099999999999999</v>
      </c>
      <c r="C235" s="123">
        <v>0.41099999999999998</v>
      </c>
      <c r="D235" s="123">
        <v>1.2349999999999999</v>
      </c>
      <c r="E235" s="123">
        <v>1.7654000000000001</v>
      </c>
      <c r="F235" s="123">
        <v>3.181</v>
      </c>
    </row>
    <row r="236" spans="1:6" x14ac:dyDescent="0.25">
      <c r="A236" s="56">
        <v>43798</v>
      </c>
      <c r="B236" s="123">
        <v>-0.36</v>
      </c>
      <c r="C236" s="123">
        <v>0.41599999999999998</v>
      </c>
      <c r="D236" s="123">
        <v>1.2310000000000001</v>
      </c>
      <c r="E236" s="123">
        <v>1.7758</v>
      </c>
      <c r="F236" s="123">
        <v>3.1749999999999998</v>
      </c>
    </row>
    <row r="237" spans="1:6" x14ac:dyDescent="0.25">
      <c r="A237" s="56">
        <v>43801</v>
      </c>
      <c r="B237" s="123">
        <v>-0.28100000000000003</v>
      </c>
      <c r="C237" s="123">
        <v>0.49</v>
      </c>
      <c r="D237" s="123">
        <v>1.351</v>
      </c>
      <c r="E237" s="123">
        <v>1.8189</v>
      </c>
      <c r="F237" s="123">
        <v>3.2120000000000002</v>
      </c>
    </row>
    <row r="238" spans="1:6" x14ac:dyDescent="0.25">
      <c r="A238" s="56">
        <v>43802</v>
      </c>
      <c r="B238" s="123">
        <v>-0.34799999999999998</v>
      </c>
      <c r="C238" s="123">
        <v>0.41099999999999998</v>
      </c>
      <c r="D238" s="123">
        <v>1.286</v>
      </c>
      <c r="E238" s="123">
        <v>1.7157</v>
      </c>
      <c r="F238" s="123">
        <v>3.1989999999999998</v>
      </c>
    </row>
    <row r="239" spans="1:6" x14ac:dyDescent="0.25">
      <c r="A239" s="56">
        <v>43803</v>
      </c>
      <c r="B239" s="123">
        <v>-0.315</v>
      </c>
      <c r="C239" s="123">
        <v>0.442</v>
      </c>
      <c r="D239" s="123">
        <v>1.29</v>
      </c>
      <c r="E239" s="123">
        <v>1.774</v>
      </c>
      <c r="F239" s="123">
        <v>3.1970000000000001</v>
      </c>
    </row>
    <row r="240" spans="1:6" x14ac:dyDescent="0.25">
      <c r="A240" s="56">
        <v>43804</v>
      </c>
      <c r="B240" s="123">
        <v>-0.29399999999999998</v>
      </c>
      <c r="C240" s="123">
        <v>0.48899999999999999</v>
      </c>
      <c r="D240" s="123">
        <v>1.371</v>
      </c>
      <c r="E240" s="123">
        <v>1.8103</v>
      </c>
      <c r="F240" s="123">
        <v>3.19</v>
      </c>
    </row>
    <row r="241" spans="1:6" x14ac:dyDescent="0.25">
      <c r="A241" s="56">
        <v>43805</v>
      </c>
      <c r="B241" s="123">
        <v>-0.28599999999999998</v>
      </c>
      <c r="C241" s="123">
        <v>0.49299999999999999</v>
      </c>
      <c r="D241" s="123">
        <v>1.351</v>
      </c>
      <c r="E241" s="123">
        <v>1.8363</v>
      </c>
      <c r="F241" s="123">
        <v>3.2050000000000001</v>
      </c>
    </row>
    <row r="242" spans="1:6" x14ac:dyDescent="0.25">
      <c r="A242" s="56">
        <v>43808</v>
      </c>
      <c r="B242" s="123">
        <v>-0.307</v>
      </c>
      <c r="C242" s="123">
        <v>0.45400000000000001</v>
      </c>
      <c r="D242" s="123">
        <v>1.276</v>
      </c>
      <c r="E242" s="123">
        <v>1.819</v>
      </c>
      <c r="F242" s="123">
        <v>3.202</v>
      </c>
    </row>
    <row r="243" spans="1:6" x14ac:dyDescent="0.25">
      <c r="A243" s="56">
        <v>43809</v>
      </c>
      <c r="B243" s="123">
        <v>-0.29499999999999998</v>
      </c>
      <c r="C243" s="123">
        <v>0.46100000000000002</v>
      </c>
      <c r="D243" s="123">
        <v>1.2429999999999999</v>
      </c>
      <c r="E243" s="123">
        <v>1.8416000000000001</v>
      </c>
      <c r="F243" s="123">
        <v>3.2010000000000001</v>
      </c>
    </row>
    <row r="244" spans="1:6" x14ac:dyDescent="0.25">
      <c r="A244" s="56">
        <v>43810</v>
      </c>
      <c r="B244" s="123">
        <v>-0.32100000000000001</v>
      </c>
      <c r="C244" s="123">
        <v>0.41299999999999998</v>
      </c>
      <c r="D244" s="123">
        <v>1.204</v>
      </c>
      <c r="E244" s="123">
        <v>1.7913999999999999</v>
      </c>
      <c r="F244" s="123">
        <v>3.19</v>
      </c>
    </row>
    <row r="245" spans="1:6" x14ac:dyDescent="0.25">
      <c r="A245" s="56">
        <v>43811</v>
      </c>
      <c r="B245" s="123">
        <v>-0.26900000000000002</v>
      </c>
      <c r="C245" s="123">
        <v>0.45</v>
      </c>
      <c r="D245" s="123">
        <v>1.2330000000000001</v>
      </c>
      <c r="E245" s="123">
        <v>1.8921999999999999</v>
      </c>
      <c r="F245" s="123">
        <v>3.19</v>
      </c>
    </row>
    <row r="246" spans="1:6" x14ac:dyDescent="0.25">
      <c r="A246" s="56">
        <v>43812</v>
      </c>
      <c r="B246" s="123">
        <v>-0.28899999999999998</v>
      </c>
      <c r="C246" s="123">
        <v>0.41299999999999998</v>
      </c>
      <c r="D246" s="123">
        <v>1.2589999999999999</v>
      </c>
      <c r="E246" s="123">
        <v>1.8226</v>
      </c>
      <c r="F246" s="123">
        <v>3.2</v>
      </c>
    </row>
    <row r="247" spans="1:6" x14ac:dyDescent="0.25">
      <c r="A247" s="56">
        <v>43815</v>
      </c>
      <c r="B247" s="123">
        <v>-0.27700000000000002</v>
      </c>
      <c r="C247" s="123">
        <v>0.42</v>
      </c>
      <c r="D247" s="123">
        <v>1.2949999999999999</v>
      </c>
      <c r="E247" s="123">
        <v>1.8713</v>
      </c>
      <c r="F247" s="123">
        <v>3.2</v>
      </c>
    </row>
    <row r="248" spans="1:6" x14ac:dyDescent="0.25">
      <c r="A248" s="56">
        <v>43816</v>
      </c>
      <c r="B248" s="123">
        <v>-0.29499999999999998</v>
      </c>
      <c r="C248" s="123">
        <v>0.39300000000000002</v>
      </c>
      <c r="D248" s="123">
        <v>1.2730000000000001</v>
      </c>
      <c r="E248" s="123">
        <v>1.8801000000000001</v>
      </c>
      <c r="F248" s="123">
        <v>3.2250000000000001</v>
      </c>
    </row>
    <row r="249" spans="1:6" x14ac:dyDescent="0.25">
      <c r="A249" s="56">
        <v>43817</v>
      </c>
      <c r="B249" s="123">
        <v>-0.249</v>
      </c>
      <c r="C249" s="123">
        <v>0.43</v>
      </c>
      <c r="D249" s="123">
        <v>1.3380000000000001</v>
      </c>
      <c r="E249" s="123">
        <v>1.9169</v>
      </c>
      <c r="F249" s="123">
        <v>3.2389999999999999</v>
      </c>
    </row>
    <row r="250" spans="1:6" x14ac:dyDescent="0.25">
      <c r="A250" s="56">
        <v>43818</v>
      </c>
      <c r="B250" s="123">
        <v>-0.23499999999999999</v>
      </c>
      <c r="C250" s="123">
        <v>0.44800000000000001</v>
      </c>
      <c r="D250" s="123">
        <v>1.383</v>
      </c>
      <c r="E250" s="123">
        <v>1.9203999999999999</v>
      </c>
      <c r="F250" s="123">
        <v>3.2330000000000001</v>
      </c>
    </row>
    <row r="251" spans="1:6" x14ac:dyDescent="0.25">
      <c r="A251" s="56">
        <v>43819</v>
      </c>
      <c r="B251" s="123">
        <v>-0.252</v>
      </c>
      <c r="C251" s="123">
        <v>0.443</v>
      </c>
      <c r="D251" s="123">
        <v>1.407</v>
      </c>
      <c r="E251" s="123">
        <v>1.9171</v>
      </c>
      <c r="F251" s="123">
        <v>3.2010000000000001</v>
      </c>
    </row>
    <row r="252" spans="1:6" x14ac:dyDescent="0.25">
      <c r="A252" s="56">
        <v>43822</v>
      </c>
      <c r="B252" s="123">
        <v>-0.24199999999999999</v>
      </c>
      <c r="C252" s="123">
        <v>0.436</v>
      </c>
      <c r="D252" s="123">
        <v>1.43</v>
      </c>
      <c r="E252" s="123">
        <v>1.9294</v>
      </c>
      <c r="F252" s="123">
        <v>3.1669999999999998</v>
      </c>
    </row>
    <row r="253" spans="1:6" x14ac:dyDescent="0.25">
      <c r="A253" s="56">
        <v>43823</v>
      </c>
      <c r="B253" s="123">
        <v>-0.24199999999999999</v>
      </c>
      <c r="C253" s="123">
        <v>0.436</v>
      </c>
      <c r="D253" s="123">
        <v>1.431</v>
      </c>
      <c r="E253" s="123">
        <v>1.8996</v>
      </c>
      <c r="F253" s="123">
        <v>3.1659999999999999</v>
      </c>
    </row>
    <row r="254" spans="1:6" x14ac:dyDescent="0.25">
      <c r="A254" s="56">
        <v>43824</v>
      </c>
      <c r="B254" s="123">
        <v>-0.24199999999999999</v>
      </c>
      <c r="C254" s="123">
        <v>0.436</v>
      </c>
      <c r="D254" s="123">
        <v>1.431</v>
      </c>
      <c r="E254" s="123">
        <v>1.8996</v>
      </c>
      <c r="F254" s="123">
        <v>3.1459999999999999</v>
      </c>
    </row>
    <row r="255" spans="1:6" x14ac:dyDescent="0.25">
      <c r="A255" s="56">
        <v>43825</v>
      </c>
      <c r="B255" s="123">
        <v>-0.24199999999999999</v>
      </c>
      <c r="C255" s="123">
        <v>0.436</v>
      </c>
      <c r="D255" s="123">
        <v>1.431</v>
      </c>
      <c r="E255" s="123">
        <v>1.8944000000000001</v>
      </c>
      <c r="F255" s="123">
        <v>3.1179999999999999</v>
      </c>
    </row>
    <row r="256" spans="1:6" x14ac:dyDescent="0.25">
      <c r="A256" s="56">
        <v>43826</v>
      </c>
      <c r="B256" s="123">
        <v>-0.25600000000000001</v>
      </c>
      <c r="C256" s="123">
        <v>0.40899999999999997</v>
      </c>
      <c r="D256" s="123">
        <v>1.373</v>
      </c>
      <c r="E256" s="123">
        <v>1.8752</v>
      </c>
      <c r="F256" s="123">
        <v>3.1339999999999999</v>
      </c>
    </row>
    <row r="257" spans="1:6" x14ac:dyDescent="0.25">
      <c r="A257" s="56">
        <v>43829</v>
      </c>
      <c r="B257" s="123">
        <v>-0.185</v>
      </c>
      <c r="C257" s="123">
        <v>0.46800000000000003</v>
      </c>
      <c r="D257" s="123">
        <v>1.4119999999999999</v>
      </c>
      <c r="E257" s="123">
        <v>1.8788</v>
      </c>
      <c r="F257" s="123">
        <v>3.145</v>
      </c>
    </row>
    <row r="258" spans="1:6" x14ac:dyDescent="0.25">
      <c r="A258" s="56">
        <v>43831</v>
      </c>
      <c r="B258" s="123">
        <v>-0.186</v>
      </c>
      <c r="C258" s="123">
        <v>0.46800000000000003</v>
      </c>
      <c r="D258" s="123">
        <v>1.4119999999999999</v>
      </c>
      <c r="E258" s="123">
        <v>1.9175</v>
      </c>
      <c r="F258" s="123">
        <v>3.145</v>
      </c>
    </row>
    <row r="259" spans="1:6" x14ac:dyDescent="0.25">
      <c r="A259" s="56">
        <v>43832</v>
      </c>
      <c r="B259" s="123">
        <v>-0.223</v>
      </c>
      <c r="C259" s="123">
        <v>0.44500000000000001</v>
      </c>
      <c r="D259" s="123">
        <v>1.413</v>
      </c>
      <c r="E259" s="123">
        <v>1.8771</v>
      </c>
      <c r="F259" s="123">
        <v>3.145</v>
      </c>
    </row>
    <row r="260" spans="1:6" x14ac:dyDescent="0.25">
      <c r="A260" s="56">
        <v>43833</v>
      </c>
      <c r="B260" s="123">
        <v>-0.27800000000000002</v>
      </c>
      <c r="C260" s="123">
        <v>0.38600000000000001</v>
      </c>
      <c r="D260" s="123">
        <v>1.347</v>
      </c>
      <c r="E260" s="123">
        <v>1.7881</v>
      </c>
      <c r="F260" s="123">
        <v>3.1459999999999999</v>
      </c>
    </row>
    <row r="261" spans="1:6" x14ac:dyDescent="0.25">
      <c r="A261" s="56">
        <v>43836</v>
      </c>
      <c r="B261" s="123">
        <v>-0.28699999999999998</v>
      </c>
      <c r="C261" s="123">
        <v>0.39400000000000002</v>
      </c>
      <c r="D261" s="123">
        <v>1.361</v>
      </c>
      <c r="E261" s="123">
        <v>1.8090000000000002</v>
      </c>
      <c r="F261" s="123">
        <v>3.1339999999999999</v>
      </c>
    </row>
    <row r="262" spans="1:6" x14ac:dyDescent="0.25">
      <c r="A262" s="56">
        <v>43837</v>
      </c>
      <c r="B262" s="123">
        <v>-0.28499999999999998</v>
      </c>
      <c r="C262" s="123">
        <v>0.39700000000000002</v>
      </c>
      <c r="D262" s="123">
        <v>1.377</v>
      </c>
      <c r="E262" s="123">
        <v>1.8176999999999999</v>
      </c>
      <c r="F262" s="123">
        <v>3.1419999999999999</v>
      </c>
    </row>
    <row r="263" spans="1:6" x14ac:dyDescent="0.25">
      <c r="A263" s="56">
        <v>43838</v>
      </c>
      <c r="B263" s="123">
        <v>-0.20699999999999999</v>
      </c>
      <c r="C263" s="123">
        <v>0.433</v>
      </c>
      <c r="D263" s="123">
        <v>1.4139999999999999</v>
      </c>
      <c r="E263" s="123">
        <v>1.8738000000000001</v>
      </c>
      <c r="F263" s="123">
        <v>3.1379999999999999</v>
      </c>
    </row>
    <row r="264" spans="1:6" x14ac:dyDescent="0.25">
      <c r="A264" s="56">
        <v>43839</v>
      </c>
      <c r="B264" s="123">
        <v>-0.17899999999999999</v>
      </c>
      <c r="C264" s="123">
        <v>0.45100000000000001</v>
      </c>
      <c r="D264" s="123">
        <v>1.3780000000000001</v>
      </c>
      <c r="E264" s="123">
        <v>1.8545</v>
      </c>
      <c r="F264" s="123">
        <v>3.1219999999999999</v>
      </c>
    </row>
    <row r="265" spans="1:6" x14ac:dyDescent="0.25">
      <c r="A265" s="56">
        <v>43840</v>
      </c>
      <c r="B265" s="123">
        <v>-0.19900000000000001</v>
      </c>
      <c r="C265" s="123">
        <v>0.441</v>
      </c>
      <c r="D265" s="123">
        <v>1.321</v>
      </c>
      <c r="E265" s="123">
        <v>1.8195999999999999</v>
      </c>
      <c r="F265" s="123">
        <v>3.08</v>
      </c>
    </row>
    <row r="266" spans="1:6" x14ac:dyDescent="0.25">
      <c r="A266" s="56">
        <v>43843</v>
      </c>
      <c r="B266" s="123">
        <v>-0.159</v>
      </c>
      <c r="C266" s="123">
        <v>0.47899999999999998</v>
      </c>
      <c r="D266" s="123">
        <v>1.3759999999999999</v>
      </c>
      <c r="E266" s="123">
        <v>1.8458999999999999</v>
      </c>
      <c r="F266" s="123">
        <v>3.0939999999999999</v>
      </c>
    </row>
    <row r="267" spans="1:6" x14ac:dyDescent="0.25">
      <c r="A267" s="56">
        <v>43844</v>
      </c>
      <c r="B267" s="123">
        <v>-0.17100000000000001</v>
      </c>
      <c r="C267" s="123">
        <v>0.47899999999999998</v>
      </c>
      <c r="D267" s="123">
        <v>1.395</v>
      </c>
      <c r="E267" s="123">
        <v>1.8109</v>
      </c>
      <c r="F267" s="123">
        <v>3.1040000000000001</v>
      </c>
    </row>
    <row r="268" spans="1:6" x14ac:dyDescent="0.25">
      <c r="A268" s="56">
        <v>43845</v>
      </c>
      <c r="B268" s="123">
        <v>-0.2</v>
      </c>
      <c r="C268" s="123">
        <v>0.45400000000000001</v>
      </c>
      <c r="D268" s="123">
        <v>1.4</v>
      </c>
      <c r="E268" s="123">
        <v>1.7829999999999999</v>
      </c>
      <c r="F268" s="123">
        <v>3.0910000000000002</v>
      </c>
    </row>
    <row r="269" spans="1:6" x14ac:dyDescent="0.25">
      <c r="A269" s="56">
        <v>43846</v>
      </c>
      <c r="B269" s="123">
        <v>-0.219</v>
      </c>
      <c r="C269" s="123">
        <v>0.46700000000000003</v>
      </c>
      <c r="D269" s="123">
        <v>1.4359999999999999</v>
      </c>
      <c r="E269" s="123">
        <v>1.8073999999999999</v>
      </c>
      <c r="F269" s="123">
        <v>3.0950000000000002</v>
      </c>
    </row>
    <row r="270" spans="1:6" x14ac:dyDescent="0.25">
      <c r="A270" s="56">
        <v>43847</v>
      </c>
      <c r="B270" s="123">
        <v>-0.215</v>
      </c>
      <c r="C270" s="123">
        <v>0.46300000000000002</v>
      </c>
      <c r="D270" s="123">
        <v>1.3759999999999999</v>
      </c>
      <c r="E270" s="123">
        <v>1.8214999999999999</v>
      </c>
      <c r="F270" s="123">
        <v>3.0880000000000001</v>
      </c>
    </row>
    <row r="271" spans="1:6" x14ac:dyDescent="0.25">
      <c r="A271" s="56">
        <v>43850</v>
      </c>
      <c r="B271" s="123">
        <v>-0.218</v>
      </c>
      <c r="C271" s="123">
        <v>0.44500000000000001</v>
      </c>
      <c r="D271" s="123">
        <v>1.353</v>
      </c>
      <c r="E271" s="123">
        <v>1.8214999999999999</v>
      </c>
      <c r="F271" s="123">
        <v>3.0569999999999999</v>
      </c>
    </row>
    <row r="272" spans="1:6" x14ac:dyDescent="0.25">
      <c r="A272" s="56">
        <v>43851</v>
      </c>
      <c r="B272" s="123">
        <v>-0.248</v>
      </c>
      <c r="C272" s="123">
        <v>0.42299999999999999</v>
      </c>
      <c r="D272" s="123">
        <v>1.371</v>
      </c>
      <c r="E272" s="123">
        <v>1.7743</v>
      </c>
      <c r="F272" s="123">
        <v>3.044</v>
      </c>
    </row>
    <row r="273" spans="1:6" x14ac:dyDescent="0.25">
      <c r="A273" s="56">
        <v>43852</v>
      </c>
      <c r="B273" s="123">
        <v>-0.26</v>
      </c>
      <c r="C273" s="123">
        <v>0.41299999999999998</v>
      </c>
      <c r="D273" s="123">
        <v>1.3479999999999999</v>
      </c>
      <c r="E273" s="123">
        <v>1.7690999999999999</v>
      </c>
      <c r="F273" s="123">
        <v>3.028</v>
      </c>
    </row>
    <row r="274" spans="1:6" x14ac:dyDescent="0.25">
      <c r="A274" s="56">
        <v>43853</v>
      </c>
      <c r="B274" s="123">
        <v>-0.308</v>
      </c>
      <c r="C274" s="123">
        <v>0.35799999999999998</v>
      </c>
      <c r="D274" s="123">
        <v>1.254</v>
      </c>
      <c r="E274" s="123">
        <v>1.7324999999999999</v>
      </c>
      <c r="F274" s="123">
        <v>3.0030000000000001</v>
      </c>
    </row>
    <row r="275" spans="1:6" x14ac:dyDescent="0.25">
      <c r="A275" s="56">
        <v>43854</v>
      </c>
      <c r="B275" s="123">
        <v>-0.33500000000000002</v>
      </c>
      <c r="C275" s="123">
        <v>0.34799999999999998</v>
      </c>
      <c r="D275" s="123">
        <v>1.232</v>
      </c>
      <c r="E275" s="123">
        <v>1.6839</v>
      </c>
      <c r="F275" s="123">
        <v>3.0030000000000001</v>
      </c>
    </row>
    <row r="276" spans="1:6" x14ac:dyDescent="0.25">
      <c r="A276" s="56">
        <v>43857</v>
      </c>
      <c r="B276" s="123">
        <v>-0.38500000000000001</v>
      </c>
      <c r="C276" s="123">
        <v>0.28100000000000003</v>
      </c>
      <c r="D276" s="123">
        <v>1.0369999999999999</v>
      </c>
      <c r="E276" s="123">
        <v>1.6080000000000001</v>
      </c>
      <c r="F276" s="123">
        <v>3.0030000000000001</v>
      </c>
    </row>
    <row r="277" spans="1:6" x14ac:dyDescent="0.25">
      <c r="A277" s="56">
        <v>43858</v>
      </c>
      <c r="B277" s="123">
        <v>-0.34100000000000003</v>
      </c>
      <c r="C277" s="123">
        <v>0.315</v>
      </c>
      <c r="D277" s="123">
        <v>1.032</v>
      </c>
      <c r="E277" s="123">
        <v>1.6562000000000001</v>
      </c>
      <c r="F277" s="123">
        <v>3.0030000000000001</v>
      </c>
    </row>
    <row r="278" spans="1:6" x14ac:dyDescent="0.25">
      <c r="A278" s="56">
        <v>43859</v>
      </c>
      <c r="B278" s="123">
        <v>-0.377</v>
      </c>
      <c r="C278" s="123">
        <v>0.3</v>
      </c>
      <c r="D278" s="123">
        <v>0.95299999999999996</v>
      </c>
      <c r="E278" s="123">
        <v>1.5838999999999999</v>
      </c>
      <c r="F278" s="123">
        <v>3.0030000000000001</v>
      </c>
    </row>
    <row r="279" spans="1:6" x14ac:dyDescent="0.25">
      <c r="A279" s="56">
        <v>43860</v>
      </c>
      <c r="B279" s="123">
        <v>-0.40600000000000003</v>
      </c>
      <c r="C279" s="123">
        <v>0.27100000000000002</v>
      </c>
      <c r="D279" s="123">
        <v>0.94199999999999995</v>
      </c>
      <c r="E279" s="123">
        <v>1.5855999999999999</v>
      </c>
      <c r="F279" s="123">
        <v>3.0030000000000001</v>
      </c>
    </row>
    <row r="280" spans="1:6" x14ac:dyDescent="0.25">
      <c r="A280" s="56">
        <v>43861</v>
      </c>
      <c r="B280" s="123">
        <v>-0.434</v>
      </c>
      <c r="C280" s="123">
        <v>0.23499999999999999</v>
      </c>
      <c r="D280" s="123">
        <v>0.93500000000000005</v>
      </c>
      <c r="E280" s="123">
        <v>1.5068000000000001</v>
      </c>
      <c r="F280" s="123">
        <v>3.0030000000000001</v>
      </c>
    </row>
    <row r="281" spans="1:6" x14ac:dyDescent="0.25">
      <c r="A281" s="56">
        <v>43864</v>
      </c>
      <c r="B281" s="123">
        <v>-0.442</v>
      </c>
      <c r="C281" s="123">
        <v>0.24199999999999999</v>
      </c>
      <c r="D281" s="123">
        <v>0.95099999999999996</v>
      </c>
      <c r="E281" s="123">
        <v>1.5272000000000001</v>
      </c>
      <c r="F281" s="123">
        <v>3.0030000000000001</v>
      </c>
    </row>
    <row r="282" spans="1:6" x14ac:dyDescent="0.25">
      <c r="A282" s="56">
        <v>43865</v>
      </c>
      <c r="B282" s="123">
        <v>-0.39900000000000002</v>
      </c>
      <c r="C282" s="123">
        <v>0.26900000000000002</v>
      </c>
      <c r="D282" s="123">
        <v>0.95099999999999996</v>
      </c>
      <c r="E282" s="123">
        <v>1.5991</v>
      </c>
      <c r="F282" s="123">
        <v>2.8660000000000001</v>
      </c>
    </row>
    <row r="283" spans="1:6" x14ac:dyDescent="0.25">
      <c r="A283" s="56">
        <v>43866</v>
      </c>
      <c r="B283" s="123">
        <v>-0.35899999999999999</v>
      </c>
      <c r="C283" s="123">
        <v>0.3</v>
      </c>
      <c r="D283" s="123">
        <v>0.96399999999999997</v>
      </c>
      <c r="E283" s="123">
        <v>1.6508</v>
      </c>
      <c r="F283" s="123">
        <v>2.8689999999999998</v>
      </c>
    </row>
    <row r="284" spans="1:6" x14ac:dyDescent="0.25">
      <c r="A284" s="56">
        <v>43867</v>
      </c>
      <c r="B284" s="123">
        <v>-0.37</v>
      </c>
      <c r="C284" s="123">
        <v>0.29499999999999998</v>
      </c>
      <c r="D284" s="123">
        <v>0.96399999999999997</v>
      </c>
      <c r="E284" s="123">
        <v>1.6421999999999999</v>
      </c>
      <c r="F284" s="123">
        <v>2.8369999999999997</v>
      </c>
    </row>
    <row r="285" spans="1:6" x14ac:dyDescent="0.25">
      <c r="A285" s="56">
        <v>43868</v>
      </c>
      <c r="B285" s="123">
        <v>-0.38600000000000001</v>
      </c>
      <c r="C285" s="123">
        <v>0.28299999999999997</v>
      </c>
      <c r="D285" s="123">
        <v>0.94299999999999995</v>
      </c>
      <c r="E285" s="123">
        <v>1.5834000000000001</v>
      </c>
      <c r="F285" s="123">
        <v>2.806</v>
      </c>
    </row>
    <row r="286" spans="1:6" x14ac:dyDescent="0.25">
      <c r="A286" s="56">
        <v>43871</v>
      </c>
      <c r="B286" s="123">
        <v>-0.41099999999999998</v>
      </c>
      <c r="C286" s="123">
        <v>0.25900000000000001</v>
      </c>
      <c r="D286" s="123">
        <v>0.95199999999999996</v>
      </c>
      <c r="E286" s="123">
        <v>1.5695999999999999</v>
      </c>
      <c r="F286" s="123">
        <v>2.7919999999999998</v>
      </c>
    </row>
    <row r="287" spans="1:6" x14ac:dyDescent="0.25">
      <c r="A287" s="56">
        <v>43872</v>
      </c>
      <c r="B287" s="123">
        <v>-0.39100000000000001</v>
      </c>
      <c r="C287" s="123">
        <v>0.26800000000000002</v>
      </c>
      <c r="D287" s="123">
        <v>0.96899999999999997</v>
      </c>
      <c r="E287" s="123">
        <v>1.6006</v>
      </c>
      <c r="F287" s="123">
        <v>2.8330000000000002</v>
      </c>
    </row>
    <row r="288" spans="1:6" x14ac:dyDescent="0.25">
      <c r="A288" s="56">
        <v>43873</v>
      </c>
      <c r="B288" s="123">
        <v>-0.378</v>
      </c>
      <c r="C288" s="123">
        <v>0.31</v>
      </c>
      <c r="D288" s="123">
        <v>0.91400000000000003</v>
      </c>
      <c r="E288" s="123">
        <v>1.6333</v>
      </c>
      <c r="F288" s="123">
        <v>2.8359999999999999</v>
      </c>
    </row>
    <row r="289" spans="1:6" x14ac:dyDescent="0.25">
      <c r="A289" s="56">
        <v>43874</v>
      </c>
      <c r="B289" s="123">
        <v>-0.38600000000000001</v>
      </c>
      <c r="C289" s="123">
        <v>0.29899999999999999</v>
      </c>
      <c r="D289" s="123">
        <v>0.90700000000000003</v>
      </c>
      <c r="E289" s="123">
        <v>1.6173</v>
      </c>
      <c r="F289" s="123">
        <v>2.827</v>
      </c>
    </row>
    <row r="290" spans="1:6" x14ac:dyDescent="0.25">
      <c r="A290" s="56">
        <v>43875</v>
      </c>
      <c r="B290" s="123">
        <v>-0.40100000000000002</v>
      </c>
      <c r="C290" s="123">
        <v>0.29399999999999998</v>
      </c>
      <c r="D290" s="123">
        <v>0.92100000000000004</v>
      </c>
      <c r="E290" s="123">
        <v>1.5848</v>
      </c>
      <c r="F290" s="123">
        <v>2.8660000000000001</v>
      </c>
    </row>
    <row r="291" spans="1:6" x14ac:dyDescent="0.25">
      <c r="A291" s="56">
        <v>43878</v>
      </c>
      <c r="B291" s="123">
        <v>-0.40100000000000002</v>
      </c>
      <c r="C291" s="123">
        <v>0.28899999999999998</v>
      </c>
      <c r="D291" s="123">
        <v>0.90500000000000003</v>
      </c>
      <c r="E291" s="123">
        <v>1.5848</v>
      </c>
      <c r="F291" s="123">
        <v>2.8929999999999998</v>
      </c>
    </row>
    <row r="292" spans="1:6" x14ac:dyDescent="0.25">
      <c r="A292" s="56">
        <v>43879</v>
      </c>
      <c r="B292" s="123">
        <v>-0.40699999999999997</v>
      </c>
      <c r="C292" s="123">
        <v>0.28799999999999998</v>
      </c>
      <c r="D292" s="123">
        <v>0.93100000000000005</v>
      </c>
      <c r="E292" s="123">
        <v>1.5609999999999999</v>
      </c>
      <c r="F292" s="123">
        <v>2.8810000000000002</v>
      </c>
    </row>
    <row r="293" spans="1:6" x14ac:dyDescent="0.25">
      <c r="A293" s="56">
        <v>43880</v>
      </c>
      <c r="B293" s="123">
        <v>-0.41799999999999998</v>
      </c>
      <c r="C293" s="123">
        <v>0.27100000000000002</v>
      </c>
      <c r="D293" s="123">
        <v>0.95299999999999996</v>
      </c>
      <c r="E293" s="123">
        <v>1.5661</v>
      </c>
      <c r="F293" s="123">
        <v>2.8849999999999998</v>
      </c>
    </row>
    <row r="294" spans="1:6" x14ac:dyDescent="0.25">
      <c r="A294" s="56">
        <v>43881</v>
      </c>
      <c r="B294" s="123">
        <v>-0.44400000000000001</v>
      </c>
      <c r="C294" s="123">
        <v>0.22600000000000001</v>
      </c>
      <c r="D294" s="123">
        <v>0.90600000000000003</v>
      </c>
      <c r="E294" s="123">
        <v>1.5152000000000001</v>
      </c>
      <c r="F294" s="123">
        <v>2.8839999999999999</v>
      </c>
    </row>
    <row r="295" spans="1:6" x14ac:dyDescent="0.25">
      <c r="A295" s="56">
        <v>43882</v>
      </c>
      <c r="B295" s="123">
        <v>-0.43099999999999999</v>
      </c>
      <c r="C295" s="123">
        <v>0.22600000000000001</v>
      </c>
      <c r="D295" s="123">
        <v>0.91100000000000003</v>
      </c>
      <c r="E295" s="123">
        <v>1.4713000000000001</v>
      </c>
      <c r="F295" s="123">
        <v>2.859</v>
      </c>
    </row>
    <row r="296" spans="1:6" x14ac:dyDescent="0.25">
      <c r="A296" s="56">
        <v>43885</v>
      </c>
      <c r="B296" s="123">
        <v>-0.48099999999999998</v>
      </c>
      <c r="C296" s="123">
        <v>0.20899999999999999</v>
      </c>
      <c r="D296" s="123">
        <v>0.96799999999999997</v>
      </c>
      <c r="E296" s="123">
        <v>1.3705000000000001</v>
      </c>
      <c r="F296" s="123">
        <v>2.8140000000000001</v>
      </c>
    </row>
    <row r="297" spans="1:6" x14ac:dyDescent="0.25">
      <c r="A297" s="56">
        <v>43886</v>
      </c>
      <c r="B297" s="123">
        <v>-0.51200000000000001</v>
      </c>
      <c r="C297" s="123">
        <v>0.21299999999999999</v>
      </c>
      <c r="D297" s="123">
        <v>0.98799999999999999</v>
      </c>
      <c r="E297" s="123">
        <v>1.3521000000000001</v>
      </c>
      <c r="F297" s="123">
        <v>2.82</v>
      </c>
    </row>
    <row r="298" spans="1:6" x14ac:dyDescent="0.25">
      <c r="A298" s="56">
        <v>43887</v>
      </c>
      <c r="B298" s="123">
        <v>-0.505</v>
      </c>
      <c r="C298" s="123">
        <v>0.25</v>
      </c>
      <c r="D298" s="123">
        <v>0.99399999999999999</v>
      </c>
      <c r="E298" s="123">
        <v>1.3371</v>
      </c>
      <c r="F298" s="123">
        <v>2.8</v>
      </c>
    </row>
    <row r="299" spans="1:6" x14ac:dyDescent="0.25">
      <c r="A299" s="56">
        <v>43888</v>
      </c>
      <c r="B299" s="123">
        <v>-0.54300000000000004</v>
      </c>
      <c r="C299" s="123">
        <v>0.31</v>
      </c>
      <c r="D299" s="123">
        <v>1.075</v>
      </c>
      <c r="E299" s="123">
        <v>1.2606999999999999</v>
      </c>
      <c r="F299" s="123">
        <v>2.7829999999999999</v>
      </c>
    </row>
    <row r="300" spans="1:6" x14ac:dyDescent="0.25">
      <c r="A300" s="56">
        <v>43889</v>
      </c>
      <c r="B300" s="123">
        <v>-0.60699999999999998</v>
      </c>
      <c r="C300" s="123">
        <v>0.28199999999999997</v>
      </c>
      <c r="D300" s="123">
        <v>1.1020000000000001</v>
      </c>
      <c r="E300" s="123">
        <v>1.1486000000000001</v>
      </c>
      <c r="F300" s="123">
        <v>2.7330000000000001</v>
      </c>
    </row>
    <row r="301" spans="1:6" x14ac:dyDescent="0.25">
      <c r="A301" s="56">
        <v>43892</v>
      </c>
      <c r="B301" s="123">
        <v>-0.624</v>
      </c>
      <c r="C301" s="123">
        <v>0.28599999999999998</v>
      </c>
      <c r="D301" s="123">
        <v>1.1360000000000001</v>
      </c>
      <c r="E301" s="123">
        <v>1.1632</v>
      </c>
      <c r="F301" s="123">
        <v>2.7450000000000001</v>
      </c>
    </row>
    <row r="302" spans="1:6" x14ac:dyDescent="0.25">
      <c r="A302" s="56">
        <v>43893</v>
      </c>
      <c r="B302" s="123">
        <v>-0.625</v>
      </c>
      <c r="C302" s="123">
        <v>0.188</v>
      </c>
      <c r="D302" s="123">
        <v>0.98899999999999999</v>
      </c>
      <c r="E302" s="123">
        <v>0.999</v>
      </c>
      <c r="F302" s="123">
        <v>2.7629999999999999</v>
      </c>
    </row>
    <row r="303" spans="1:6" x14ac:dyDescent="0.25">
      <c r="A303" s="56">
        <v>43894</v>
      </c>
      <c r="B303" s="123">
        <v>-0.63800000000000001</v>
      </c>
      <c r="C303" s="123">
        <v>0.17599999999999999</v>
      </c>
      <c r="D303" s="123">
        <v>1.014</v>
      </c>
      <c r="E303" s="123">
        <v>1.0522</v>
      </c>
      <c r="F303" s="123">
        <v>2.6859999999999999</v>
      </c>
    </row>
    <row r="304" spans="1:6" x14ac:dyDescent="0.25">
      <c r="A304" s="56">
        <v>43895</v>
      </c>
      <c r="B304" s="123">
        <v>-0.68600000000000005</v>
      </c>
      <c r="C304" s="123">
        <v>0.21299999999999999</v>
      </c>
      <c r="D304" s="123">
        <v>1.0680000000000001</v>
      </c>
      <c r="E304" s="123">
        <v>0.91200000000000003</v>
      </c>
      <c r="F304" s="123">
        <v>2.6850000000000001</v>
      </c>
    </row>
    <row r="305" spans="1:6" x14ac:dyDescent="0.25">
      <c r="A305" s="56">
        <v>43896</v>
      </c>
      <c r="B305" s="123">
        <v>-0.71</v>
      </c>
      <c r="C305" s="123">
        <v>0.214</v>
      </c>
      <c r="D305" s="123">
        <v>1.073</v>
      </c>
      <c r="E305" s="123">
        <v>0.76229999999999998</v>
      </c>
      <c r="F305" s="123">
        <v>2.6259999999999999</v>
      </c>
    </row>
    <row r="306" spans="1:6" x14ac:dyDescent="0.25">
      <c r="A306" s="56">
        <v>43899</v>
      </c>
      <c r="B306" s="123">
        <v>-0.85599999999999998</v>
      </c>
      <c r="C306" s="123">
        <v>0.26400000000000001</v>
      </c>
      <c r="D306" s="123">
        <v>1.4239999999999999</v>
      </c>
      <c r="E306" s="123">
        <v>0.54069999999999996</v>
      </c>
      <c r="F306" s="123">
        <v>2.5329999999999999</v>
      </c>
    </row>
    <row r="307" spans="1:6" x14ac:dyDescent="0.25">
      <c r="A307" s="56">
        <v>43900</v>
      </c>
      <c r="B307" s="123">
        <v>-0.79</v>
      </c>
      <c r="C307" s="123">
        <v>0.34399999999999997</v>
      </c>
      <c r="D307" s="123">
        <v>1.3280000000000001</v>
      </c>
      <c r="E307" s="123">
        <v>0.80300000000000005</v>
      </c>
      <c r="F307" s="123">
        <v>2.6150000000000002</v>
      </c>
    </row>
    <row r="308" spans="1:6" x14ac:dyDescent="0.25">
      <c r="A308" s="56">
        <v>43901</v>
      </c>
      <c r="B308" s="123">
        <v>-0.74199999999999999</v>
      </c>
      <c r="C308" s="123">
        <v>0.26200000000000001</v>
      </c>
      <c r="D308" s="123">
        <v>1.1759999999999999</v>
      </c>
      <c r="E308" s="123">
        <v>0.86950000000000005</v>
      </c>
      <c r="F308" s="123">
        <v>2.64</v>
      </c>
    </row>
    <row r="309" spans="1:6" x14ac:dyDescent="0.25">
      <c r="A309" s="56">
        <v>43902</v>
      </c>
      <c r="B309" s="123">
        <v>-0.74099999999999999</v>
      </c>
      <c r="C309" s="123">
        <v>0.51400000000000001</v>
      </c>
      <c r="D309" s="123">
        <v>1.76</v>
      </c>
      <c r="E309" s="123">
        <v>0.80420000000000003</v>
      </c>
      <c r="F309" s="123">
        <v>2.629</v>
      </c>
    </row>
    <row r="310" spans="1:6" x14ac:dyDescent="0.25">
      <c r="A310" s="56">
        <v>43903</v>
      </c>
      <c r="B310" s="123">
        <v>-0.54400000000000004</v>
      </c>
      <c r="C310" s="123">
        <v>0.622</v>
      </c>
      <c r="D310" s="123">
        <v>1.7850000000000001</v>
      </c>
      <c r="E310" s="123">
        <v>0.96030000000000004</v>
      </c>
      <c r="F310" s="123">
        <v>2.6859999999999999</v>
      </c>
    </row>
    <row r="311" spans="1:6" x14ac:dyDescent="0.25">
      <c r="A311" s="56">
        <v>43906</v>
      </c>
      <c r="B311" s="123">
        <v>-0.46100000000000002</v>
      </c>
      <c r="C311" s="123">
        <v>0.84099999999999997</v>
      </c>
      <c r="D311" s="123">
        <v>2.165</v>
      </c>
      <c r="E311" s="123">
        <v>0.71819999999999995</v>
      </c>
      <c r="F311" s="123">
        <v>2.6739999999999999</v>
      </c>
    </row>
    <row r="312" spans="1:6" x14ac:dyDescent="0.25">
      <c r="A312" s="56">
        <v>43907</v>
      </c>
      <c r="B312" s="123">
        <v>-0.434</v>
      </c>
      <c r="C312" s="123">
        <v>1.0329999999999999</v>
      </c>
      <c r="D312" s="123">
        <v>2.355</v>
      </c>
      <c r="E312" s="123">
        <v>1.0784</v>
      </c>
      <c r="F312" s="123">
        <v>2.7199999999999998</v>
      </c>
    </row>
    <row r="313" spans="1:6" x14ac:dyDescent="0.25">
      <c r="A313" s="56">
        <v>43908</v>
      </c>
      <c r="B313" s="123">
        <v>-0.23499999999999999</v>
      </c>
      <c r="C313" s="123">
        <v>1.2210000000000001</v>
      </c>
      <c r="D313" s="123">
        <v>2.4340000000000002</v>
      </c>
      <c r="E313" s="123">
        <v>1.1915</v>
      </c>
      <c r="F313" s="123">
        <v>2.7210000000000001</v>
      </c>
    </row>
    <row r="314" spans="1:6" x14ac:dyDescent="0.25">
      <c r="A314" s="56">
        <v>43909</v>
      </c>
      <c r="B314" s="123">
        <v>-0.193</v>
      </c>
      <c r="C314" s="123">
        <v>0.879</v>
      </c>
      <c r="D314" s="123">
        <v>1.7410000000000001</v>
      </c>
      <c r="E314" s="123">
        <v>1.1404000000000001</v>
      </c>
      <c r="F314" s="123">
        <v>2.7359999999999998</v>
      </c>
    </row>
    <row r="315" spans="1:6" x14ac:dyDescent="0.25">
      <c r="A315" s="56">
        <v>43910</v>
      </c>
      <c r="B315" s="123">
        <v>-0.32100000000000001</v>
      </c>
      <c r="C315" s="123">
        <v>0.73399999999999999</v>
      </c>
      <c r="D315" s="123">
        <v>1.631</v>
      </c>
      <c r="E315" s="123">
        <v>0.84540000000000004</v>
      </c>
      <c r="F315" s="123">
        <v>2.6859999999999999</v>
      </c>
    </row>
    <row r="316" spans="1:6" x14ac:dyDescent="0.25">
      <c r="A316" s="56">
        <v>43913</v>
      </c>
      <c r="B316" s="123">
        <v>-0.375</v>
      </c>
      <c r="C316" s="123">
        <v>0.75900000000000001</v>
      </c>
      <c r="D316" s="123">
        <v>1.581</v>
      </c>
      <c r="E316" s="123">
        <v>0.7863</v>
      </c>
      <c r="F316" s="123">
        <v>2.6269999999999998</v>
      </c>
    </row>
    <row r="317" spans="1:6" x14ac:dyDescent="0.25">
      <c r="A317" s="56">
        <v>43914</v>
      </c>
      <c r="B317" s="123">
        <v>-0.32200000000000001</v>
      </c>
      <c r="C317" s="123">
        <v>0.88100000000000001</v>
      </c>
      <c r="D317" s="123">
        <v>1.5649999999999999</v>
      </c>
      <c r="E317" s="123">
        <v>0.84660000000000002</v>
      </c>
      <c r="F317" s="123">
        <v>2.6339999999999999</v>
      </c>
    </row>
    <row r="318" spans="1:6" x14ac:dyDescent="0.25">
      <c r="A318" s="56">
        <v>43915</v>
      </c>
      <c r="B318" s="123">
        <v>-0.26200000000000001</v>
      </c>
      <c r="C318" s="123">
        <v>0.873</v>
      </c>
      <c r="D318" s="123">
        <v>1.5430000000000001</v>
      </c>
      <c r="E318" s="123">
        <v>0.86729999999999996</v>
      </c>
      <c r="F318" s="123">
        <v>2.6280000000000001</v>
      </c>
    </row>
    <row r="319" spans="1:6" x14ac:dyDescent="0.25">
      <c r="A319" s="56">
        <v>43916</v>
      </c>
      <c r="B319" s="123">
        <v>-0.36099999999999999</v>
      </c>
      <c r="C319" s="123">
        <v>0.56899999999999995</v>
      </c>
      <c r="D319" s="123">
        <v>1.226</v>
      </c>
      <c r="E319" s="123">
        <v>0.84470000000000001</v>
      </c>
      <c r="F319" s="123">
        <v>2.5920000000000001</v>
      </c>
    </row>
    <row r="320" spans="1:6" x14ac:dyDescent="0.25">
      <c r="A320" s="56">
        <v>43917</v>
      </c>
      <c r="B320" s="123">
        <v>-0.47399999999999998</v>
      </c>
      <c r="C320" s="123">
        <v>0.54</v>
      </c>
      <c r="D320" s="123">
        <v>1.327</v>
      </c>
      <c r="E320" s="123">
        <v>0.67459999999999998</v>
      </c>
      <c r="F320" s="123">
        <v>2.6019999999999999</v>
      </c>
    </row>
    <row r="321" spans="1:6" x14ac:dyDescent="0.25">
      <c r="A321" s="56">
        <v>43920</v>
      </c>
      <c r="B321" s="123">
        <v>-0.49</v>
      </c>
      <c r="C321" s="123">
        <v>0.60599999999999998</v>
      </c>
      <c r="D321" s="123">
        <v>1.478</v>
      </c>
      <c r="E321" s="123">
        <v>0.72640000000000005</v>
      </c>
      <c r="F321" s="123">
        <v>2.6189999999999998</v>
      </c>
    </row>
    <row r="322" spans="1:6" x14ac:dyDescent="0.25">
      <c r="A322" s="56">
        <v>43921</v>
      </c>
      <c r="B322" s="123">
        <v>-0.47099999999999997</v>
      </c>
      <c r="C322" s="123">
        <v>0.67700000000000005</v>
      </c>
      <c r="D322" s="123">
        <v>1.5230000000000001</v>
      </c>
      <c r="E322" s="123">
        <v>0.66949999999999998</v>
      </c>
      <c r="F322" s="123">
        <v>2.5859999999999999</v>
      </c>
    </row>
    <row r="323" spans="1:6" x14ac:dyDescent="0.25">
      <c r="A323" s="56">
        <v>43922</v>
      </c>
      <c r="B323" s="123">
        <v>-0.45800000000000002</v>
      </c>
      <c r="C323" s="123">
        <v>0.70299999999999996</v>
      </c>
      <c r="D323" s="123">
        <v>1.5089999999999999</v>
      </c>
      <c r="E323" s="123">
        <v>0.58320000000000005</v>
      </c>
      <c r="F323" s="123">
        <v>2.5540000000000003</v>
      </c>
    </row>
    <row r="324" spans="1:6" x14ac:dyDescent="0.25">
      <c r="A324" s="56">
        <v>43923</v>
      </c>
      <c r="B324" s="123">
        <v>-0.433</v>
      </c>
      <c r="C324" s="123">
        <v>0.70799999999999996</v>
      </c>
      <c r="D324" s="123">
        <v>1.4670000000000001</v>
      </c>
      <c r="E324" s="123">
        <v>0.59699999999999998</v>
      </c>
      <c r="F324" s="123">
        <v>2.6</v>
      </c>
    </row>
    <row r="325" spans="1:6" x14ac:dyDescent="0.25">
      <c r="A325" s="56">
        <v>43924</v>
      </c>
      <c r="B325" s="123">
        <v>-0.441</v>
      </c>
      <c r="C325" s="123">
        <v>0.74199999999999999</v>
      </c>
      <c r="D325" s="123">
        <v>1.55</v>
      </c>
      <c r="E325" s="123">
        <v>0.5948</v>
      </c>
      <c r="F325" s="123">
        <v>2.5550000000000002</v>
      </c>
    </row>
    <row r="326" spans="1:6" x14ac:dyDescent="0.25">
      <c r="A326" s="56">
        <v>43927</v>
      </c>
      <c r="B326" s="123">
        <v>-0.42499999999999999</v>
      </c>
      <c r="C326" s="123">
        <v>0.72299999999999998</v>
      </c>
      <c r="D326" s="123">
        <v>1.49</v>
      </c>
      <c r="E326" s="123">
        <v>0.66979999999999995</v>
      </c>
      <c r="F326" s="123">
        <v>2.5550000000000002</v>
      </c>
    </row>
    <row r="327" spans="1:6" x14ac:dyDescent="0.25">
      <c r="A327" s="56">
        <v>43928</v>
      </c>
      <c r="B327" s="123">
        <v>-0.309</v>
      </c>
      <c r="C327" s="123">
        <v>0.81799999999999995</v>
      </c>
      <c r="D327" s="123">
        <v>1.6160000000000001</v>
      </c>
      <c r="E327" s="123">
        <v>0.71220000000000006</v>
      </c>
      <c r="F327" s="123">
        <v>2.5070000000000001</v>
      </c>
    </row>
    <row r="328" spans="1:6" x14ac:dyDescent="0.25">
      <c r="A328" s="56">
        <v>43929</v>
      </c>
      <c r="B328" s="123">
        <v>-0.30599999999999999</v>
      </c>
      <c r="C328" s="123">
        <v>0.84099999999999997</v>
      </c>
      <c r="D328" s="123">
        <v>1.6520000000000001</v>
      </c>
      <c r="E328" s="123">
        <v>0.7722</v>
      </c>
      <c r="F328" s="123">
        <v>2.4769999999999999</v>
      </c>
    </row>
    <row r="329" spans="1:6" x14ac:dyDescent="0.25">
      <c r="A329" s="56">
        <v>43930</v>
      </c>
      <c r="B329" s="123">
        <v>-0.34699999999999998</v>
      </c>
      <c r="C329" s="123">
        <v>0.78200000000000003</v>
      </c>
      <c r="D329" s="123">
        <v>1.591</v>
      </c>
      <c r="E329" s="123">
        <v>0.71909999999999996</v>
      </c>
      <c r="F329" s="123">
        <v>2.5249999999999999</v>
      </c>
    </row>
    <row r="330" spans="1:6" x14ac:dyDescent="0.25">
      <c r="A330" s="56">
        <v>43934</v>
      </c>
      <c r="B330" s="123">
        <v>-0.34699999999999998</v>
      </c>
      <c r="C330" s="123">
        <v>0.78200000000000003</v>
      </c>
      <c r="D330" s="123">
        <v>1.591</v>
      </c>
      <c r="E330" s="123">
        <v>0.77129999999999999</v>
      </c>
      <c r="F330" s="123">
        <v>2.5579999999999998</v>
      </c>
    </row>
    <row r="331" spans="1:6" x14ac:dyDescent="0.25">
      <c r="A331" s="56">
        <v>43935</v>
      </c>
      <c r="B331" s="123">
        <v>-0.377</v>
      </c>
      <c r="C331" s="123">
        <v>0.84299999999999997</v>
      </c>
      <c r="D331" s="123">
        <v>1.7850000000000001</v>
      </c>
      <c r="E331" s="123">
        <v>0.752</v>
      </c>
      <c r="F331" s="123">
        <v>2.5510000000000002</v>
      </c>
    </row>
    <row r="332" spans="1:6" x14ac:dyDescent="0.25">
      <c r="A332" s="56">
        <v>43936</v>
      </c>
      <c r="B332" s="123">
        <v>-0.46500000000000002</v>
      </c>
      <c r="C332" s="123">
        <v>0.86299999999999999</v>
      </c>
      <c r="D332" s="123">
        <v>1.8839999999999999</v>
      </c>
      <c r="E332" s="123">
        <v>0.63160000000000005</v>
      </c>
      <c r="F332" s="123">
        <v>2.532</v>
      </c>
    </row>
    <row r="333" spans="1:6" x14ac:dyDescent="0.25">
      <c r="A333" s="56">
        <v>43937</v>
      </c>
      <c r="B333" s="123">
        <v>-0.47399999999999998</v>
      </c>
      <c r="C333" s="123">
        <v>0.83</v>
      </c>
      <c r="D333" s="123">
        <v>1.833</v>
      </c>
      <c r="E333" s="123">
        <v>0.62670000000000003</v>
      </c>
      <c r="F333" s="123">
        <v>2.5110000000000001</v>
      </c>
    </row>
    <row r="334" spans="1:6" x14ac:dyDescent="0.25">
      <c r="A334" s="56">
        <v>43938</v>
      </c>
      <c r="B334" s="123">
        <v>-0.47199999999999998</v>
      </c>
      <c r="C334" s="123">
        <v>0.81599999999999995</v>
      </c>
      <c r="D334" s="123">
        <v>1.7930000000000001</v>
      </c>
      <c r="E334" s="123">
        <v>0.64170000000000005</v>
      </c>
      <c r="F334" s="123">
        <v>2.5510000000000002</v>
      </c>
    </row>
    <row r="335" spans="1:6" x14ac:dyDescent="0.25">
      <c r="A335" s="56">
        <v>43941</v>
      </c>
      <c r="B335" s="123">
        <v>-0.44800000000000001</v>
      </c>
      <c r="C335" s="123">
        <v>0.89100000000000001</v>
      </c>
      <c r="D335" s="123">
        <v>1.9390000000000001</v>
      </c>
      <c r="E335" s="123">
        <v>0.60529999999999995</v>
      </c>
      <c r="F335" s="123">
        <v>2.5840000000000001</v>
      </c>
    </row>
    <row r="336" spans="1:6" x14ac:dyDescent="0.25">
      <c r="A336" s="56">
        <v>43942</v>
      </c>
      <c r="B336" s="123">
        <v>-0.47699999999999998</v>
      </c>
      <c r="C336" s="123">
        <v>1.004</v>
      </c>
      <c r="D336" s="123">
        <v>2.1560000000000001</v>
      </c>
      <c r="E336" s="123">
        <v>0.56910000000000005</v>
      </c>
      <c r="F336" s="123">
        <v>2.5709999999999997</v>
      </c>
    </row>
    <row r="337" spans="1:6" x14ac:dyDescent="0.25">
      <c r="A337" s="56">
        <v>43943</v>
      </c>
      <c r="B337" s="123">
        <v>-0.40699999999999997</v>
      </c>
      <c r="C337" s="123">
        <v>1.137</v>
      </c>
      <c r="D337" s="123">
        <v>2.0790000000000002</v>
      </c>
      <c r="E337" s="123">
        <v>0.61899999999999999</v>
      </c>
      <c r="F337" s="123">
        <v>2.5460000000000003</v>
      </c>
    </row>
    <row r="338" spans="1:6" x14ac:dyDescent="0.25">
      <c r="A338" s="56">
        <v>43944</v>
      </c>
      <c r="B338" s="123">
        <v>-0.42399999999999999</v>
      </c>
      <c r="C338" s="123">
        <v>1.0489999999999999</v>
      </c>
      <c r="D338" s="123">
        <v>1.986</v>
      </c>
      <c r="E338" s="123">
        <v>0.60150000000000003</v>
      </c>
      <c r="F338" s="123">
        <v>2.508</v>
      </c>
    </row>
    <row r="339" spans="1:6" x14ac:dyDescent="0.25">
      <c r="A339" s="56">
        <v>43945</v>
      </c>
      <c r="B339" s="123">
        <v>-0.47299999999999998</v>
      </c>
      <c r="C339" s="123">
        <v>0.95199999999999996</v>
      </c>
      <c r="D339" s="123">
        <v>1.839</v>
      </c>
      <c r="E339" s="123">
        <v>0.6008</v>
      </c>
      <c r="F339" s="123">
        <v>2.4889999999999999</v>
      </c>
    </row>
    <row r="340" spans="1:6" x14ac:dyDescent="0.25">
      <c r="A340" s="56">
        <v>43948</v>
      </c>
      <c r="B340" s="123">
        <v>-0.45300000000000001</v>
      </c>
      <c r="C340" s="123">
        <v>0.88900000000000001</v>
      </c>
      <c r="D340" s="123">
        <v>1.76</v>
      </c>
      <c r="E340" s="123">
        <v>0.66049999999999998</v>
      </c>
      <c r="F340" s="123">
        <v>2.5099999999999998</v>
      </c>
    </row>
    <row r="341" spans="1:6" x14ac:dyDescent="0.25">
      <c r="A341" s="56">
        <v>43949</v>
      </c>
      <c r="B341" s="123">
        <v>-0.46899999999999997</v>
      </c>
      <c r="C341" s="123">
        <v>0.84199999999999997</v>
      </c>
      <c r="D341" s="123">
        <v>1.728</v>
      </c>
      <c r="E341" s="123">
        <v>0.6129</v>
      </c>
      <c r="F341" s="123">
        <v>2.504</v>
      </c>
    </row>
    <row r="342" spans="1:6" x14ac:dyDescent="0.25">
      <c r="A342" s="56">
        <v>43950</v>
      </c>
      <c r="B342" s="123">
        <v>-0.495</v>
      </c>
      <c r="C342" s="123">
        <v>0.79900000000000004</v>
      </c>
      <c r="D342" s="123">
        <v>1.756</v>
      </c>
      <c r="E342" s="123">
        <v>0.62690000000000001</v>
      </c>
      <c r="F342" s="123">
        <v>2.484</v>
      </c>
    </row>
    <row r="343" spans="1:6" x14ac:dyDescent="0.25">
      <c r="A343" s="56">
        <v>43951</v>
      </c>
      <c r="B343" s="123">
        <v>-0.58599999999999997</v>
      </c>
      <c r="C343" s="123">
        <v>0.72299999999999998</v>
      </c>
      <c r="D343" s="123">
        <v>1.7629999999999999</v>
      </c>
      <c r="E343" s="123">
        <v>0.63929999999999998</v>
      </c>
      <c r="F343" s="123">
        <v>2.516</v>
      </c>
    </row>
    <row r="344" spans="1:6" x14ac:dyDescent="0.25">
      <c r="A344" s="56">
        <v>43952</v>
      </c>
      <c r="B344" s="123">
        <v>-0.58599999999999997</v>
      </c>
      <c r="C344" s="123">
        <v>0.72299999999999998</v>
      </c>
      <c r="D344" s="123">
        <v>1.7629999999999999</v>
      </c>
      <c r="E344" s="123">
        <v>0.61180000000000001</v>
      </c>
      <c r="F344" s="123">
        <v>2.516</v>
      </c>
    </row>
    <row r="345" spans="1:6" x14ac:dyDescent="0.25">
      <c r="A345" s="56">
        <v>43955</v>
      </c>
      <c r="B345" s="123">
        <v>-0.56299999999999994</v>
      </c>
      <c r="C345" s="123">
        <v>0.75900000000000001</v>
      </c>
      <c r="D345" s="123">
        <v>1.7669999999999999</v>
      </c>
      <c r="E345" s="123">
        <v>0.63360000000000005</v>
      </c>
      <c r="F345" s="123">
        <v>2.516</v>
      </c>
    </row>
    <row r="346" spans="1:6" x14ac:dyDescent="0.25">
      <c r="A346" s="56">
        <v>43956</v>
      </c>
      <c r="B346" s="123">
        <v>-0.57799999999999996</v>
      </c>
      <c r="C346" s="123">
        <v>0.78100000000000003</v>
      </c>
      <c r="D346" s="123">
        <v>1.867</v>
      </c>
      <c r="E346" s="123">
        <v>0.66190000000000004</v>
      </c>
      <c r="F346" s="123">
        <v>2.516</v>
      </c>
    </row>
    <row r="347" spans="1:6" x14ac:dyDescent="0.25">
      <c r="A347" s="56">
        <v>43957</v>
      </c>
      <c r="B347" s="123">
        <v>-0.50700000000000001</v>
      </c>
      <c r="C347" s="123">
        <v>0.85299999999999998</v>
      </c>
      <c r="D347" s="123">
        <v>1.9750000000000001</v>
      </c>
      <c r="E347" s="123">
        <v>0.70299999999999996</v>
      </c>
      <c r="F347" s="123">
        <v>2.5670000000000002</v>
      </c>
    </row>
    <row r="348" spans="1:6" x14ac:dyDescent="0.25">
      <c r="A348" s="56">
        <v>43958</v>
      </c>
      <c r="B348" s="123">
        <v>-0.54500000000000004</v>
      </c>
      <c r="C348" s="123">
        <v>0.82099999999999995</v>
      </c>
      <c r="D348" s="123">
        <v>1.919</v>
      </c>
      <c r="E348" s="123">
        <v>0.64090000000000003</v>
      </c>
      <c r="F348" s="123">
        <v>2.617</v>
      </c>
    </row>
    <row r="349" spans="1:6" x14ac:dyDescent="0.25">
      <c r="A349" s="56">
        <v>43959</v>
      </c>
      <c r="B349" s="123">
        <v>-0.53700000000000003</v>
      </c>
      <c r="C349" s="123">
        <v>0.79600000000000004</v>
      </c>
      <c r="D349" s="123">
        <v>1.845</v>
      </c>
      <c r="E349" s="123">
        <v>0.68310000000000004</v>
      </c>
      <c r="F349" s="123">
        <v>2.6109999999999998</v>
      </c>
    </row>
    <row r="350" spans="1:6" x14ac:dyDescent="0.25">
      <c r="A350" s="56">
        <v>43962</v>
      </c>
      <c r="B350" s="123">
        <v>-0.51200000000000001</v>
      </c>
      <c r="C350" s="123">
        <v>0.81399999999999995</v>
      </c>
      <c r="D350" s="123">
        <v>1.879</v>
      </c>
      <c r="E350" s="123">
        <v>0.70989999999999998</v>
      </c>
      <c r="F350" s="123">
        <v>2.6459999999999999</v>
      </c>
    </row>
    <row r="351" spans="1:6" x14ac:dyDescent="0.25">
      <c r="A351" s="56">
        <v>43963</v>
      </c>
      <c r="B351" s="123">
        <v>-0.505</v>
      </c>
      <c r="C351" s="123">
        <v>0.78800000000000003</v>
      </c>
      <c r="D351" s="123">
        <v>1.8900000000000001</v>
      </c>
      <c r="E351" s="123">
        <v>0.66510000000000002</v>
      </c>
      <c r="F351" s="123">
        <v>2.645</v>
      </c>
    </row>
    <row r="352" spans="1:6" x14ac:dyDescent="0.25">
      <c r="A352" s="56">
        <v>43964</v>
      </c>
      <c r="B352" s="123">
        <v>-0.53</v>
      </c>
      <c r="C352" s="123">
        <v>0.73499999999999999</v>
      </c>
      <c r="D352" s="123">
        <v>1.802</v>
      </c>
      <c r="E352" s="123">
        <v>0.65249999999999997</v>
      </c>
      <c r="F352" s="123">
        <v>2.6829999999999998</v>
      </c>
    </row>
    <row r="353" spans="1:6" x14ac:dyDescent="0.25">
      <c r="A353" s="56">
        <v>43965</v>
      </c>
      <c r="B353" s="123">
        <v>-0.54300000000000004</v>
      </c>
      <c r="C353" s="123">
        <v>0.747</v>
      </c>
      <c r="D353" s="123">
        <v>1.8169999999999999</v>
      </c>
      <c r="E353" s="123">
        <v>0.62180000000000002</v>
      </c>
      <c r="F353" s="123">
        <v>2.6859999999999999</v>
      </c>
    </row>
    <row r="354" spans="1:6" x14ac:dyDescent="0.25">
      <c r="A354" s="56">
        <v>43966</v>
      </c>
      <c r="B354" s="123">
        <v>-0.53100000000000003</v>
      </c>
      <c r="C354" s="123">
        <v>0.76</v>
      </c>
      <c r="D354" s="123">
        <v>1.863</v>
      </c>
      <c r="E354" s="123">
        <v>0.64280000000000004</v>
      </c>
      <c r="F354" s="123">
        <v>2.6589999999999998</v>
      </c>
    </row>
    <row r="355" spans="1:6" x14ac:dyDescent="0.25">
      <c r="A355" s="56">
        <v>43969</v>
      </c>
      <c r="B355" s="123">
        <v>-0.46700000000000003</v>
      </c>
      <c r="C355" s="123">
        <v>0.73299999999999998</v>
      </c>
      <c r="D355" s="123">
        <v>1.673</v>
      </c>
      <c r="E355" s="123">
        <v>0.72570000000000001</v>
      </c>
      <c r="F355" s="123">
        <v>2.7199999999999998</v>
      </c>
    </row>
    <row r="356" spans="1:6" x14ac:dyDescent="0.25">
      <c r="A356" s="56">
        <v>43970</v>
      </c>
      <c r="B356" s="123">
        <v>-0.46400000000000002</v>
      </c>
      <c r="C356" s="123">
        <v>0.64200000000000002</v>
      </c>
      <c r="D356" s="123">
        <v>1.635</v>
      </c>
      <c r="E356" s="123">
        <v>0.68820000000000003</v>
      </c>
      <c r="F356" s="123">
        <v>2.7410000000000001</v>
      </c>
    </row>
    <row r="357" spans="1:6" x14ac:dyDescent="0.25">
      <c r="A357" s="56">
        <v>43971</v>
      </c>
      <c r="B357" s="123">
        <v>-0.46800000000000003</v>
      </c>
      <c r="C357" s="123">
        <v>0.64</v>
      </c>
      <c r="D357" s="123">
        <v>1.633</v>
      </c>
      <c r="E357" s="123">
        <v>0.68010000000000004</v>
      </c>
      <c r="F357" s="123">
        <v>2.673</v>
      </c>
    </row>
    <row r="358" spans="1:6" x14ac:dyDescent="0.25">
      <c r="A358" s="56">
        <v>43972</v>
      </c>
      <c r="B358" s="123">
        <v>-0.495</v>
      </c>
      <c r="C358" s="123">
        <v>0.63300000000000001</v>
      </c>
      <c r="D358" s="123">
        <v>1.6139999999999999</v>
      </c>
      <c r="E358" s="123">
        <v>0.67200000000000004</v>
      </c>
      <c r="F358" s="123">
        <v>2.6619999999999999</v>
      </c>
    </row>
    <row r="359" spans="1:6" x14ac:dyDescent="0.25">
      <c r="A359" s="56">
        <v>43973</v>
      </c>
      <c r="B359" s="123">
        <v>-0.48699999999999999</v>
      </c>
      <c r="C359" s="123">
        <v>0.626</v>
      </c>
      <c r="D359" s="123">
        <v>1.597</v>
      </c>
      <c r="E359" s="123">
        <v>0.65910000000000002</v>
      </c>
      <c r="F359" s="123">
        <v>2.5830000000000002</v>
      </c>
    </row>
    <row r="360" spans="1:6" x14ac:dyDescent="0.25">
      <c r="A360" s="56">
        <v>43977</v>
      </c>
      <c r="B360" s="123">
        <v>-0.42899999999999999</v>
      </c>
      <c r="C360" s="123">
        <v>0.626</v>
      </c>
      <c r="D360" s="123">
        <v>1.55</v>
      </c>
      <c r="E360" s="123">
        <v>0.69650000000000001</v>
      </c>
      <c r="F360" s="123">
        <v>2.702</v>
      </c>
    </row>
    <row r="361" spans="1:6" x14ac:dyDescent="0.25">
      <c r="A361" s="56">
        <v>43978</v>
      </c>
      <c r="B361" s="123">
        <v>-0.41399999999999998</v>
      </c>
      <c r="C361" s="123">
        <v>0.64600000000000002</v>
      </c>
      <c r="D361" s="123">
        <v>1.502</v>
      </c>
      <c r="E361" s="123">
        <v>0.68189999999999995</v>
      </c>
      <c r="F361" s="123">
        <v>2.7240000000000002</v>
      </c>
    </row>
    <row r="362" spans="1:6" x14ac:dyDescent="0.25">
      <c r="A362" s="56">
        <v>43979</v>
      </c>
      <c r="B362" s="123">
        <v>-0.41899999999999998</v>
      </c>
      <c r="C362" s="123">
        <v>0.57999999999999996</v>
      </c>
      <c r="D362" s="123">
        <v>1.425</v>
      </c>
      <c r="E362" s="123">
        <v>0.69</v>
      </c>
      <c r="F362" s="123">
        <v>2.6920000000000002</v>
      </c>
    </row>
    <row r="363" spans="1:6" x14ac:dyDescent="0.25">
      <c r="A363" s="56">
        <v>43980</v>
      </c>
      <c r="B363" s="123">
        <v>-0.44700000000000001</v>
      </c>
      <c r="C363" s="123">
        <v>0.56200000000000006</v>
      </c>
      <c r="D363" s="123">
        <v>1.476</v>
      </c>
      <c r="E363" s="123">
        <v>0.65259999999999996</v>
      </c>
      <c r="F363" s="123">
        <v>2.6930000000000001</v>
      </c>
    </row>
    <row r="364" spans="1:6" x14ac:dyDescent="0.25">
      <c r="A364" s="56">
        <v>43983</v>
      </c>
      <c r="B364" s="123">
        <v>-0.40200000000000002</v>
      </c>
      <c r="C364" s="123">
        <v>0.57699999999999996</v>
      </c>
      <c r="D364" s="123">
        <v>1.4870000000000001</v>
      </c>
      <c r="E364" s="123">
        <v>0.65910000000000002</v>
      </c>
      <c r="F364" s="123">
        <v>2.7359999999999998</v>
      </c>
    </row>
    <row r="365" spans="1:6" x14ac:dyDescent="0.25">
      <c r="A365" s="56">
        <v>43984</v>
      </c>
      <c r="B365" s="123">
        <v>-0.41499999999999998</v>
      </c>
      <c r="C365" s="123">
        <v>0.55800000000000005</v>
      </c>
      <c r="D365" s="123">
        <v>1.5009999999999999</v>
      </c>
      <c r="E365" s="123">
        <v>0.68520000000000003</v>
      </c>
      <c r="F365" s="123">
        <v>2.8129999999999997</v>
      </c>
    </row>
    <row r="366" spans="1:6" x14ac:dyDescent="0.25">
      <c r="A366" s="56">
        <v>43985</v>
      </c>
      <c r="B366" s="123">
        <v>-0.35399999999999998</v>
      </c>
      <c r="C366" s="123">
        <v>0.61</v>
      </c>
      <c r="D366" s="123">
        <v>1.554</v>
      </c>
      <c r="E366" s="123">
        <v>0.74580000000000002</v>
      </c>
      <c r="F366" s="123">
        <v>2.7930000000000001</v>
      </c>
    </row>
    <row r="367" spans="1:6" x14ac:dyDescent="0.25">
      <c r="A367" s="56">
        <v>43986</v>
      </c>
      <c r="B367" s="123">
        <v>-0.32</v>
      </c>
      <c r="C367" s="123">
        <v>0.55600000000000005</v>
      </c>
      <c r="D367" s="123">
        <v>1.421</v>
      </c>
      <c r="E367" s="123">
        <v>0.82340000000000002</v>
      </c>
      <c r="F367" s="123">
        <v>2.835</v>
      </c>
    </row>
    <row r="368" spans="1:6" x14ac:dyDescent="0.25">
      <c r="A368" s="56">
        <v>43987</v>
      </c>
      <c r="B368" s="123">
        <v>-0.27700000000000002</v>
      </c>
      <c r="C368" s="123">
        <v>0.55800000000000005</v>
      </c>
      <c r="D368" s="123">
        <v>1.4119999999999999</v>
      </c>
      <c r="E368" s="123">
        <v>0.89510000000000001</v>
      </c>
      <c r="F368" s="123">
        <v>2.8580000000000001</v>
      </c>
    </row>
    <row r="369" spans="1:6" x14ac:dyDescent="0.25">
      <c r="A369" s="56">
        <v>43990</v>
      </c>
      <c r="B369" s="123">
        <v>-0.31900000000000001</v>
      </c>
      <c r="C369" s="123">
        <v>0.54800000000000004</v>
      </c>
      <c r="D369" s="123">
        <v>1.4039999999999999</v>
      </c>
      <c r="E369" s="123">
        <v>0.87519999999999998</v>
      </c>
      <c r="F369" s="123">
        <v>2.8209999999999997</v>
      </c>
    </row>
    <row r="370" spans="1:6" x14ac:dyDescent="0.25">
      <c r="A370" s="56">
        <v>43991</v>
      </c>
      <c r="B370" s="123">
        <v>-0.309</v>
      </c>
      <c r="C370" s="123">
        <v>0.63700000000000001</v>
      </c>
      <c r="D370" s="123">
        <v>1.5009999999999999</v>
      </c>
      <c r="E370" s="123">
        <v>0.82530000000000003</v>
      </c>
      <c r="F370" s="123">
        <v>2.82</v>
      </c>
    </row>
    <row r="371" spans="1:6" x14ac:dyDescent="0.25">
      <c r="A371" s="56">
        <v>43992</v>
      </c>
      <c r="B371" s="123">
        <v>-0.33100000000000002</v>
      </c>
      <c r="C371" s="123">
        <v>0.67700000000000005</v>
      </c>
      <c r="D371" s="123">
        <v>1.5510000000000002</v>
      </c>
      <c r="E371" s="123">
        <v>0.72629999999999995</v>
      </c>
      <c r="F371" s="123">
        <v>2.8250000000000002</v>
      </c>
    </row>
    <row r="372" spans="1:6" x14ac:dyDescent="0.25">
      <c r="A372" s="56">
        <v>43993</v>
      </c>
      <c r="B372" s="123">
        <v>-0.41399999999999998</v>
      </c>
      <c r="C372" s="123">
        <v>0.628</v>
      </c>
      <c r="D372" s="123">
        <v>1.4990000000000001</v>
      </c>
      <c r="E372" s="123">
        <v>0.66900000000000004</v>
      </c>
      <c r="F372" s="123">
        <v>2.7709999999999999</v>
      </c>
    </row>
    <row r="373" spans="1:6" x14ac:dyDescent="0.25">
      <c r="A373" s="56">
        <v>43994</v>
      </c>
      <c r="B373" s="123">
        <v>-0.439</v>
      </c>
      <c r="C373" s="123">
        <v>0.59399999999999997</v>
      </c>
      <c r="D373" s="123">
        <v>1.4470000000000001</v>
      </c>
      <c r="E373" s="123">
        <v>0.70340000000000003</v>
      </c>
      <c r="F373" s="123">
        <v>2.76</v>
      </c>
    </row>
    <row r="374" spans="1:6" x14ac:dyDescent="0.25">
      <c r="A374" s="56">
        <v>43997</v>
      </c>
      <c r="B374" s="123">
        <v>-0.44600000000000001</v>
      </c>
      <c r="C374" s="123">
        <v>0.56100000000000005</v>
      </c>
      <c r="D374" s="123">
        <v>1.458</v>
      </c>
      <c r="E374" s="123">
        <v>0.72150000000000003</v>
      </c>
      <c r="F374" s="123">
        <v>2.81</v>
      </c>
    </row>
    <row r="375" spans="1:6" x14ac:dyDescent="0.25">
      <c r="A375" s="56">
        <v>43998</v>
      </c>
      <c r="B375" s="123">
        <v>-0.42699999999999999</v>
      </c>
      <c r="C375" s="123">
        <v>0.53300000000000003</v>
      </c>
      <c r="D375" s="123">
        <v>1.397</v>
      </c>
      <c r="E375" s="123">
        <v>0.75280000000000002</v>
      </c>
      <c r="F375" s="123">
        <v>2.8570000000000002</v>
      </c>
    </row>
    <row r="376" spans="1:6" x14ac:dyDescent="0.25">
      <c r="A376" s="56">
        <v>43999</v>
      </c>
      <c r="B376" s="123">
        <v>-0.39200000000000002</v>
      </c>
      <c r="C376" s="123">
        <v>0.55900000000000005</v>
      </c>
      <c r="D376" s="123">
        <v>1.4159999999999999</v>
      </c>
      <c r="E376" s="123">
        <v>0.73799999999999999</v>
      </c>
      <c r="F376" s="123">
        <v>2.883</v>
      </c>
    </row>
    <row r="377" spans="1:6" x14ac:dyDescent="0.25">
      <c r="A377" s="56">
        <v>44000</v>
      </c>
      <c r="B377" s="123">
        <v>-0.40699999999999997</v>
      </c>
      <c r="C377" s="123">
        <v>0.51600000000000001</v>
      </c>
      <c r="D377" s="123">
        <v>1.379</v>
      </c>
      <c r="E377" s="123">
        <v>0.70840000000000003</v>
      </c>
      <c r="F377" s="123">
        <v>2.86</v>
      </c>
    </row>
    <row r="378" spans="1:6" x14ac:dyDescent="0.25">
      <c r="A378" s="56">
        <v>44001</v>
      </c>
      <c r="B378" s="123">
        <v>-0.41499999999999998</v>
      </c>
      <c r="C378" s="123">
        <v>0.49299999999999999</v>
      </c>
      <c r="D378" s="123">
        <v>1.357</v>
      </c>
      <c r="E378" s="123">
        <v>0.69369999999999998</v>
      </c>
      <c r="F378" s="123">
        <v>2.8810000000000002</v>
      </c>
    </row>
    <row r="379" spans="1:6" x14ac:dyDescent="0.25">
      <c r="A379" s="56">
        <v>44004</v>
      </c>
      <c r="B379" s="123">
        <v>-0.439</v>
      </c>
      <c r="C379" s="123">
        <v>0.46100000000000002</v>
      </c>
      <c r="D379" s="123">
        <v>1.288</v>
      </c>
      <c r="E379" s="123">
        <v>0.70850000000000002</v>
      </c>
      <c r="F379" s="123">
        <v>2.92</v>
      </c>
    </row>
    <row r="380" spans="1:6" x14ac:dyDescent="0.25">
      <c r="A380" s="56">
        <v>44005</v>
      </c>
      <c r="B380" s="123">
        <v>-0.40799999999999997</v>
      </c>
      <c r="C380" s="123">
        <v>0.47599999999999998</v>
      </c>
      <c r="D380" s="123">
        <v>1.256</v>
      </c>
      <c r="E380" s="123">
        <v>0.71179999999999999</v>
      </c>
      <c r="F380" s="123">
        <v>2.9140000000000001</v>
      </c>
    </row>
    <row r="381" spans="1:6" x14ac:dyDescent="0.25">
      <c r="A381" s="56">
        <v>44006</v>
      </c>
      <c r="B381" s="123">
        <v>-0.44</v>
      </c>
      <c r="C381" s="123">
        <v>0.46899999999999997</v>
      </c>
      <c r="D381" s="123">
        <v>1.2669999999999999</v>
      </c>
      <c r="E381" s="123">
        <v>0.67900000000000005</v>
      </c>
      <c r="F381" s="123">
        <v>2.8719999999999999</v>
      </c>
    </row>
    <row r="382" spans="1:6" x14ac:dyDescent="0.25">
      <c r="A382" s="56">
        <v>44007</v>
      </c>
      <c r="B382" s="123">
        <v>-0.46800000000000003</v>
      </c>
      <c r="C382" s="123">
        <v>0.45800000000000002</v>
      </c>
      <c r="D382" s="123">
        <v>1.3049999999999999</v>
      </c>
      <c r="E382" s="123">
        <v>0.68559999999999999</v>
      </c>
      <c r="F382" s="123">
        <v>2.8719999999999999</v>
      </c>
    </row>
    <row r="383" spans="1:6" x14ac:dyDescent="0.25">
      <c r="A383" s="56">
        <v>44008</v>
      </c>
      <c r="B383" s="123">
        <v>-0.48199999999999998</v>
      </c>
      <c r="C383" s="123">
        <v>0.45800000000000002</v>
      </c>
      <c r="D383" s="123">
        <v>1.292</v>
      </c>
      <c r="E383" s="123">
        <v>0.64129999999999998</v>
      </c>
      <c r="F383" s="123">
        <v>2.8719999999999999</v>
      </c>
    </row>
    <row r="384" spans="1:6" x14ac:dyDescent="0.25">
      <c r="A384" s="56">
        <v>44011</v>
      </c>
      <c r="B384" s="123">
        <v>-0.47</v>
      </c>
      <c r="C384" s="123">
        <v>0.47</v>
      </c>
      <c r="D384" s="123">
        <v>1.298</v>
      </c>
      <c r="E384" s="123">
        <v>0.62339999999999995</v>
      </c>
      <c r="F384" s="123">
        <v>2.8570000000000002</v>
      </c>
    </row>
    <row r="385" spans="1:6" x14ac:dyDescent="0.25">
      <c r="A385" s="56">
        <v>44012</v>
      </c>
      <c r="B385" s="123">
        <v>-0.45400000000000001</v>
      </c>
      <c r="C385" s="123">
        <v>0.46700000000000003</v>
      </c>
      <c r="D385" s="123">
        <v>1.258</v>
      </c>
      <c r="E385" s="123">
        <v>0.65610000000000002</v>
      </c>
      <c r="F385" s="123">
        <v>2.851</v>
      </c>
    </row>
    <row r="386" spans="1:6" x14ac:dyDescent="0.25">
      <c r="A386" s="56">
        <v>44013</v>
      </c>
      <c r="B386" s="123">
        <v>-0.39500000000000002</v>
      </c>
      <c r="C386" s="123">
        <v>0.502</v>
      </c>
      <c r="D386" s="123">
        <v>1.2709999999999999</v>
      </c>
      <c r="E386" s="123">
        <v>0.67579999999999996</v>
      </c>
      <c r="F386" s="123">
        <v>2.8490000000000002</v>
      </c>
    </row>
    <row r="387" spans="1:6" x14ac:dyDescent="0.25">
      <c r="A387" s="56">
        <v>44014</v>
      </c>
      <c r="B387" s="123">
        <v>-0.42799999999999999</v>
      </c>
      <c r="C387" s="123">
        <v>0.45200000000000001</v>
      </c>
      <c r="D387" s="123">
        <v>1.2110000000000001</v>
      </c>
      <c r="E387" s="123">
        <v>0.66930000000000001</v>
      </c>
      <c r="F387" s="123">
        <v>2.8639999999999999</v>
      </c>
    </row>
    <row r="388" spans="1:6" x14ac:dyDescent="0.25">
      <c r="A388" s="56">
        <v>44018</v>
      </c>
      <c r="B388" s="123">
        <v>-0.43099999999999999</v>
      </c>
      <c r="C388" s="123">
        <v>0.42499999999999999</v>
      </c>
      <c r="D388" s="123">
        <v>1.24</v>
      </c>
      <c r="E388" s="123">
        <v>0.67589999999999995</v>
      </c>
      <c r="F388" s="123">
        <v>3.032</v>
      </c>
    </row>
    <row r="389" spans="1:6" x14ac:dyDescent="0.25">
      <c r="A389" s="56">
        <v>44019</v>
      </c>
      <c r="B389" s="123">
        <v>-0.42899999999999999</v>
      </c>
      <c r="C389" s="123">
        <v>0.42499999999999999</v>
      </c>
      <c r="D389" s="123">
        <v>1.204</v>
      </c>
      <c r="E389" s="123">
        <v>0.63970000000000005</v>
      </c>
      <c r="F389" s="123">
        <v>3.0339999999999998</v>
      </c>
    </row>
    <row r="390" spans="1:6" x14ac:dyDescent="0.25">
      <c r="A390" s="56">
        <v>44020</v>
      </c>
      <c r="B390" s="123">
        <v>-0.44</v>
      </c>
      <c r="C390" s="123">
        <v>0.41</v>
      </c>
      <c r="D390" s="123">
        <v>1.202</v>
      </c>
      <c r="E390" s="123">
        <v>0.66439999999999999</v>
      </c>
      <c r="F390" s="123">
        <v>3.0649999999999999</v>
      </c>
    </row>
    <row r="391" spans="1:6" x14ac:dyDescent="0.25">
      <c r="A391" s="56">
        <v>44021</v>
      </c>
      <c r="B391" s="123">
        <v>-0.46300000000000002</v>
      </c>
      <c r="C391" s="123">
        <v>0.40799999999999997</v>
      </c>
      <c r="D391" s="123">
        <v>1.224</v>
      </c>
      <c r="E391" s="123">
        <v>0.61350000000000005</v>
      </c>
      <c r="F391" s="123">
        <v>3.0960000000000001</v>
      </c>
    </row>
    <row r="392" spans="1:6" x14ac:dyDescent="0.25">
      <c r="A392" s="56">
        <v>44022</v>
      </c>
      <c r="B392" s="123">
        <v>-0.46500000000000002</v>
      </c>
      <c r="C392" s="123">
        <v>0.41299999999999998</v>
      </c>
      <c r="D392" s="123">
        <v>1.226</v>
      </c>
      <c r="E392" s="123">
        <v>0.64470000000000005</v>
      </c>
      <c r="F392" s="123">
        <v>3.032</v>
      </c>
    </row>
    <row r="393" spans="1:6" x14ac:dyDescent="0.25">
      <c r="A393" s="56">
        <v>44025</v>
      </c>
      <c r="B393" s="123">
        <v>-0.41699999999999998</v>
      </c>
      <c r="C393" s="123">
        <v>0.44400000000000001</v>
      </c>
      <c r="D393" s="123">
        <v>1.2370000000000001</v>
      </c>
      <c r="E393" s="123">
        <v>0.61839999999999995</v>
      </c>
      <c r="F393" s="123">
        <v>3.0590000000000002</v>
      </c>
    </row>
    <row r="394" spans="1:6" x14ac:dyDescent="0.25">
      <c r="A394" s="56">
        <v>44026</v>
      </c>
      <c r="B394" s="123">
        <v>-0.44700000000000001</v>
      </c>
      <c r="C394" s="123">
        <v>0.40799999999999997</v>
      </c>
      <c r="D394" s="123">
        <v>1.212</v>
      </c>
      <c r="E394" s="123">
        <v>0.62329999999999997</v>
      </c>
      <c r="F394" s="123">
        <v>3.0030000000000001</v>
      </c>
    </row>
    <row r="395" spans="1:6" x14ac:dyDescent="0.25">
      <c r="A395" s="56">
        <v>44027</v>
      </c>
      <c r="B395" s="123">
        <v>-0.44400000000000001</v>
      </c>
      <c r="C395" s="123">
        <v>0.42199999999999999</v>
      </c>
      <c r="D395" s="123">
        <v>1.2010000000000001</v>
      </c>
      <c r="E395" s="123">
        <v>0.62990000000000002</v>
      </c>
      <c r="F395" s="123">
        <v>2.9569999999999999</v>
      </c>
    </row>
    <row r="396" spans="1:6" x14ac:dyDescent="0.25">
      <c r="A396" s="56">
        <v>44028</v>
      </c>
      <c r="B396" s="123">
        <v>-0.46500000000000002</v>
      </c>
      <c r="C396" s="123">
        <v>0.40100000000000002</v>
      </c>
      <c r="D396" s="123">
        <v>1.1870000000000001</v>
      </c>
      <c r="E396" s="123">
        <v>0.61680000000000001</v>
      </c>
      <c r="F396" s="123">
        <v>2.968</v>
      </c>
    </row>
    <row r="397" spans="1:6" x14ac:dyDescent="0.25">
      <c r="A397" s="56">
        <v>44029</v>
      </c>
      <c r="B397" s="123">
        <v>-0.44700000000000001</v>
      </c>
      <c r="C397" s="123">
        <v>0.41</v>
      </c>
      <c r="D397" s="123">
        <v>1.17</v>
      </c>
      <c r="E397" s="123">
        <v>0.62660000000000005</v>
      </c>
      <c r="F397" s="123">
        <v>2.9660000000000002</v>
      </c>
    </row>
    <row r="398" spans="1:6" x14ac:dyDescent="0.25">
      <c r="A398" s="56">
        <v>44032</v>
      </c>
      <c r="B398" s="123">
        <v>-0.46</v>
      </c>
      <c r="C398" s="123">
        <v>0.35599999999999998</v>
      </c>
      <c r="D398" s="123">
        <v>1.1040000000000001</v>
      </c>
      <c r="E398" s="123">
        <v>0.61019999999999996</v>
      </c>
      <c r="F398" s="123">
        <v>2.9430000000000001</v>
      </c>
    </row>
    <row r="399" spans="1:6" x14ac:dyDescent="0.25">
      <c r="A399" s="56">
        <v>44033</v>
      </c>
      <c r="B399" s="123">
        <v>-0.46</v>
      </c>
      <c r="C399" s="123">
        <v>0.35599999999999998</v>
      </c>
      <c r="D399" s="123">
        <v>1.0940000000000001</v>
      </c>
      <c r="E399" s="123">
        <v>0.60040000000000004</v>
      </c>
      <c r="F399" s="123">
        <v>2.9180000000000001</v>
      </c>
    </row>
    <row r="400" spans="1:6" x14ac:dyDescent="0.25">
      <c r="A400" s="56">
        <v>44034</v>
      </c>
      <c r="B400" s="123">
        <v>-0.49</v>
      </c>
      <c r="C400" s="123">
        <v>0.33400000000000002</v>
      </c>
      <c r="D400" s="123">
        <v>1.036</v>
      </c>
      <c r="E400" s="123">
        <v>0.59709999999999996</v>
      </c>
      <c r="F400" s="123">
        <v>2.895</v>
      </c>
    </row>
    <row r="401" spans="1:6" x14ac:dyDescent="0.25">
      <c r="A401" s="56">
        <v>44035</v>
      </c>
      <c r="B401" s="123">
        <v>-0.48099999999999998</v>
      </c>
      <c r="C401" s="123">
        <v>0.32300000000000001</v>
      </c>
      <c r="D401" s="123">
        <v>0.98399999999999999</v>
      </c>
      <c r="E401" s="123">
        <v>0.57740000000000002</v>
      </c>
      <c r="F401" s="123">
        <v>2.915</v>
      </c>
    </row>
    <row r="402" spans="1:6" x14ac:dyDescent="0.25">
      <c r="A402" s="56">
        <v>44036</v>
      </c>
      <c r="B402" s="123">
        <v>-0.44800000000000001</v>
      </c>
      <c r="C402" s="123">
        <v>0.35199999999999998</v>
      </c>
      <c r="D402" s="123">
        <v>0.997</v>
      </c>
      <c r="E402" s="123">
        <v>0.58879999999999999</v>
      </c>
      <c r="F402" s="123">
        <v>2.8679999999999999</v>
      </c>
    </row>
    <row r="403" spans="1:6" x14ac:dyDescent="0.25">
      <c r="A403" s="56">
        <v>44039</v>
      </c>
      <c r="B403" s="123">
        <v>-0.49099999999999999</v>
      </c>
      <c r="C403" s="123">
        <v>0.34</v>
      </c>
      <c r="D403" s="123">
        <v>0.98799999999999999</v>
      </c>
      <c r="E403" s="123">
        <v>0.61509999999999998</v>
      </c>
      <c r="F403" s="123">
        <v>2.8959999999999999</v>
      </c>
    </row>
    <row r="404" spans="1:6" x14ac:dyDescent="0.25">
      <c r="A404" s="56">
        <v>44040</v>
      </c>
      <c r="B404" s="123">
        <v>-0.50800000000000001</v>
      </c>
      <c r="C404" s="123">
        <v>0.35599999999999998</v>
      </c>
      <c r="D404" s="123">
        <v>1.0069999999999999</v>
      </c>
      <c r="E404" s="123">
        <v>0.57899999999999996</v>
      </c>
      <c r="F404" s="123">
        <v>2.94</v>
      </c>
    </row>
    <row r="405" spans="1:6" x14ac:dyDescent="0.25">
      <c r="A405" s="56">
        <v>44041</v>
      </c>
      <c r="B405" s="123">
        <v>-0.498</v>
      </c>
      <c r="C405" s="123">
        <v>0.34799999999999998</v>
      </c>
      <c r="D405" s="123">
        <v>0.99199999999999999</v>
      </c>
      <c r="E405" s="123">
        <v>0.57410000000000005</v>
      </c>
      <c r="F405" s="123">
        <v>2.9670000000000001</v>
      </c>
    </row>
    <row r="406" spans="1:6" x14ac:dyDescent="0.25">
      <c r="A406" s="56">
        <v>44042</v>
      </c>
      <c r="B406" s="123">
        <v>-0.54200000000000004</v>
      </c>
      <c r="C406" s="123">
        <v>0.317</v>
      </c>
      <c r="D406" s="123">
        <v>0.97</v>
      </c>
      <c r="E406" s="123">
        <v>0.54620000000000002</v>
      </c>
      <c r="F406" s="123">
        <v>2.9350000000000001</v>
      </c>
    </row>
    <row r="407" spans="1:6" x14ac:dyDescent="0.25">
      <c r="A407" s="56">
        <v>44043</v>
      </c>
      <c r="B407" s="123">
        <v>-0.52400000000000002</v>
      </c>
      <c r="C407" s="123">
        <v>0.34</v>
      </c>
      <c r="D407" s="123">
        <v>1.0129999999999999</v>
      </c>
      <c r="E407" s="123">
        <v>0.5282</v>
      </c>
      <c r="F407" s="123">
        <v>2.976</v>
      </c>
    </row>
    <row r="408" spans="1:6" x14ac:dyDescent="0.25">
      <c r="A408" s="56">
        <v>44046</v>
      </c>
      <c r="B408" s="123">
        <v>-0.52300000000000002</v>
      </c>
      <c r="C408" s="123">
        <v>0.33600000000000002</v>
      </c>
      <c r="D408" s="123">
        <v>1.0069999999999999</v>
      </c>
      <c r="E408" s="123">
        <v>0.55430000000000001</v>
      </c>
      <c r="F408" s="123">
        <v>2.9489999999999998</v>
      </c>
    </row>
    <row r="409" spans="1:6" x14ac:dyDescent="0.25">
      <c r="A409" s="56">
        <v>44047</v>
      </c>
      <c r="B409" s="123">
        <v>-0.55300000000000005</v>
      </c>
      <c r="C409" s="123">
        <v>0.28299999999999997</v>
      </c>
      <c r="D409" s="123">
        <v>0.94699999999999995</v>
      </c>
      <c r="E409" s="123">
        <v>0.50690000000000002</v>
      </c>
      <c r="F409" s="123">
        <v>2.9470000000000001</v>
      </c>
    </row>
    <row r="410" spans="1:6" x14ac:dyDescent="0.25">
      <c r="A410" s="56">
        <v>44048</v>
      </c>
      <c r="B410" s="123">
        <v>-0.50600000000000001</v>
      </c>
      <c r="C410" s="123">
        <v>0.309</v>
      </c>
      <c r="D410" s="123">
        <v>0.97199999999999998</v>
      </c>
      <c r="E410" s="123">
        <v>0.54769999999999996</v>
      </c>
      <c r="F410" s="123">
        <v>2.9779999999999998</v>
      </c>
    </row>
    <row r="411" spans="1:6" x14ac:dyDescent="0.25">
      <c r="A411" s="56">
        <v>44049</v>
      </c>
      <c r="B411" s="123">
        <v>-0.53100000000000003</v>
      </c>
      <c r="C411" s="123">
        <v>0.27900000000000003</v>
      </c>
      <c r="D411" s="123">
        <v>0.93100000000000005</v>
      </c>
      <c r="E411" s="123">
        <v>0.53620000000000001</v>
      </c>
      <c r="F411" s="123">
        <v>2.9849999999999999</v>
      </c>
    </row>
    <row r="412" spans="1:6" x14ac:dyDescent="0.25">
      <c r="A412" s="56">
        <v>44050</v>
      </c>
      <c r="B412" s="123">
        <v>-0.50900000000000001</v>
      </c>
      <c r="C412" s="123">
        <v>0.27800000000000002</v>
      </c>
      <c r="D412" s="123">
        <v>0.92800000000000005</v>
      </c>
      <c r="E412" s="123">
        <v>0.56399999999999995</v>
      </c>
      <c r="F412" s="123">
        <v>2.9870000000000001</v>
      </c>
    </row>
    <row r="413" spans="1:6" x14ac:dyDescent="0.25">
      <c r="A413" s="56">
        <v>44053</v>
      </c>
      <c r="B413" s="123">
        <v>-0.52600000000000002</v>
      </c>
      <c r="C413" s="123">
        <v>0.255</v>
      </c>
      <c r="D413" s="123">
        <v>0.92</v>
      </c>
      <c r="E413" s="123">
        <v>0.57550000000000001</v>
      </c>
      <c r="F413" s="123">
        <v>2.9609999999999999</v>
      </c>
    </row>
    <row r="414" spans="1:6" x14ac:dyDescent="0.25">
      <c r="A414" s="56">
        <v>44054</v>
      </c>
      <c r="B414" s="123">
        <v>-0.47799999999999998</v>
      </c>
      <c r="C414" s="123">
        <v>0.27900000000000003</v>
      </c>
      <c r="D414" s="123">
        <v>0.94299999999999995</v>
      </c>
      <c r="E414" s="123">
        <v>0.64149999999999996</v>
      </c>
      <c r="F414" s="123">
        <v>2.9790000000000001</v>
      </c>
    </row>
    <row r="415" spans="1:6" x14ac:dyDescent="0.25">
      <c r="A415" s="56">
        <v>44055</v>
      </c>
      <c r="B415" s="123">
        <v>-0.44700000000000001</v>
      </c>
      <c r="C415" s="123">
        <v>0.30299999999999999</v>
      </c>
      <c r="D415" s="123">
        <v>0.96099999999999997</v>
      </c>
      <c r="E415" s="123">
        <v>0.67469999999999997</v>
      </c>
      <c r="F415" s="123">
        <v>2.9769999999999999</v>
      </c>
    </row>
    <row r="416" spans="1:6" x14ac:dyDescent="0.25">
      <c r="A416" s="56">
        <v>44056</v>
      </c>
      <c r="B416" s="123">
        <v>-0.41199999999999998</v>
      </c>
      <c r="C416" s="123">
        <v>0.37</v>
      </c>
      <c r="D416" s="123">
        <v>1.0109999999999999</v>
      </c>
      <c r="E416" s="123">
        <v>0.7208</v>
      </c>
      <c r="F416" s="123">
        <v>2.9590000000000001</v>
      </c>
    </row>
    <row r="417" spans="1:6" x14ac:dyDescent="0.25">
      <c r="A417" s="56">
        <v>44057</v>
      </c>
      <c r="B417" s="123">
        <v>-0.42099999999999999</v>
      </c>
      <c r="C417" s="123">
        <v>0.35699999999999998</v>
      </c>
      <c r="D417" s="123">
        <v>0.98699999999999999</v>
      </c>
      <c r="E417" s="123">
        <v>0.70940000000000003</v>
      </c>
      <c r="F417" s="123">
        <v>2.944</v>
      </c>
    </row>
    <row r="418" spans="1:6" x14ac:dyDescent="0.25">
      <c r="A418" s="56">
        <v>44060</v>
      </c>
      <c r="B418" s="123">
        <v>-0.45100000000000001</v>
      </c>
      <c r="C418" s="123">
        <v>0.32600000000000001</v>
      </c>
      <c r="D418" s="123">
        <v>0.93</v>
      </c>
      <c r="E418" s="123">
        <v>0.68820000000000003</v>
      </c>
      <c r="F418" s="123">
        <v>2.9529999999999998</v>
      </c>
    </row>
    <row r="419" spans="1:6" x14ac:dyDescent="0.25">
      <c r="A419" s="56">
        <v>44061</v>
      </c>
      <c r="B419" s="123">
        <v>-0.46300000000000002</v>
      </c>
      <c r="C419" s="123">
        <v>0.31</v>
      </c>
      <c r="D419" s="123">
        <v>0.92600000000000005</v>
      </c>
      <c r="E419" s="123">
        <v>0.66869999999999996</v>
      </c>
      <c r="F419" s="123">
        <v>2.98</v>
      </c>
    </row>
    <row r="420" spans="1:6" x14ac:dyDescent="0.25">
      <c r="A420" s="56">
        <v>44062</v>
      </c>
      <c r="B420" s="123">
        <v>-0.47199999999999998</v>
      </c>
      <c r="C420" s="123">
        <v>0.29199999999999998</v>
      </c>
      <c r="D420" s="123">
        <v>0.91300000000000003</v>
      </c>
      <c r="E420" s="123">
        <v>0.68010000000000004</v>
      </c>
      <c r="F420" s="123">
        <v>2.9980000000000002</v>
      </c>
    </row>
    <row r="421" spans="1:6" x14ac:dyDescent="0.25">
      <c r="A421" s="56">
        <v>44063</v>
      </c>
      <c r="B421" s="123">
        <v>-0.496</v>
      </c>
      <c r="C421" s="123">
        <v>0.29099999999999998</v>
      </c>
      <c r="D421" s="123">
        <v>0.91400000000000003</v>
      </c>
      <c r="E421" s="123">
        <v>0.65090000000000003</v>
      </c>
      <c r="F421" s="123">
        <v>2.9990000000000001</v>
      </c>
    </row>
    <row r="422" spans="1:6" x14ac:dyDescent="0.25">
      <c r="A422" s="56">
        <v>44064</v>
      </c>
      <c r="B422" s="123">
        <v>-0.50700000000000001</v>
      </c>
      <c r="C422" s="123">
        <v>0.29799999999999999</v>
      </c>
      <c r="D422" s="123">
        <v>0.94399999999999995</v>
      </c>
      <c r="E422" s="123">
        <v>0.62819999999999998</v>
      </c>
      <c r="F422" s="123">
        <v>2.99</v>
      </c>
    </row>
    <row r="423" spans="1:6" x14ac:dyDescent="0.25">
      <c r="A423" s="56">
        <v>44067</v>
      </c>
      <c r="B423" s="123">
        <v>-0.49099999999999999</v>
      </c>
      <c r="C423" s="123">
        <v>0.32700000000000001</v>
      </c>
      <c r="D423" s="123">
        <v>0.94399999999999995</v>
      </c>
      <c r="E423" s="123">
        <v>0.6542</v>
      </c>
      <c r="F423" s="123">
        <v>3</v>
      </c>
    </row>
    <row r="424" spans="1:6" x14ac:dyDescent="0.25">
      <c r="A424" s="56">
        <v>44068</v>
      </c>
      <c r="B424" s="123">
        <v>-0.43099999999999999</v>
      </c>
      <c r="C424" s="123">
        <v>0.38200000000000001</v>
      </c>
      <c r="D424" s="123">
        <v>1.026</v>
      </c>
      <c r="E424" s="123">
        <v>0.6835</v>
      </c>
      <c r="F424" s="123">
        <v>3.052</v>
      </c>
    </row>
    <row r="425" spans="1:6" x14ac:dyDescent="0.25">
      <c r="A425" s="56">
        <v>44069</v>
      </c>
      <c r="B425" s="123">
        <v>-0.41499999999999998</v>
      </c>
      <c r="C425" s="123">
        <v>0.376</v>
      </c>
      <c r="D425" s="123">
        <v>1.0169999999999999</v>
      </c>
      <c r="E425" s="123">
        <v>0.68840000000000001</v>
      </c>
      <c r="F425" s="123">
        <v>3.0510000000000002</v>
      </c>
    </row>
    <row r="426" spans="1:6" x14ac:dyDescent="0.25">
      <c r="A426" s="56">
        <v>44070</v>
      </c>
      <c r="B426" s="123">
        <v>-0.40699999999999997</v>
      </c>
      <c r="C426" s="123">
        <v>0.38900000000000001</v>
      </c>
      <c r="D426" s="123">
        <v>1.02</v>
      </c>
      <c r="E426" s="123">
        <v>0.75219999999999998</v>
      </c>
      <c r="F426" s="123">
        <v>3.0630000000000002</v>
      </c>
    </row>
    <row r="427" spans="1:6" x14ac:dyDescent="0.25">
      <c r="A427" s="56">
        <v>44071</v>
      </c>
      <c r="B427" s="123">
        <v>-0.40899999999999997</v>
      </c>
      <c r="C427" s="123">
        <v>0.379</v>
      </c>
      <c r="D427" s="123">
        <v>1.044</v>
      </c>
      <c r="E427" s="123">
        <v>0.72109999999999996</v>
      </c>
      <c r="F427" s="123">
        <v>3.0750000000000002</v>
      </c>
    </row>
    <row r="428" spans="1:6" x14ac:dyDescent="0.25">
      <c r="A428" s="56">
        <v>44074</v>
      </c>
      <c r="B428" s="123">
        <v>-0.39700000000000002</v>
      </c>
      <c r="C428" s="123">
        <v>0.40899999999999997</v>
      </c>
      <c r="D428" s="123">
        <v>1.0940000000000001</v>
      </c>
      <c r="E428" s="123">
        <v>0.70479999999999998</v>
      </c>
      <c r="F428" s="123">
        <v>3.024</v>
      </c>
    </row>
    <row r="429" spans="1:6" x14ac:dyDescent="0.25">
      <c r="A429" s="56">
        <v>44075</v>
      </c>
      <c r="B429" s="123">
        <v>-0.42</v>
      </c>
      <c r="C429" s="123">
        <v>0.39800000000000002</v>
      </c>
      <c r="D429" s="123">
        <v>1.0349999999999999</v>
      </c>
      <c r="E429" s="123">
        <v>0.66890000000000005</v>
      </c>
      <c r="F429" s="123">
        <v>3.0649999999999999</v>
      </c>
    </row>
    <row r="430" spans="1:6" x14ac:dyDescent="0.25">
      <c r="A430" s="56">
        <v>44076</v>
      </c>
      <c r="B430" s="123">
        <v>-0.47299999999999998</v>
      </c>
      <c r="C430" s="123">
        <v>0.33100000000000002</v>
      </c>
      <c r="D430" s="123">
        <v>0.97199999999999998</v>
      </c>
      <c r="E430" s="123">
        <v>0.64770000000000005</v>
      </c>
      <c r="F430" s="123">
        <v>3.1080000000000001</v>
      </c>
    </row>
    <row r="431" spans="1:6" x14ac:dyDescent="0.25">
      <c r="A431" s="56">
        <v>44077</v>
      </c>
      <c r="B431" s="123">
        <v>-0.48799999999999999</v>
      </c>
      <c r="C431" s="123">
        <v>0.32600000000000001</v>
      </c>
      <c r="D431" s="123">
        <v>0.97499999999999998</v>
      </c>
      <c r="E431" s="123">
        <v>0.63470000000000004</v>
      </c>
      <c r="F431" s="123">
        <v>3.12</v>
      </c>
    </row>
    <row r="432" spans="1:6" x14ac:dyDescent="0.25">
      <c r="A432" s="56">
        <v>44078</v>
      </c>
      <c r="B432" s="123">
        <v>-0.47199999999999998</v>
      </c>
      <c r="C432" s="123">
        <v>0.35199999999999998</v>
      </c>
      <c r="D432" s="123">
        <v>1.016</v>
      </c>
      <c r="E432" s="123">
        <v>0.71799999999999997</v>
      </c>
      <c r="F432" s="123">
        <v>3.1280000000000001</v>
      </c>
    </row>
    <row r="433" spans="1:6" x14ac:dyDescent="0.25">
      <c r="A433" s="56">
        <v>44081</v>
      </c>
      <c r="B433" s="123">
        <v>-0.46300000000000002</v>
      </c>
      <c r="C433" s="123">
        <v>0.35199999999999998</v>
      </c>
      <c r="D433" s="123">
        <v>1.046</v>
      </c>
      <c r="E433" s="123">
        <v>0.71799999999999997</v>
      </c>
      <c r="F433" s="123">
        <v>3.149</v>
      </c>
    </row>
    <row r="434" spans="1:6" x14ac:dyDescent="0.25">
      <c r="A434" s="56">
        <v>44082</v>
      </c>
      <c r="B434" s="123">
        <v>-0.495</v>
      </c>
      <c r="C434" s="123">
        <v>0.32600000000000001</v>
      </c>
      <c r="D434" s="123">
        <v>1.028</v>
      </c>
      <c r="E434" s="123">
        <v>0.67879999999999996</v>
      </c>
      <c r="F434" s="123">
        <v>3.129</v>
      </c>
    </row>
    <row r="435" spans="1:6" x14ac:dyDescent="0.25">
      <c r="A435" s="56">
        <v>44083</v>
      </c>
      <c r="B435" s="123">
        <v>-0.46200000000000002</v>
      </c>
      <c r="C435" s="123">
        <v>0.33900000000000002</v>
      </c>
      <c r="D435" s="123">
        <v>1.0209999999999999</v>
      </c>
      <c r="E435" s="123">
        <v>0.70009999999999994</v>
      </c>
      <c r="F435" s="123">
        <v>3.089</v>
      </c>
    </row>
    <row r="436" spans="1:6" x14ac:dyDescent="0.25">
      <c r="A436" s="56">
        <v>44084</v>
      </c>
      <c r="B436" s="123">
        <v>-0.433</v>
      </c>
      <c r="C436" s="123">
        <v>0.35</v>
      </c>
      <c r="D436" s="123">
        <v>1.008</v>
      </c>
      <c r="E436" s="123">
        <v>0.67720000000000002</v>
      </c>
      <c r="F436" s="123">
        <v>3.1</v>
      </c>
    </row>
    <row r="437" spans="1:6" x14ac:dyDescent="0.25">
      <c r="A437" s="56">
        <v>44085</v>
      </c>
      <c r="B437" s="123">
        <v>-0.48099999999999998</v>
      </c>
      <c r="C437" s="123">
        <v>0.309</v>
      </c>
      <c r="D437" s="123">
        <v>0.98199999999999998</v>
      </c>
      <c r="E437" s="123">
        <v>0.66579999999999995</v>
      </c>
      <c r="F437" s="123">
        <v>3.1480000000000001</v>
      </c>
    </row>
    <row r="438" spans="1:6" x14ac:dyDescent="0.25">
      <c r="A438" s="56">
        <v>44088</v>
      </c>
      <c r="B438" s="123">
        <v>-0.48</v>
      </c>
      <c r="C438" s="123">
        <v>0.28299999999999997</v>
      </c>
      <c r="D438" s="123">
        <v>1.0209999999999999</v>
      </c>
      <c r="E438" s="123">
        <v>0.67230000000000001</v>
      </c>
      <c r="F438" s="123">
        <v>3.153</v>
      </c>
    </row>
    <row r="439" spans="1:6" x14ac:dyDescent="0.25">
      <c r="A439" s="56">
        <v>44089</v>
      </c>
      <c r="B439" s="123">
        <v>-0.47899999999999998</v>
      </c>
      <c r="C439" s="123">
        <v>0.27100000000000002</v>
      </c>
      <c r="D439" s="123">
        <v>0.998</v>
      </c>
      <c r="E439" s="123">
        <v>0.67889999999999995</v>
      </c>
      <c r="F439" s="123">
        <v>3.1120000000000001</v>
      </c>
    </row>
    <row r="440" spans="1:6" x14ac:dyDescent="0.25">
      <c r="A440" s="56">
        <v>44090</v>
      </c>
      <c r="B440" s="123">
        <v>-0.48399999999999999</v>
      </c>
      <c r="C440" s="123">
        <v>0.26100000000000001</v>
      </c>
      <c r="D440" s="123">
        <v>1</v>
      </c>
      <c r="E440" s="123">
        <v>0.69689999999999996</v>
      </c>
      <c r="F440" s="123">
        <v>3.13</v>
      </c>
    </row>
    <row r="441" spans="1:6" x14ac:dyDescent="0.25">
      <c r="A441" s="56">
        <v>44091</v>
      </c>
      <c r="B441" s="123">
        <v>-0.49099999999999999</v>
      </c>
      <c r="C441" s="123">
        <v>0.26400000000000001</v>
      </c>
      <c r="D441" s="123">
        <v>0.95399999999999996</v>
      </c>
      <c r="E441" s="123">
        <v>0.68869999999999998</v>
      </c>
      <c r="F441" s="123">
        <v>3.14</v>
      </c>
    </row>
    <row r="442" spans="1:6" x14ac:dyDescent="0.25">
      <c r="A442" s="56">
        <v>44092</v>
      </c>
      <c r="B442" s="123">
        <v>-0.48499999999999999</v>
      </c>
      <c r="C442" s="123">
        <v>0.28499999999999998</v>
      </c>
      <c r="D442" s="123">
        <v>0.96199999999999997</v>
      </c>
      <c r="E442" s="123">
        <v>0.69369999999999998</v>
      </c>
      <c r="F442" s="123">
        <v>3.1230000000000002</v>
      </c>
    </row>
    <row r="443" spans="1:6" x14ac:dyDescent="0.25">
      <c r="A443" s="56">
        <v>44095</v>
      </c>
      <c r="B443" s="123">
        <v>-0.53</v>
      </c>
      <c r="C443" s="123">
        <v>0.253</v>
      </c>
      <c r="D443" s="123">
        <v>0.91800000000000004</v>
      </c>
      <c r="E443" s="123">
        <v>0.66579999999999995</v>
      </c>
      <c r="F443" s="123">
        <v>3.0990000000000002</v>
      </c>
    </row>
    <row r="444" spans="1:6" x14ac:dyDescent="0.25">
      <c r="A444" s="56">
        <v>44096</v>
      </c>
      <c r="B444" s="123">
        <v>-0.505</v>
      </c>
      <c r="C444" s="123">
        <v>0.23499999999999999</v>
      </c>
      <c r="D444" s="123">
        <v>0.85</v>
      </c>
      <c r="E444" s="123">
        <v>0.67079999999999995</v>
      </c>
      <c r="F444" s="123">
        <v>3.0910000000000002</v>
      </c>
    </row>
    <row r="445" spans="1:6" x14ac:dyDescent="0.25">
      <c r="A445" s="56">
        <v>44097</v>
      </c>
      <c r="B445" s="123">
        <v>-0.505</v>
      </c>
      <c r="C445" s="123">
        <v>0.22500000000000001</v>
      </c>
      <c r="D445" s="123">
        <v>0.85099999999999998</v>
      </c>
      <c r="E445" s="123">
        <v>0.6724</v>
      </c>
      <c r="F445" s="123">
        <v>3.093</v>
      </c>
    </row>
    <row r="446" spans="1:6" x14ac:dyDescent="0.25">
      <c r="A446" s="56">
        <v>44098</v>
      </c>
      <c r="B446" s="123">
        <v>-0.501</v>
      </c>
      <c r="C446" s="123">
        <v>0.251</v>
      </c>
      <c r="D446" s="123">
        <v>0.89400000000000002</v>
      </c>
      <c r="E446" s="123">
        <v>0.66590000000000005</v>
      </c>
      <c r="F446" s="123">
        <v>3.0910000000000002</v>
      </c>
    </row>
    <row r="447" spans="1:6" x14ac:dyDescent="0.25">
      <c r="A447" s="56">
        <v>44099</v>
      </c>
      <c r="B447" s="123">
        <v>-0.52900000000000003</v>
      </c>
      <c r="C447" s="123">
        <v>0.248</v>
      </c>
      <c r="D447" s="123">
        <v>0.88600000000000001</v>
      </c>
      <c r="E447" s="123">
        <v>0.65439999999999998</v>
      </c>
      <c r="F447" s="123">
        <v>3.133</v>
      </c>
    </row>
    <row r="448" spans="1:6" x14ac:dyDescent="0.25">
      <c r="A448" s="56">
        <v>44102</v>
      </c>
      <c r="B448" s="123">
        <v>-0.52800000000000002</v>
      </c>
      <c r="C448" s="123">
        <v>0.246</v>
      </c>
      <c r="D448" s="123">
        <v>0.879</v>
      </c>
      <c r="E448" s="123">
        <v>0.65280000000000005</v>
      </c>
      <c r="F448" s="123">
        <v>3.117</v>
      </c>
    </row>
    <row r="449" spans="1:6" x14ac:dyDescent="0.25">
      <c r="A449" s="56">
        <v>44103</v>
      </c>
      <c r="B449" s="123">
        <v>-0.54500000000000004</v>
      </c>
      <c r="C449" s="123">
        <v>0.22500000000000001</v>
      </c>
      <c r="D449" s="123">
        <v>0.85199999999999998</v>
      </c>
      <c r="E449" s="123">
        <v>0.64949999999999997</v>
      </c>
      <c r="F449" s="123">
        <v>3.137</v>
      </c>
    </row>
    <row r="450" spans="1:6" x14ac:dyDescent="0.25">
      <c r="A450" s="56">
        <v>44104</v>
      </c>
      <c r="B450" s="123">
        <v>-0.52200000000000002</v>
      </c>
      <c r="C450" s="123">
        <v>0.248</v>
      </c>
      <c r="D450" s="123">
        <v>0.86599999999999999</v>
      </c>
      <c r="E450" s="123">
        <v>0.68400000000000005</v>
      </c>
      <c r="F450" s="123">
        <v>3.1480000000000001</v>
      </c>
    </row>
    <row r="451" spans="1:6" x14ac:dyDescent="0.25">
      <c r="A451" s="56">
        <v>44105</v>
      </c>
      <c r="B451" s="123">
        <v>-0.53600000000000003</v>
      </c>
      <c r="C451" s="123">
        <v>0.23200000000000001</v>
      </c>
      <c r="D451" s="123">
        <v>0.82099999999999995</v>
      </c>
      <c r="E451" s="123">
        <v>0.6774</v>
      </c>
      <c r="F451" s="123">
        <v>3.1480000000000001</v>
      </c>
    </row>
    <row r="452" spans="1:6" x14ac:dyDescent="0.25">
      <c r="A452" s="56">
        <v>44106</v>
      </c>
      <c r="B452" s="123">
        <v>-0.53600000000000003</v>
      </c>
      <c r="C452" s="123">
        <v>0.221</v>
      </c>
      <c r="D452" s="123">
        <v>0.78</v>
      </c>
      <c r="E452" s="123">
        <v>0.70050000000000001</v>
      </c>
      <c r="F452" s="123">
        <v>3.1480000000000001</v>
      </c>
    </row>
    <row r="453" spans="1:6" x14ac:dyDescent="0.25">
      <c r="A453" s="56">
        <v>44109</v>
      </c>
      <c r="B453" s="123">
        <v>-0.51</v>
      </c>
      <c r="C453" s="123">
        <v>0.26100000000000001</v>
      </c>
      <c r="D453" s="123">
        <v>0.78</v>
      </c>
      <c r="E453" s="123">
        <v>0.78169999999999995</v>
      </c>
      <c r="F453" s="123">
        <v>3.1480000000000001</v>
      </c>
    </row>
    <row r="454" spans="1:6" x14ac:dyDescent="0.25">
      <c r="A454" s="56">
        <v>44110</v>
      </c>
      <c r="B454" s="123">
        <v>-0.50700000000000001</v>
      </c>
      <c r="C454" s="123">
        <v>0.23599999999999999</v>
      </c>
      <c r="D454" s="123">
        <v>0.77600000000000002</v>
      </c>
      <c r="E454" s="123">
        <v>0.73529999999999995</v>
      </c>
      <c r="F454" s="123">
        <v>3.1480000000000001</v>
      </c>
    </row>
    <row r="455" spans="1:6" x14ac:dyDescent="0.25">
      <c r="A455" s="56">
        <v>44111</v>
      </c>
      <c r="B455" s="123">
        <v>-0.49299999999999999</v>
      </c>
      <c r="C455" s="123">
        <v>0.24199999999999999</v>
      </c>
      <c r="D455" s="123">
        <v>0.78500000000000003</v>
      </c>
      <c r="E455" s="123">
        <v>0.78680000000000005</v>
      </c>
      <c r="F455" s="123">
        <v>3.1480000000000001</v>
      </c>
    </row>
    <row r="456" spans="1:6" x14ac:dyDescent="0.25">
      <c r="A456" s="56">
        <v>44112</v>
      </c>
      <c r="B456" s="123">
        <v>-0.52300000000000002</v>
      </c>
      <c r="C456" s="123">
        <v>0.20100000000000001</v>
      </c>
      <c r="D456" s="123">
        <v>0.75900000000000001</v>
      </c>
      <c r="E456" s="123">
        <v>0.78520000000000001</v>
      </c>
      <c r="F456" s="123">
        <v>3.1480000000000001</v>
      </c>
    </row>
    <row r="457" spans="1:6" x14ac:dyDescent="0.25">
      <c r="A457" s="56">
        <v>44113</v>
      </c>
      <c r="B457" s="123">
        <v>-0.52700000000000002</v>
      </c>
      <c r="C457" s="123">
        <v>0.17599999999999999</v>
      </c>
      <c r="D457" s="123">
        <v>0.72399999999999998</v>
      </c>
      <c r="E457" s="123">
        <v>0.77370000000000005</v>
      </c>
      <c r="F457" s="123">
        <v>3.19</v>
      </c>
    </row>
    <row r="458" spans="1:6" x14ac:dyDescent="0.25">
      <c r="A458" s="56">
        <v>44116</v>
      </c>
      <c r="B458" s="123">
        <v>-0.54500000000000004</v>
      </c>
      <c r="C458" s="123">
        <v>0.14499999999999999</v>
      </c>
      <c r="D458" s="123">
        <v>0.67700000000000005</v>
      </c>
      <c r="E458" s="123">
        <v>0.77370000000000005</v>
      </c>
      <c r="F458" s="123">
        <v>3.18</v>
      </c>
    </row>
    <row r="459" spans="1:6" x14ac:dyDescent="0.25">
      <c r="A459" s="56">
        <v>44117</v>
      </c>
      <c r="B459" s="123">
        <v>-0.55600000000000005</v>
      </c>
      <c r="C459" s="123">
        <v>0.14399999999999999</v>
      </c>
      <c r="D459" s="123">
        <v>0.65800000000000003</v>
      </c>
      <c r="E459" s="123">
        <v>0.72719999999999996</v>
      </c>
      <c r="F459" s="123">
        <v>3.1930000000000001</v>
      </c>
    </row>
    <row r="460" spans="1:6" x14ac:dyDescent="0.25">
      <c r="A460" s="56">
        <v>44118</v>
      </c>
      <c r="B460" s="123">
        <v>-0.58099999999999996</v>
      </c>
      <c r="C460" s="123">
        <v>0.13500000000000001</v>
      </c>
      <c r="D460" s="123">
        <v>0.65700000000000003</v>
      </c>
      <c r="E460" s="123">
        <v>0.72560000000000002</v>
      </c>
      <c r="F460" s="123">
        <v>3.22</v>
      </c>
    </row>
    <row r="461" spans="1:6" x14ac:dyDescent="0.25">
      <c r="A461" s="56">
        <v>44119</v>
      </c>
      <c r="B461" s="123">
        <v>-0.61</v>
      </c>
      <c r="C461" s="123">
        <v>0.14899999999999999</v>
      </c>
      <c r="D461" s="123">
        <v>0.69699999999999995</v>
      </c>
      <c r="E461" s="123">
        <v>0.73219999999999996</v>
      </c>
      <c r="F461" s="123">
        <v>3.2280000000000002</v>
      </c>
    </row>
    <row r="462" spans="1:6" x14ac:dyDescent="0.25">
      <c r="A462" s="56">
        <v>44120</v>
      </c>
      <c r="B462" s="123">
        <v>-0.622</v>
      </c>
      <c r="C462" s="123">
        <v>0.124</v>
      </c>
      <c r="D462" s="123">
        <v>0.65100000000000002</v>
      </c>
      <c r="E462" s="123">
        <v>0.74560000000000004</v>
      </c>
      <c r="F462" s="123">
        <v>3.2170000000000001</v>
      </c>
    </row>
    <row r="463" spans="1:6" x14ac:dyDescent="0.25">
      <c r="A463" s="56">
        <v>44123</v>
      </c>
      <c r="B463" s="123">
        <v>-0.628</v>
      </c>
      <c r="C463" s="123">
        <v>0.159</v>
      </c>
      <c r="D463" s="123">
        <v>0.73</v>
      </c>
      <c r="E463" s="123">
        <v>0.76900000000000002</v>
      </c>
      <c r="F463" s="123">
        <v>3.2010000000000001</v>
      </c>
    </row>
    <row r="464" spans="1:6" x14ac:dyDescent="0.25">
      <c r="A464" s="56">
        <v>44124</v>
      </c>
      <c r="B464" s="123">
        <v>-0.60599999999999998</v>
      </c>
      <c r="C464" s="123">
        <v>0.183</v>
      </c>
      <c r="D464" s="123">
        <v>0.72799999999999998</v>
      </c>
      <c r="E464" s="123">
        <v>0.78569999999999995</v>
      </c>
      <c r="F464" s="123">
        <v>3.198</v>
      </c>
    </row>
    <row r="465" spans="1:6" x14ac:dyDescent="0.25">
      <c r="A465" s="56">
        <v>44125</v>
      </c>
      <c r="B465" s="123">
        <v>-0.58799999999999997</v>
      </c>
      <c r="C465" s="123">
        <v>0.20399999999999999</v>
      </c>
      <c r="D465" s="123">
        <v>0.78200000000000003</v>
      </c>
      <c r="E465" s="123">
        <v>0.8226</v>
      </c>
      <c r="F465" s="123">
        <v>3.1829999999999998</v>
      </c>
    </row>
    <row r="466" spans="1:6" x14ac:dyDescent="0.25">
      <c r="A466" s="56">
        <v>44126</v>
      </c>
      <c r="B466" s="123">
        <v>-0.56599999999999995</v>
      </c>
      <c r="C466" s="123">
        <v>0.223</v>
      </c>
      <c r="D466" s="123">
        <v>0.80300000000000005</v>
      </c>
      <c r="E466" s="123">
        <v>0.85619999999999996</v>
      </c>
      <c r="F466" s="123">
        <v>3.17</v>
      </c>
    </row>
    <row r="467" spans="1:6" x14ac:dyDescent="0.25">
      <c r="A467" s="56">
        <v>44127</v>
      </c>
      <c r="B467" s="123">
        <v>-0.57399999999999995</v>
      </c>
      <c r="C467" s="123">
        <v>0.19500000000000001</v>
      </c>
      <c r="D467" s="123">
        <v>0.75800000000000001</v>
      </c>
      <c r="E467" s="123">
        <v>0.84289999999999998</v>
      </c>
      <c r="F467" s="123">
        <v>3.1960000000000002</v>
      </c>
    </row>
    <row r="468" spans="1:6" x14ac:dyDescent="0.25">
      <c r="A468" s="56">
        <v>44130</v>
      </c>
      <c r="B468" s="123">
        <v>-0.57999999999999996</v>
      </c>
      <c r="C468" s="123">
        <v>0.186</v>
      </c>
      <c r="D468" s="123">
        <v>0.73899999999999999</v>
      </c>
      <c r="E468" s="123">
        <v>0.80100000000000005</v>
      </c>
      <c r="F468" s="123">
        <v>3.19</v>
      </c>
    </row>
    <row r="469" spans="1:6" x14ac:dyDescent="0.25">
      <c r="A469" s="56">
        <v>44131</v>
      </c>
      <c r="B469" s="123">
        <v>-0.61499999999999999</v>
      </c>
      <c r="C469" s="123">
        <v>0.158</v>
      </c>
      <c r="D469" s="123">
        <v>0.7</v>
      </c>
      <c r="E469" s="123">
        <v>0.76759999999999995</v>
      </c>
      <c r="F469" s="123">
        <v>3.17</v>
      </c>
    </row>
    <row r="470" spans="1:6" x14ac:dyDescent="0.25">
      <c r="A470" s="56">
        <v>44132</v>
      </c>
      <c r="B470" s="123">
        <v>-0.625</v>
      </c>
      <c r="C470" s="123">
        <v>0.17799999999999999</v>
      </c>
      <c r="D470" s="123">
        <v>0.76500000000000001</v>
      </c>
      <c r="E470" s="123">
        <v>0.77100000000000002</v>
      </c>
      <c r="F470" s="123">
        <v>3.1829999999999998</v>
      </c>
    </row>
    <row r="471" spans="1:6" x14ac:dyDescent="0.25">
      <c r="A471" s="56">
        <v>44133</v>
      </c>
      <c r="B471" s="123">
        <v>-0.63600000000000001</v>
      </c>
      <c r="C471" s="123">
        <v>0.13300000000000001</v>
      </c>
      <c r="D471" s="123">
        <v>0.69199999999999995</v>
      </c>
      <c r="E471" s="123">
        <v>0.82299999999999995</v>
      </c>
      <c r="F471" s="123">
        <v>3.1850000000000001</v>
      </c>
    </row>
    <row r="472" spans="1:6" x14ac:dyDescent="0.25">
      <c r="A472" s="56">
        <v>44134</v>
      </c>
      <c r="B472" s="123">
        <v>-0.627</v>
      </c>
      <c r="C472" s="123">
        <v>0.13500000000000001</v>
      </c>
      <c r="D472" s="123">
        <v>0.76</v>
      </c>
      <c r="E472" s="123">
        <v>0.87370000000000003</v>
      </c>
      <c r="F472" s="123">
        <v>3.1850000000000001</v>
      </c>
    </row>
    <row r="473" spans="1:6" x14ac:dyDescent="0.25">
      <c r="A473" s="56">
        <v>44137</v>
      </c>
      <c r="B473" s="123">
        <v>-0.64</v>
      </c>
      <c r="C473" s="123">
        <v>0.121</v>
      </c>
      <c r="D473" s="123">
        <v>0.748</v>
      </c>
      <c r="E473" s="123">
        <v>0.84340000000000004</v>
      </c>
      <c r="F473" s="123">
        <v>3.1859999999999999</v>
      </c>
    </row>
    <row r="474" spans="1:6" x14ac:dyDescent="0.25">
      <c r="A474" s="56">
        <v>44138</v>
      </c>
      <c r="B474" s="123">
        <v>-0.62</v>
      </c>
      <c r="C474" s="123">
        <v>0.11</v>
      </c>
      <c r="D474" s="123">
        <v>0.73399999999999999</v>
      </c>
      <c r="E474" s="123">
        <v>0.89929999999999999</v>
      </c>
      <c r="F474" s="123">
        <v>3.1829999999999998</v>
      </c>
    </row>
    <row r="475" spans="1:6" x14ac:dyDescent="0.25">
      <c r="A475" s="56">
        <v>44139</v>
      </c>
      <c r="B475" s="123">
        <v>-0.63800000000000001</v>
      </c>
      <c r="C475" s="123">
        <v>9.1999999999999998E-2</v>
      </c>
      <c r="D475" s="123">
        <v>0.68700000000000006</v>
      </c>
      <c r="E475" s="123">
        <v>0.76290000000000002</v>
      </c>
      <c r="F475" s="123">
        <v>3.1749999999999998</v>
      </c>
    </row>
    <row r="476" spans="1:6" x14ac:dyDescent="0.25">
      <c r="A476" s="56">
        <v>44140</v>
      </c>
      <c r="B476" s="123">
        <v>-0.63700000000000001</v>
      </c>
      <c r="C476" s="123">
        <v>9.0999999999999998E-2</v>
      </c>
      <c r="D476" s="123">
        <v>0.66800000000000004</v>
      </c>
      <c r="E476" s="123">
        <v>0.76290000000000002</v>
      </c>
      <c r="F476" s="123">
        <v>3.1909999999999998</v>
      </c>
    </row>
    <row r="477" spans="1:6" x14ac:dyDescent="0.25">
      <c r="A477" s="56">
        <v>44141</v>
      </c>
      <c r="B477" s="123">
        <v>-0.621</v>
      </c>
      <c r="C477" s="123">
        <v>9.7000000000000003E-2</v>
      </c>
      <c r="D477" s="123">
        <v>0.64</v>
      </c>
      <c r="E477" s="123">
        <v>0.81850000000000001</v>
      </c>
      <c r="F477" s="123">
        <v>3.2010000000000001</v>
      </c>
    </row>
    <row r="478" spans="1:6" x14ac:dyDescent="0.25">
      <c r="A478" s="56">
        <v>44144</v>
      </c>
      <c r="B478" s="123">
        <v>-0.50900000000000001</v>
      </c>
      <c r="C478" s="123">
        <v>0.186</v>
      </c>
      <c r="D478" s="123">
        <v>0.64</v>
      </c>
      <c r="E478" s="123">
        <v>0.92349999999999999</v>
      </c>
      <c r="F478" s="123">
        <v>3.24</v>
      </c>
    </row>
    <row r="479" spans="1:6" x14ac:dyDescent="0.25">
      <c r="A479" s="56">
        <v>44145</v>
      </c>
      <c r="B479" s="123">
        <v>-0.48499999999999999</v>
      </c>
      <c r="C479" s="123">
        <v>0.186</v>
      </c>
      <c r="D479" s="123">
        <v>0.76200000000000001</v>
      </c>
      <c r="E479" s="123">
        <v>0.95950000000000002</v>
      </c>
      <c r="F479" s="123">
        <v>3.226</v>
      </c>
    </row>
    <row r="480" spans="1:6" x14ac:dyDescent="0.25">
      <c r="A480" s="56">
        <v>44146</v>
      </c>
      <c r="B480" s="123">
        <v>-0.50700000000000001</v>
      </c>
      <c r="C480" s="123">
        <v>0.157</v>
      </c>
      <c r="D480" s="123">
        <v>0.73799999999999999</v>
      </c>
      <c r="E480" s="123">
        <v>0.97529999999999994</v>
      </c>
      <c r="F480" s="123">
        <v>3.2509999999999999</v>
      </c>
    </row>
    <row r="481" spans="1:6" x14ac:dyDescent="0.25">
      <c r="A481" s="56">
        <v>44147</v>
      </c>
      <c r="B481" s="123">
        <v>-0.53600000000000003</v>
      </c>
      <c r="C481" s="123">
        <v>0.13200000000000001</v>
      </c>
      <c r="D481" s="123">
        <v>0.68400000000000005</v>
      </c>
      <c r="E481" s="123">
        <v>0.88149999999999995</v>
      </c>
      <c r="F481" s="123">
        <v>3.2629999999999999</v>
      </c>
    </row>
    <row r="482" spans="1:6" x14ac:dyDescent="0.25">
      <c r="A482" s="56">
        <v>44148</v>
      </c>
      <c r="B482" s="123">
        <v>-0.54700000000000004</v>
      </c>
      <c r="C482" s="123">
        <v>0.111</v>
      </c>
      <c r="D482" s="123">
        <v>0.66500000000000004</v>
      </c>
      <c r="E482" s="123">
        <v>0.89629999999999999</v>
      </c>
      <c r="F482" s="123">
        <v>3.274</v>
      </c>
    </row>
    <row r="483" spans="1:6" x14ac:dyDescent="0.25">
      <c r="A483" s="56">
        <v>44151</v>
      </c>
      <c r="B483" s="123">
        <v>-0.54500000000000004</v>
      </c>
      <c r="C483" s="123">
        <v>9.9000000000000005E-2</v>
      </c>
      <c r="D483" s="123">
        <v>0.65200000000000002</v>
      </c>
      <c r="E483" s="123">
        <v>0.90610000000000002</v>
      </c>
      <c r="F483" s="123">
        <v>3.2709999999999999</v>
      </c>
    </row>
    <row r="484" spans="1:6" x14ac:dyDescent="0.25">
      <c r="A484" s="56">
        <v>44152</v>
      </c>
      <c r="B484" s="123">
        <v>-0.56299999999999994</v>
      </c>
      <c r="C484" s="123">
        <v>7.4999999999999997E-2</v>
      </c>
      <c r="D484" s="123">
        <v>0.63900000000000001</v>
      </c>
      <c r="E484" s="123">
        <v>0.85699999999999998</v>
      </c>
      <c r="F484" s="123">
        <v>3.2829999999999999</v>
      </c>
    </row>
    <row r="485" spans="1:6" x14ac:dyDescent="0.25">
      <c r="A485" s="56">
        <v>44153</v>
      </c>
      <c r="B485" s="123">
        <v>-0.55400000000000005</v>
      </c>
      <c r="C485" s="123">
        <v>8.1000000000000003E-2</v>
      </c>
      <c r="D485" s="123">
        <v>0.65500000000000003</v>
      </c>
      <c r="E485" s="123">
        <v>0.87009999999999998</v>
      </c>
      <c r="F485" s="123">
        <v>3.3340000000000001</v>
      </c>
    </row>
    <row r="486" spans="1:6" x14ac:dyDescent="0.25">
      <c r="A486" s="56">
        <v>44154</v>
      </c>
      <c r="B486" s="123">
        <v>-0.57099999999999995</v>
      </c>
      <c r="C486" s="123">
        <v>7.0000000000000007E-2</v>
      </c>
      <c r="D486" s="123">
        <v>0.64</v>
      </c>
      <c r="E486" s="123">
        <v>0.82930000000000004</v>
      </c>
      <c r="F486" s="123">
        <v>3.36</v>
      </c>
    </row>
    <row r="487" spans="1:6" x14ac:dyDescent="0.25">
      <c r="A487" s="56">
        <v>44155</v>
      </c>
      <c r="B487" s="123">
        <v>-0.58299999999999996</v>
      </c>
      <c r="C487" s="123">
        <v>6.5000000000000002E-2</v>
      </c>
      <c r="D487" s="123">
        <v>0.63300000000000001</v>
      </c>
      <c r="E487" s="123">
        <v>0.82430000000000003</v>
      </c>
      <c r="F487" s="123">
        <v>3.335</v>
      </c>
    </row>
    <row r="488" spans="1:6" x14ac:dyDescent="0.25">
      <c r="A488" s="56">
        <v>44158</v>
      </c>
      <c r="B488" s="123">
        <v>-0.58099999999999996</v>
      </c>
      <c r="C488" s="123">
        <v>7.0999999999999994E-2</v>
      </c>
      <c r="D488" s="123">
        <v>0.624</v>
      </c>
      <c r="E488" s="123">
        <v>0.85370000000000001</v>
      </c>
      <c r="F488" s="123">
        <v>3.2890000000000001</v>
      </c>
    </row>
    <row r="489" spans="1:6" x14ac:dyDescent="0.25">
      <c r="A489" s="56">
        <v>44159</v>
      </c>
      <c r="B489" s="123">
        <v>-0.56299999999999994</v>
      </c>
      <c r="C489" s="123">
        <v>7.3999999999999996E-2</v>
      </c>
      <c r="D489" s="123">
        <v>0.61199999999999999</v>
      </c>
      <c r="E489" s="123">
        <v>0.87990000000000002</v>
      </c>
      <c r="F489" s="123">
        <v>3.3180000000000001</v>
      </c>
    </row>
    <row r="490" spans="1:6" x14ac:dyDescent="0.25">
      <c r="A490" s="56">
        <v>44160</v>
      </c>
      <c r="B490" s="123">
        <v>-0.56799999999999995</v>
      </c>
      <c r="C490" s="123">
        <v>6.9000000000000006E-2</v>
      </c>
      <c r="D490" s="123">
        <v>0.61499999999999999</v>
      </c>
      <c r="E490" s="123">
        <v>0.88160000000000005</v>
      </c>
      <c r="F490" s="123">
        <v>3.2959999999999998</v>
      </c>
    </row>
    <row r="491" spans="1:6" x14ac:dyDescent="0.25">
      <c r="A491" s="56">
        <v>44161</v>
      </c>
      <c r="B491" s="123">
        <v>-0.58799999999999997</v>
      </c>
      <c r="C491" s="123">
        <v>5.0999999999999997E-2</v>
      </c>
      <c r="D491" s="123">
        <v>0.60099999999999998</v>
      </c>
      <c r="E491" s="123">
        <v>0.88160000000000005</v>
      </c>
      <c r="F491" s="123">
        <v>3.3039999999999998</v>
      </c>
    </row>
    <row r="492" spans="1:6" x14ac:dyDescent="0.25">
      <c r="A492" s="56">
        <v>44162</v>
      </c>
      <c r="B492" s="123">
        <v>-0.58799999999999997</v>
      </c>
      <c r="C492" s="123">
        <v>5.8000000000000003E-2</v>
      </c>
      <c r="D492" s="123">
        <v>0.59399999999999997</v>
      </c>
      <c r="E492" s="123">
        <v>0.83730000000000004</v>
      </c>
      <c r="F492" s="123">
        <v>3.3180000000000001</v>
      </c>
    </row>
    <row r="493" spans="1:6" x14ac:dyDescent="0.25">
      <c r="A493" s="56">
        <v>44165</v>
      </c>
      <c r="B493" s="123">
        <v>-0.57099999999999995</v>
      </c>
      <c r="C493" s="123">
        <v>8.1000000000000003E-2</v>
      </c>
      <c r="D493" s="123">
        <v>0.626</v>
      </c>
      <c r="E493" s="123">
        <v>0.83889999999999998</v>
      </c>
      <c r="F493" s="123">
        <v>3.2730000000000001</v>
      </c>
    </row>
    <row r="494" spans="1:6" x14ac:dyDescent="0.25">
      <c r="A494" s="56">
        <v>44166</v>
      </c>
      <c r="B494" s="123">
        <v>-0.52800000000000002</v>
      </c>
      <c r="C494" s="123">
        <v>0.11899999999999999</v>
      </c>
      <c r="D494" s="123">
        <v>0.67400000000000004</v>
      </c>
      <c r="E494" s="123">
        <v>0.92600000000000005</v>
      </c>
      <c r="F494" s="123">
        <v>3.2989999999999999</v>
      </c>
    </row>
    <row r="495" spans="1:6" x14ac:dyDescent="0.25">
      <c r="A495" s="56">
        <v>44167</v>
      </c>
      <c r="B495" s="123">
        <v>-0.51900000000000002</v>
      </c>
      <c r="C495" s="123">
        <v>0.10299999999999999</v>
      </c>
      <c r="D495" s="123">
        <v>0.63200000000000001</v>
      </c>
      <c r="E495" s="123">
        <v>0.93600000000000005</v>
      </c>
      <c r="F495" s="123">
        <v>3.3180000000000001</v>
      </c>
    </row>
    <row r="496" spans="1:6" x14ac:dyDescent="0.25">
      <c r="A496" s="56">
        <v>44168</v>
      </c>
      <c r="B496" s="123">
        <v>-0.55600000000000005</v>
      </c>
      <c r="C496" s="123">
        <v>7.0999999999999994E-2</v>
      </c>
      <c r="D496" s="123">
        <v>0.60199999999999998</v>
      </c>
      <c r="E496" s="123">
        <v>0.90629999999999999</v>
      </c>
      <c r="F496" s="123">
        <v>3.3039999999999998</v>
      </c>
    </row>
    <row r="497" spans="1:6" x14ac:dyDescent="0.25">
      <c r="A497" s="56">
        <v>44169</v>
      </c>
      <c r="B497" s="123">
        <v>-0.54700000000000004</v>
      </c>
      <c r="C497" s="123">
        <v>8.1000000000000003E-2</v>
      </c>
      <c r="D497" s="123">
        <v>0.625</v>
      </c>
      <c r="E497" s="123">
        <v>0.96589999999999998</v>
      </c>
      <c r="F497" s="123">
        <v>3.3039999999999998</v>
      </c>
    </row>
    <row r="498" spans="1:6" x14ac:dyDescent="0.25">
      <c r="A498" s="56">
        <v>44172</v>
      </c>
      <c r="B498" s="123">
        <v>-0.58199999999999996</v>
      </c>
      <c r="C498" s="123">
        <v>5.1999999999999998E-2</v>
      </c>
      <c r="D498" s="123">
        <v>0.61</v>
      </c>
      <c r="E498" s="123">
        <v>0.92279999999999995</v>
      </c>
      <c r="F498" s="123">
        <v>3.2949999999999999</v>
      </c>
    </row>
    <row r="499" spans="1:6" x14ac:dyDescent="0.25">
      <c r="A499" s="56">
        <v>44173</v>
      </c>
      <c r="B499" s="123">
        <v>-0.60699999999999998</v>
      </c>
      <c r="C499" s="123">
        <v>2.9000000000000001E-2</v>
      </c>
      <c r="D499" s="123">
        <v>0.59</v>
      </c>
      <c r="E499" s="123">
        <v>0.91790000000000005</v>
      </c>
      <c r="F499" s="123">
        <v>3.2800000000000002</v>
      </c>
    </row>
    <row r="500" spans="1:6" x14ac:dyDescent="0.25">
      <c r="A500" s="56">
        <v>44174</v>
      </c>
      <c r="B500" s="123">
        <v>-0.60499999999999998</v>
      </c>
      <c r="C500" s="123">
        <v>2.1000000000000001E-2</v>
      </c>
      <c r="D500" s="123">
        <v>0.58199999999999996</v>
      </c>
      <c r="E500" s="123">
        <v>0.93610000000000004</v>
      </c>
      <c r="F500" s="123">
        <v>3.3029999999999999</v>
      </c>
    </row>
    <row r="501" spans="1:6" x14ac:dyDescent="0.25">
      <c r="A501" s="56">
        <v>44175</v>
      </c>
      <c r="B501" s="123">
        <v>-0.60299999999999998</v>
      </c>
      <c r="C501" s="123">
        <v>2.1999999999999999E-2</v>
      </c>
      <c r="D501" s="123">
        <v>0.56200000000000006</v>
      </c>
      <c r="E501" s="123">
        <v>0.90629999999999999</v>
      </c>
      <c r="F501" s="123">
        <v>3.286</v>
      </c>
    </row>
    <row r="502" spans="1:6" x14ac:dyDescent="0.25">
      <c r="A502" s="56">
        <v>44176</v>
      </c>
      <c r="B502" s="123">
        <v>-0.63600000000000001</v>
      </c>
      <c r="C502" s="123">
        <v>2E-3</v>
      </c>
      <c r="D502" s="123">
        <v>0.55800000000000005</v>
      </c>
      <c r="E502" s="123">
        <v>0.89639999999999997</v>
      </c>
      <c r="F502" s="123">
        <v>3.3109999999999999</v>
      </c>
    </row>
    <row r="503" spans="1:6" x14ac:dyDescent="0.25">
      <c r="A503" s="56">
        <v>44179</v>
      </c>
      <c r="B503" s="123">
        <v>-0.62</v>
      </c>
      <c r="C503" s="123">
        <v>3.0000000000000001E-3</v>
      </c>
      <c r="D503" s="123">
        <v>0.54100000000000004</v>
      </c>
      <c r="E503" s="123">
        <v>0.8931</v>
      </c>
      <c r="F503" s="123">
        <v>3.3069999999999999</v>
      </c>
    </row>
    <row r="504" spans="1:6" x14ac:dyDescent="0.25">
      <c r="A504" s="56">
        <v>44180</v>
      </c>
      <c r="B504" s="123">
        <v>-0.61099999999999999</v>
      </c>
      <c r="C504" s="123">
        <v>-1.7000000000000001E-2</v>
      </c>
      <c r="D504" s="123">
        <v>0.51900000000000002</v>
      </c>
      <c r="E504" s="123">
        <v>0.90800000000000003</v>
      </c>
      <c r="F504" s="123">
        <v>3.2959999999999998</v>
      </c>
    </row>
    <row r="505" spans="1:6" x14ac:dyDescent="0.25">
      <c r="A505" s="56">
        <v>44181</v>
      </c>
      <c r="B505" s="123">
        <v>-0.56699999999999995</v>
      </c>
      <c r="C505" s="123">
        <v>2.3E-2</v>
      </c>
      <c r="D505" s="123">
        <v>0.53600000000000003</v>
      </c>
      <c r="E505" s="123">
        <v>0.9163</v>
      </c>
      <c r="F505" s="123">
        <v>3.3</v>
      </c>
    </row>
    <row r="506" spans="1:6" x14ac:dyDescent="0.25">
      <c r="A506" s="56">
        <v>44182</v>
      </c>
      <c r="B506" s="123">
        <v>-0.56999999999999995</v>
      </c>
      <c r="C506" s="123">
        <v>2.9000000000000001E-2</v>
      </c>
      <c r="D506" s="123">
        <v>0.54</v>
      </c>
      <c r="E506" s="123">
        <v>0.93289999999999995</v>
      </c>
      <c r="F506" s="123">
        <v>3.294</v>
      </c>
    </row>
    <row r="507" spans="1:6" x14ac:dyDescent="0.25">
      <c r="A507" s="56">
        <v>44183</v>
      </c>
      <c r="B507" s="123">
        <v>-0.57099999999999995</v>
      </c>
      <c r="C507" s="123">
        <v>4.4999999999999998E-2</v>
      </c>
      <c r="D507" s="123">
        <v>0.56499999999999995</v>
      </c>
      <c r="E507" s="123">
        <v>0.94620000000000004</v>
      </c>
      <c r="F507" s="123">
        <v>3.302</v>
      </c>
    </row>
    <row r="508" spans="1:6" x14ac:dyDescent="0.25">
      <c r="A508" s="56">
        <v>44186</v>
      </c>
      <c r="B508" s="123">
        <v>-0.57999999999999996</v>
      </c>
      <c r="C508" s="123">
        <v>5.6000000000000001E-2</v>
      </c>
      <c r="D508" s="123">
        <v>0.56899999999999995</v>
      </c>
      <c r="E508" s="123">
        <v>0.93459999999999999</v>
      </c>
      <c r="F508" s="123">
        <v>3.2640000000000002</v>
      </c>
    </row>
    <row r="509" spans="1:6" x14ac:dyDescent="0.25">
      <c r="A509" s="56">
        <v>44187</v>
      </c>
      <c r="B509" s="123">
        <v>-0.59499999999999997</v>
      </c>
      <c r="C509" s="123">
        <v>0.05</v>
      </c>
      <c r="D509" s="123">
        <v>0.55500000000000005</v>
      </c>
      <c r="E509" s="123">
        <v>0.91639999999999999</v>
      </c>
      <c r="F509" s="123">
        <v>3.2349999999999999</v>
      </c>
    </row>
    <row r="510" spans="1:6" x14ac:dyDescent="0.25">
      <c r="A510" s="56">
        <v>44188</v>
      </c>
      <c r="B510" s="123">
        <v>-0.54700000000000004</v>
      </c>
      <c r="C510" s="123">
        <v>7.3999999999999996E-2</v>
      </c>
      <c r="D510" s="123">
        <v>0.58499999999999996</v>
      </c>
      <c r="E510" s="123">
        <v>0.94299999999999995</v>
      </c>
      <c r="F510" s="123">
        <v>3.2170000000000001</v>
      </c>
    </row>
    <row r="511" spans="1:6" x14ac:dyDescent="0.25">
      <c r="A511" s="56">
        <v>44189</v>
      </c>
      <c r="B511" s="123">
        <v>-0.54800000000000004</v>
      </c>
      <c r="C511" s="123">
        <v>7.2999999999999995E-2</v>
      </c>
      <c r="D511" s="123">
        <v>0.58499999999999996</v>
      </c>
      <c r="E511" s="123">
        <v>0.92310000000000003</v>
      </c>
      <c r="F511" s="123">
        <v>3.2290000000000001</v>
      </c>
    </row>
    <row r="512" spans="1:6" x14ac:dyDescent="0.25">
      <c r="A512" s="56">
        <v>44190</v>
      </c>
      <c r="B512" s="123">
        <v>-0.54800000000000004</v>
      </c>
      <c r="C512" s="123">
        <v>7.2999999999999995E-2</v>
      </c>
      <c r="D512" s="123">
        <v>0.58499999999999996</v>
      </c>
      <c r="E512" s="123">
        <v>0.92310000000000003</v>
      </c>
      <c r="F512" s="123">
        <v>3.1930000000000001</v>
      </c>
    </row>
    <row r="513" spans="1:6" x14ac:dyDescent="0.25">
      <c r="A513" s="56">
        <v>44193</v>
      </c>
      <c r="B513" s="123">
        <v>-0.56499999999999995</v>
      </c>
      <c r="C513" s="123">
        <v>0.05</v>
      </c>
      <c r="D513" s="123">
        <v>0.53900000000000003</v>
      </c>
      <c r="E513" s="123">
        <v>0.92310000000000003</v>
      </c>
      <c r="F513" s="123">
        <v>3.1669999999999998</v>
      </c>
    </row>
    <row r="514" spans="1:6" x14ac:dyDescent="0.25">
      <c r="A514" s="56">
        <v>44194</v>
      </c>
      <c r="B514" s="123">
        <v>-0.57099999999999995</v>
      </c>
      <c r="C514" s="123">
        <v>0.05</v>
      </c>
      <c r="D514" s="123">
        <v>0.55700000000000005</v>
      </c>
      <c r="E514" s="123">
        <v>0.93640000000000001</v>
      </c>
      <c r="F514" s="123">
        <v>3.1619999999999999</v>
      </c>
    </row>
    <row r="515" spans="1:6" x14ac:dyDescent="0.25">
      <c r="A515" s="56">
        <v>44195</v>
      </c>
      <c r="B515" s="123">
        <v>-0.56899999999999995</v>
      </c>
      <c r="C515" s="123">
        <v>4.7E-2</v>
      </c>
      <c r="D515" s="123">
        <v>0.54300000000000004</v>
      </c>
      <c r="E515" s="123">
        <v>0.92310000000000003</v>
      </c>
      <c r="F515" s="123">
        <v>3.1349999999999998</v>
      </c>
    </row>
    <row r="516" spans="1:6" x14ac:dyDescent="0.25">
      <c r="A516" s="56">
        <v>44196</v>
      </c>
      <c r="B516" s="123">
        <v>-0.56899999999999995</v>
      </c>
      <c r="C516" s="123">
        <v>4.7E-2</v>
      </c>
      <c r="D516" s="123">
        <v>0.54300000000000004</v>
      </c>
      <c r="E516" s="123">
        <v>0.91320000000000001</v>
      </c>
      <c r="F516" s="123">
        <v>3.1459999999999999</v>
      </c>
    </row>
    <row r="517" spans="1:6" x14ac:dyDescent="0.25">
      <c r="A517" s="56">
        <v>44197</v>
      </c>
      <c r="B517" s="123">
        <v>-0.56899999999999995</v>
      </c>
      <c r="C517" s="123">
        <v>4.7E-2</v>
      </c>
      <c r="D517" s="123">
        <v>0.54300000000000004</v>
      </c>
      <c r="E517" s="123">
        <v>0.91320000000000001</v>
      </c>
      <c r="F517" s="123">
        <v>3.177</v>
      </c>
    </row>
    <row r="518" spans="1:6" x14ac:dyDescent="0.25">
      <c r="A518" s="56">
        <v>44200</v>
      </c>
      <c r="B518" s="123">
        <v>-0.60399999999999998</v>
      </c>
      <c r="C518" s="123">
        <v>2.3E-2</v>
      </c>
      <c r="D518" s="123">
        <v>0.54800000000000004</v>
      </c>
      <c r="E518" s="123">
        <v>0.91320000000000001</v>
      </c>
      <c r="F518" s="123">
        <v>3.177</v>
      </c>
    </row>
    <row r="519" spans="1:6" x14ac:dyDescent="0.25">
      <c r="A519" s="56">
        <v>44201</v>
      </c>
      <c r="B519" s="123">
        <v>-0.57699999999999996</v>
      </c>
      <c r="C519" s="123">
        <v>3.5000000000000003E-2</v>
      </c>
      <c r="D519" s="123">
        <v>0.56599999999999995</v>
      </c>
      <c r="E519" s="123">
        <v>0.95489999999999997</v>
      </c>
      <c r="F519" s="123">
        <v>3.137</v>
      </c>
    </row>
    <row r="520" spans="1:6" x14ac:dyDescent="0.25">
      <c r="A520" s="56">
        <v>44202</v>
      </c>
      <c r="B520" s="123">
        <v>-0.52</v>
      </c>
      <c r="C520" s="123">
        <v>4.5999999999999999E-2</v>
      </c>
      <c r="D520" s="123">
        <v>0.56699999999999995</v>
      </c>
      <c r="E520" s="123">
        <v>1.0355000000000001</v>
      </c>
      <c r="F520" s="123">
        <v>3.1310000000000002</v>
      </c>
    </row>
    <row r="521" spans="1:6" x14ac:dyDescent="0.25">
      <c r="A521" s="56">
        <v>44203</v>
      </c>
      <c r="B521" s="123">
        <v>-0.52200000000000002</v>
      </c>
      <c r="C521" s="123">
        <v>4.3999999999999997E-2</v>
      </c>
      <c r="D521" s="123">
        <v>0.55800000000000005</v>
      </c>
      <c r="E521" s="123">
        <v>1.0794999999999999</v>
      </c>
      <c r="F521" s="123">
        <v>3.129</v>
      </c>
    </row>
    <row r="522" spans="1:6" x14ac:dyDescent="0.25">
      <c r="A522" s="56">
        <v>44204</v>
      </c>
      <c r="B522" s="123">
        <v>-0.51900000000000002</v>
      </c>
      <c r="C522" s="123">
        <v>4.1000000000000002E-2</v>
      </c>
      <c r="D522" s="123">
        <v>0.53100000000000003</v>
      </c>
      <c r="E522" s="123">
        <v>1.1153</v>
      </c>
      <c r="F522" s="123">
        <v>3.149</v>
      </c>
    </row>
    <row r="523" spans="1:6" x14ac:dyDescent="0.25">
      <c r="A523" s="56">
        <v>44207</v>
      </c>
      <c r="B523" s="123">
        <v>-0.496</v>
      </c>
      <c r="C523" s="123">
        <v>5.8000000000000003E-2</v>
      </c>
      <c r="D523" s="123">
        <v>0.56399999999999995</v>
      </c>
      <c r="E523" s="123">
        <v>1.1459999999999999</v>
      </c>
      <c r="F523" s="123">
        <v>3.1659999999999999</v>
      </c>
    </row>
    <row r="524" spans="1:6" x14ac:dyDescent="0.25">
      <c r="A524" s="56">
        <v>44208</v>
      </c>
      <c r="B524" s="123">
        <v>-0.46800000000000003</v>
      </c>
      <c r="C524" s="123">
        <v>0.11</v>
      </c>
      <c r="D524" s="123">
        <v>0.65</v>
      </c>
      <c r="E524" s="123">
        <v>1.1291</v>
      </c>
      <c r="F524" s="123">
        <v>3.149</v>
      </c>
    </row>
    <row r="525" spans="1:6" x14ac:dyDescent="0.25">
      <c r="A525" s="56">
        <v>44209</v>
      </c>
      <c r="B525" s="123">
        <v>-0.52200000000000002</v>
      </c>
      <c r="C525" s="123">
        <v>6.9000000000000006E-2</v>
      </c>
      <c r="D525" s="123">
        <v>0.6</v>
      </c>
      <c r="E525" s="123">
        <v>1.0831999999999999</v>
      </c>
      <c r="F525" s="123">
        <v>3.1360000000000001</v>
      </c>
    </row>
    <row r="526" spans="1:6" x14ac:dyDescent="0.25">
      <c r="A526" s="56">
        <v>44210</v>
      </c>
      <c r="B526" s="123">
        <v>-0.55000000000000004</v>
      </c>
      <c r="C526" s="123">
        <v>6.0999999999999999E-2</v>
      </c>
      <c r="D526" s="123">
        <v>0.64300000000000002</v>
      </c>
      <c r="E526" s="123">
        <v>1.1292</v>
      </c>
      <c r="F526" s="123">
        <v>3.113</v>
      </c>
    </row>
    <row r="527" spans="1:6" x14ac:dyDescent="0.25">
      <c r="A527" s="56">
        <v>44211</v>
      </c>
      <c r="B527" s="123">
        <v>-0.54300000000000004</v>
      </c>
      <c r="C527" s="123">
        <v>5.8000000000000003E-2</v>
      </c>
      <c r="D527" s="123">
        <v>0.61399999999999999</v>
      </c>
      <c r="E527" s="123">
        <v>1.0834999999999999</v>
      </c>
      <c r="F527" s="123">
        <v>3.1480000000000001</v>
      </c>
    </row>
    <row r="528" spans="1:6" x14ac:dyDescent="0.25">
      <c r="A528" s="56">
        <v>44214</v>
      </c>
      <c r="B528" s="123">
        <v>-0.52700000000000002</v>
      </c>
      <c r="C528" s="123">
        <v>7.8E-2</v>
      </c>
      <c r="D528" s="123">
        <v>0.63100000000000001</v>
      </c>
      <c r="E528" s="123">
        <v>1.0834999999999999</v>
      </c>
      <c r="F528" s="123">
        <v>3.1760000000000002</v>
      </c>
    </row>
    <row r="529" spans="1:6" x14ac:dyDescent="0.25">
      <c r="A529" s="56">
        <v>44215</v>
      </c>
      <c r="B529" s="123">
        <v>-0.52600000000000002</v>
      </c>
      <c r="C529" s="123">
        <v>6.9000000000000006E-2</v>
      </c>
      <c r="D529" s="123">
        <v>0.58799999999999997</v>
      </c>
      <c r="E529" s="123">
        <v>1.0886</v>
      </c>
      <c r="F529" s="123">
        <v>3.161</v>
      </c>
    </row>
    <row r="530" spans="1:6" x14ac:dyDescent="0.25">
      <c r="A530" s="56">
        <v>44216</v>
      </c>
      <c r="B530" s="123">
        <v>-0.52900000000000003</v>
      </c>
      <c r="C530" s="123">
        <v>7.4999999999999997E-2</v>
      </c>
      <c r="D530" s="123">
        <v>0.61899999999999999</v>
      </c>
      <c r="E530" s="123">
        <v>1.0802</v>
      </c>
      <c r="F530" s="123">
        <v>3.1589999999999998</v>
      </c>
    </row>
    <row r="531" spans="1:6" x14ac:dyDescent="0.25">
      <c r="A531" s="56">
        <v>44217</v>
      </c>
      <c r="B531" s="123">
        <v>-0.496</v>
      </c>
      <c r="C531" s="123">
        <v>0.126</v>
      </c>
      <c r="D531" s="123">
        <v>0.68600000000000005</v>
      </c>
      <c r="E531" s="123">
        <v>1.1057999999999999</v>
      </c>
      <c r="F531" s="123">
        <v>3.1440000000000001</v>
      </c>
    </row>
    <row r="532" spans="1:6" x14ac:dyDescent="0.25">
      <c r="A532" s="56">
        <v>44218</v>
      </c>
      <c r="B532" s="123">
        <v>-0.51200000000000001</v>
      </c>
      <c r="C532" s="123">
        <v>0.123</v>
      </c>
      <c r="D532" s="123">
        <v>0.751</v>
      </c>
      <c r="E532" s="123">
        <v>1.0854999999999999</v>
      </c>
      <c r="F532" s="123">
        <v>3.1259999999999999</v>
      </c>
    </row>
    <row r="533" spans="1:6" x14ac:dyDescent="0.25">
      <c r="A533" s="56">
        <v>44221</v>
      </c>
      <c r="B533" s="123">
        <v>-0.55000000000000004</v>
      </c>
      <c r="C533" s="123">
        <v>7.2999999999999995E-2</v>
      </c>
      <c r="D533" s="123">
        <v>0.67800000000000005</v>
      </c>
      <c r="E533" s="123">
        <v>1.0295000000000001</v>
      </c>
      <c r="F533" s="123">
        <v>3.1429999999999998</v>
      </c>
    </row>
    <row r="534" spans="1:6" x14ac:dyDescent="0.25">
      <c r="A534" s="56">
        <v>44222</v>
      </c>
      <c r="B534" s="123">
        <v>-0.53300000000000003</v>
      </c>
      <c r="C534" s="123">
        <v>7.2999999999999995E-2</v>
      </c>
      <c r="D534" s="123">
        <v>0.64700000000000002</v>
      </c>
      <c r="E534" s="123">
        <v>1.0347</v>
      </c>
      <c r="F534" s="123">
        <v>3.1680000000000001</v>
      </c>
    </row>
    <row r="535" spans="1:6" x14ac:dyDescent="0.25">
      <c r="A535" s="56">
        <v>44223</v>
      </c>
      <c r="B535" s="123">
        <v>-0.54600000000000004</v>
      </c>
      <c r="C535" s="123">
        <v>7.3999999999999996E-2</v>
      </c>
      <c r="D535" s="123">
        <v>0.65500000000000003</v>
      </c>
      <c r="E535" s="123">
        <v>1.0161</v>
      </c>
      <c r="F535" s="123">
        <v>3.1640000000000001</v>
      </c>
    </row>
    <row r="536" spans="1:6" x14ac:dyDescent="0.25">
      <c r="A536" s="56">
        <v>44224</v>
      </c>
      <c r="B536" s="123">
        <v>-0.53900000000000003</v>
      </c>
      <c r="C536" s="123">
        <v>7.2999999999999995E-2</v>
      </c>
      <c r="D536" s="123">
        <v>0.63600000000000001</v>
      </c>
      <c r="E536" s="123">
        <v>1.0448999999999999</v>
      </c>
      <c r="F536" s="123">
        <v>3.1970000000000001</v>
      </c>
    </row>
    <row r="537" spans="1:6" x14ac:dyDescent="0.25">
      <c r="A537" s="56">
        <v>44225</v>
      </c>
      <c r="B537" s="123">
        <v>-0.51800000000000002</v>
      </c>
      <c r="C537" s="123">
        <v>9.8000000000000004E-2</v>
      </c>
      <c r="D537" s="123">
        <v>0.64300000000000002</v>
      </c>
      <c r="E537" s="123">
        <v>1.0655000000000001</v>
      </c>
      <c r="F537" s="123">
        <v>3.1850000000000001</v>
      </c>
    </row>
    <row r="538" spans="1:6" x14ac:dyDescent="0.25">
      <c r="A538" s="56">
        <v>44228</v>
      </c>
      <c r="B538" s="123">
        <v>-0.51600000000000001</v>
      </c>
      <c r="C538" s="123">
        <v>9.5000000000000001E-2</v>
      </c>
      <c r="D538" s="123">
        <v>0.621</v>
      </c>
      <c r="E538" s="123">
        <v>1.0791999999999999</v>
      </c>
      <c r="F538" s="123">
        <v>3.1749999999999998</v>
      </c>
    </row>
    <row r="539" spans="1:6" x14ac:dyDescent="0.25">
      <c r="A539" s="56">
        <v>44229</v>
      </c>
      <c r="B539" s="123">
        <v>-0.48899999999999999</v>
      </c>
      <c r="C539" s="123">
        <v>0.11600000000000001</v>
      </c>
      <c r="D539" s="123">
        <v>0.65100000000000002</v>
      </c>
      <c r="E539" s="123">
        <v>1.0963000000000001</v>
      </c>
      <c r="F539" s="123">
        <v>3.1829999999999998</v>
      </c>
    </row>
    <row r="540" spans="1:6" x14ac:dyDescent="0.25">
      <c r="A540" s="56">
        <v>44230</v>
      </c>
      <c r="B540" s="123">
        <v>-0.46400000000000002</v>
      </c>
      <c r="C540" s="123">
        <v>0.127</v>
      </c>
      <c r="D540" s="123">
        <v>0.58699999999999997</v>
      </c>
      <c r="E540" s="123">
        <v>1.1374</v>
      </c>
      <c r="F540" s="123">
        <v>3.2120000000000002</v>
      </c>
    </row>
    <row r="541" spans="1:6" x14ac:dyDescent="0.25">
      <c r="A541" s="56">
        <v>44231</v>
      </c>
      <c r="B541" s="123">
        <v>-0.45400000000000001</v>
      </c>
      <c r="C541" s="123">
        <v>0.123</v>
      </c>
      <c r="D541" s="123">
        <v>0.54500000000000004</v>
      </c>
      <c r="E541" s="123">
        <v>1.1392</v>
      </c>
      <c r="F541" s="123">
        <v>3.238</v>
      </c>
    </row>
    <row r="542" spans="1:6" x14ac:dyDescent="0.25">
      <c r="A542" s="56">
        <v>44232</v>
      </c>
      <c r="B542" s="123">
        <v>-0.44800000000000001</v>
      </c>
      <c r="C542" s="123">
        <v>0.124</v>
      </c>
      <c r="D542" s="123">
        <v>0.53400000000000003</v>
      </c>
      <c r="E542" s="123">
        <v>1.1635</v>
      </c>
      <c r="F542" s="123">
        <v>3.2210000000000001</v>
      </c>
    </row>
    <row r="543" spans="1:6" x14ac:dyDescent="0.25">
      <c r="A543" s="56">
        <v>44235</v>
      </c>
      <c r="B543" s="123">
        <v>-0.44500000000000001</v>
      </c>
      <c r="C543" s="123">
        <v>0.127</v>
      </c>
      <c r="D543" s="123">
        <v>0.50800000000000001</v>
      </c>
      <c r="E543" s="123">
        <v>1.1705000000000001</v>
      </c>
      <c r="F543" s="123">
        <v>3.24</v>
      </c>
    </row>
    <row r="544" spans="1:6" x14ac:dyDescent="0.25">
      <c r="A544" s="56">
        <v>44236</v>
      </c>
      <c r="B544" s="123">
        <v>-0.44600000000000001</v>
      </c>
      <c r="C544" s="123">
        <v>0.13</v>
      </c>
      <c r="D544" s="123">
        <v>0.51300000000000001</v>
      </c>
      <c r="E544" s="123">
        <v>1.1568000000000001</v>
      </c>
      <c r="F544" s="123">
        <v>3.2349999999999999</v>
      </c>
    </row>
    <row r="545" spans="1:6" x14ac:dyDescent="0.25">
      <c r="A545" s="56">
        <v>44237</v>
      </c>
      <c r="B545" s="123">
        <v>-0.437</v>
      </c>
      <c r="C545" s="123">
        <v>0.14699999999999999</v>
      </c>
      <c r="D545" s="123">
        <v>0.504</v>
      </c>
      <c r="E545" s="123">
        <v>1.1225000000000001</v>
      </c>
      <c r="F545" s="123">
        <v>3.2429999999999999</v>
      </c>
    </row>
    <row r="546" spans="1:6" x14ac:dyDescent="0.25">
      <c r="A546" s="56">
        <v>44238</v>
      </c>
      <c r="B546" s="123">
        <v>-0.45800000000000002</v>
      </c>
      <c r="C546" s="123">
        <v>0.122</v>
      </c>
      <c r="D546" s="123">
        <v>0.45600000000000002</v>
      </c>
      <c r="E546" s="123">
        <v>1.1632</v>
      </c>
      <c r="F546" s="123">
        <v>3.24</v>
      </c>
    </row>
    <row r="547" spans="1:6" x14ac:dyDescent="0.25">
      <c r="A547" s="56">
        <v>44239</v>
      </c>
      <c r="B547" s="123">
        <v>-0.42799999999999999</v>
      </c>
      <c r="C547" s="123">
        <v>0.158</v>
      </c>
      <c r="D547" s="123">
        <v>0.47799999999999998</v>
      </c>
      <c r="E547" s="123">
        <v>1.2081999999999999</v>
      </c>
      <c r="F547" s="123">
        <v>3.24</v>
      </c>
    </row>
    <row r="548" spans="1:6" x14ac:dyDescent="0.25">
      <c r="A548" s="56">
        <v>44242</v>
      </c>
      <c r="B548" s="123">
        <v>-0.38100000000000001</v>
      </c>
      <c r="C548" s="123">
        <v>0.26</v>
      </c>
      <c r="D548" s="123">
        <v>0.52700000000000002</v>
      </c>
      <c r="E548" s="123">
        <v>1.2081999999999999</v>
      </c>
      <c r="F548" s="123">
        <v>3.24</v>
      </c>
    </row>
    <row r="549" spans="1:6" x14ac:dyDescent="0.25">
      <c r="A549" s="56">
        <v>44243</v>
      </c>
      <c r="B549" s="123">
        <v>-0.34799999999999998</v>
      </c>
      <c r="C549" s="123">
        <v>0.29399999999999998</v>
      </c>
      <c r="D549" s="123">
        <v>0.57199999999999995</v>
      </c>
      <c r="E549" s="123">
        <v>1.3141</v>
      </c>
      <c r="F549" s="123">
        <v>3.24</v>
      </c>
    </row>
    <row r="550" spans="1:6" x14ac:dyDescent="0.25">
      <c r="A550" s="56">
        <v>44244</v>
      </c>
      <c r="B550" s="123">
        <v>-0.36799999999999999</v>
      </c>
      <c r="C550" s="123">
        <v>0.28799999999999998</v>
      </c>
      <c r="D550" s="123">
        <v>0.58599999999999997</v>
      </c>
      <c r="E550" s="123">
        <v>1.2703</v>
      </c>
      <c r="F550" s="123">
        <v>3.24</v>
      </c>
    </row>
    <row r="551" spans="1:6" x14ac:dyDescent="0.25">
      <c r="A551" s="56">
        <v>44245</v>
      </c>
      <c r="B551" s="123">
        <v>-0.34599999999999997</v>
      </c>
      <c r="C551" s="123">
        <v>0.34</v>
      </c>
      <c r="D551" s="123">
        <v>0.64800000000000002</v>
      </c>
      <c r="E551" s="123">
        <v>1.2955999999999999</v>
      </c>
      <c r="F551" s="123">
        <v>3.24</v>
      </c>
    </row>
    <row r="552" spans="1:6" x14ac:dyDescent="0.25">
      <c r="A552" s="56">
        <v>44246</v>
      </c>
      <c r="B552" s="123">
        <v>-0.30499999999999999</v>
      </c>
      <c r="C552" s="123">
        <v>0.35499999999999998</v>
      </c>
      <c r="D552" s="123">
        <v>0.624</v>
      </c>
      <c r="E552" s="123">
        <v>1.3364</v>
      </c>
      <c r="F552" s="123">
        <v>3.266</v>
      </c>
    </row>
    <row r="553" spans="1:6" x14ac:dyDescent="0.25">
      <c r="A553" s="56">
        <v>44249</v>
      </c>
      <c r="B553" s="123">
        <v>-0.33900000000000002</v>
      </c>
      <c r="C553" s="123">
        <v>0.32700000000000001</v>
      </c>
      <c r="D553" s="123">
        <v>0.59699999999999998</v>
      </c>
      <c r="E553" s="123">
        <v>1.3653</v>
      </c>
      <c r="F553" s="123">
        <v>3.24</v>
      </c>
    </row>
    <row r="554" spans="1:6" x14ac:dyDescent="0.25">
      <c r="A554" s="56">
        <v>44250</v>
      </c>
      <c r="B554" s="123">
        <v>-0.315</v>
      </c>
      <c r="C554" s="123">
        <v>0.36399999999999999</v>
      </c>
      <c r="D554" s="123">
        <v>0.64400000000000002</v>
      </c>
      <c r="E554" s="123">
        <v>1.3416000000000001</v>
      </c>
      <c r="F554" s="123">
        <v>3.24</v>
      </c>
    </row>
    <row r="555" spans="1:6" x14ac:dyDescent="0.25">
      <c r="A555" s="56">
        <v>44251</v>
      </c>
      <c r="B555" s="123">
        <v>-0.30399999999999999</v>
      </c>
      <c r="C555" s="123">
        <v>0.39100000000000001</v>
      </c>
      <c r="D555" s="123">
        <v>0.68700000000000006</v>
      </c>
      <c r="E555" s="123">
        <v>1.3755999999999999</v>
      </c>
      <c r="F555" s="123">
        <v>3.24</v>
      </c>
    </row>
    <row r="556" spans="1:6" x14ac:dyDescent="0.25">
      <c r="A556" s="56">
        <v>44252</v>
      </c>
      <c r="B556" s="123">
        <v>-0.23200000000000001</v>
      </c>
      <c r="C556" s="123">
        <v>0.47599999999999998</v>
      </c>
      <c r="D556" s="123">
        <v>0.79900000000000004</v>
      </c>
      <c r="E556" s="123">
        <v>1.5199</v>
      </c>
      <c r="F556" s="123">
        <v>3.27</v>
      </c>
    </row>
    <row r="557" spans="1:6" x14ac:dyDescent="0.25">
      <c r="A557" s="56">
        <v>44253</v>
      </c>
      <c r="B557" s="123">
        <v>-0.26</v>
      </c>
      <c r="C557" s="123">
        <v>0.42299999999999999</v>
      </c>
      <c r="D557" s="123">
        <v>0.76100000000000001</v>
      </c>
      <c r="E557" s="123">
        <v>1.4049</v>
      </c>
      <c r="F557" s="123">
        <v>3.24</v>
      </c>
    </row>
    <row r="558" spans="1:6" x14ac:dyDescent="0.25">
      <c r="A558" s="56">
        <v>44256</v>
      </c>
      <c r="B558" s="123">
        <v>-0.33400000000000002</v>
      </c>
      <c r="C558" s="123">
        <v>0.32400000000000001</v>
      </c>
      <c r="D558" s="123">
        <v>0.65800000000000003</v>
      </c>
      <c r="E558" s="123">
        <v>1.417</v>
      </c>
      <c r="F558" s="123">
        <v>3.24</v>
      </c>
    </row>
    <row r="559" spans="1:6" x14ac:dyDescent="0.25">
      <c r="A559" s="56">
        <v>44256</v>
      </c>
      <c r="B559" s="123">
        <v>-0.33400000000000002</v>
      </c>
      <c r="C559" s="123">
        <v>0.32400000000000001</v>
      </c>
      <c r="D559" s="123">
        <v>0.65800000000000003</v>
      </c>
      <c r="E559" s="123">
        <v>1.417</v>
      </c>
      <c r="F559" s="123">
        <v>3.24</v>
      </c>
    </row>
    <row r="560" spans="1:6" x14ac:dyDescent="0.25">
      <c r="A560" s="56">
        <v>44257</v>
      </c>
      <c r="B560" s="123">
        <v>-0.35199999999999998</v>
      </c>
      <c r="C560" s="123">
        <v>0.32</v>
      </c>
      <c r="D560" s="123">
        <v>0.67500000000000004</v>
      </c>
      <c r="E560" s="123">
        <v>1.3914</v>
      </c>
      <c r="F560" s="123">
        <v>3.24</v>
      </c>
    </row>
    <row r="561" spans="1:6" x14ac:dyDescent="0.25">
      <c r="A561" s="56">
        <v>44257</v>
      </c>
      <c r="B561" s="123">
        <v>-0.35199999999999998</v>
      </c>
      <c r="C561" s="123">
        <v>0.32</v>
      </c>
      <c r="D561" s="123">
        <v>0.67500000000000004</v>
      </c>
      <c r="E561" s="123">
        <v>1.3914</v>
      </c>
      <c r="F561" s="123">
        <v>3.24</v>
      </c>
    </row>
    <row r="562" spans="1:6" x14ac:dyDescent="0.25">
      <c r="A562" s="56">
        <v>44258</v>
      </c>
      <c r="B562" s="123">
        <v>-0.28799999999999998</v>
      </c>
      <c r="C562" s="123">
        <v>0.39</v>
      </c>
      <c r="D562" s="123">
        <v>0.755</v>
      </c>
      <c r="E562" s="123">
        <v>1.4807999999999999</v>
      </c>
      <c r="F562" s="123">
        <v>3.254</v>
      </c>
    </row>
    <row r="563" spans="1:6" x14ac:dyDescent="0.25">
      <c r="A563" s="56">
        <v>44259</v>
      </c>
      <c r="B563" s="123">
        <v>-0.311</v>
      </c>
      <c r="C563" s="123">
        <v>0.379</v>
      </c>
      <c r="D563" s="123">
        <v>0.74</v>
      </c>
      <c r="E563" s="123">
        <v>1.5640000000000001</v>
      </c>
      <c r="F563" s="123">
        <v>3.24</v>
      </c>
    </row>
    <row r="564" spans="1:6" x14ac:dyDescent="0.25">
      <c r="A564" s="56">
        <v>44260</v>
      </c>
      <c r="B564" s="123">
        <v>-0.30199999999999999</v>
      </c>
      <c r="C564" s="123">
        <v>0.39300000000000002</v>
      </c>
      <c r="D564" s="123">
        <v>0.754</v>
      </c>
      <c r="E564" s="123">
        <v>1.5661</v>
      </c>
      <c r="F564" s="123">
        <v>3.24</v>
      </c>
    </row>
    <row r="565" spans="1:6" x14ac:dyDescent="0.25">
      <c r="A565" s="56">
        <v>44263</v>
      </c>
      <c r="B565" s="123">
        <v>-0.27700000000000002</v>
      </c>
      <c r="C565" s="123">
        <v>0.39900000000000002</v>
      </c>
      <c r="D565" s="123">
        <v>0.75600000000000001</v>
      </c>
      <c r="E565" s="123">
        <v>1.5907</v>
      </c>
      <c r="F565" s="123">
        <v>3.24</v>
      </c>
    </row>
    <row r="566" spans="1:6" x14ac:dyDescent="0.25">
      <c r="A566" s="56">
        <v>44264</v>
      </c>
      <c r="B566" s="123">
        <v>-0.30099999999999999</v>
      </c>
      <c r="C566" s="123">
        <v>0.36299999999999999</v>
      </c>
      <c r="D566" s="123">
        <v>0.69199999999999995</v>
      </c>
      <c r="E566" s="123">
        <v>1.5263</v>
      </c>
      <c r="F566" s="123">
        <v>3.24</v>
      </c>
    </row>
    <row r="567" spans="1:6" x14ac:dyDescent="0.25">
      <c r="A567" s="56">
        <v>44265</v>
      </c>
      <c r="B567" s="123">
        <v>-0.313</v>
      </c>
      <c r="C567" s="123">
        <v>0.35199999999999998</v>
      </c>
      <c r="D567" s="123">
        <v>0.67500000000000004</v>
      </c>
      <c r="E567" s="123">
        <v>1.5178</v>
      </c>
      <c r="F567" s="123">
        <v>3.24</v>
      </c>
    </row>
    <row r="568" spans="1:6" x14ac:dyDescent="0.25">
      <c r="A568" s="56">
        <v>44266</v>
      </c>
      <c r="B568" s="123">
        <v>-0.33400000000000002</v>
      </c>
      <c r="C568" s="123">
        <v>0.29599999999999999</v>
      </c>
      <c r="D568" s="123">
        <v>0.60099999999999998</v>
      </c>
      <c r="E568" s="123">
        <v>1.5369999999999999</v>
      </c>
      <c r="F568" s="123">
        <v>3.24</v>
      </c>
    </row>
    <row r="569" spans="1:6" x14ac:dyDescent="0.25">
      <c r="A569" s="56">
        <v>44267</v>
      </c>
      <c r="B569" s="123">
        <v>-0.30599999999999999</v>
      </c>
      <c r="C569" s="123">
        <v>0.32900000000000001</v>
      </c>
      <c r="D569" s="123">
        <v>0.623</v>
      </c>
      <c r="E569" s="123">
        <v>1.6247</v>
      </c>
      <c r="F569" s="123">
        <v>3.24</v>
      </c>
    </row>
    <row r="570" spans="1:6" x14ac:dyDescent="0.25">
      <c r="A570" s="56">
        <v>44270</v>
      </c>
      <c r="B570" s="123">
        <v>-0.33400000000000002</v>
      </c>
      <c r="C570" s="123">
        <v>0.29899999999999999</v>
      </c>
      <c r="D570" s="123">
        <v>0.59899999999999998</v>
      </c>
      <c r="E570" s="123">
        <v>1.6055000000000001</v>
      </c>
      <c r="F570" s="123">
        <v>3.24</v>
      </c>
    </row>
    <row r="571" spans="1:6" x14ac:dyDescent="0.25">
      <c r="A571" s="56">
        <v>44271</v>
      </c>
      <c r="B571" s="123">
        <v>-0.33600000000000002</v>
      </c>
      <c r="C571" s="123">
        <v>0.314</v>
      </c>
      <c r="D571" s="123">
        <v>0.626</v>
      </c>
      <c r="E571" s="123">
        <v>1.6179000000000001</v>
      </c>
      <c r="F571" s="123">
        <v>3.24</v>
      </c>
    </row>
    <row r="572" spans="1:6" x14ac:dyDescent="0.25">
      <c r="A572" s="56">
        <v>44272</v>
      </c>
      <c r="B572" s="123">
        <v>-0.29099999999999998</v>
      </c>
      <c r="C572" s="123">
        <v>0.377</v>
      </c>
      <c r="D572" s="123">
        <v>0.69699999999999995</v>
      </c>
      <c r="E572" s="123">
        <v>1.6427</v>
      </c>
      <c r="F572" s="123">
        <v>3.24</v>
      </c>
    </row>
    <row r="573" spans="1:6" x14ac:dyDescent="0.25">
      <c r="A573" s="56">
        <v>44273</v>
      </c>
      <c r="B573" s="123">
        <v>-0.26400000000000001</v>
      </c>
      <c r="C573" s="123">
        <v>0.375</v>
      </c>
      <c r="D573" s="123">
        <v>0.68899999999999995</v>
      </c>
      <c r="E573" s="123">
        <v>1.7082000000000002</v>
      </c>
      <c r="F573" s="123">
        <v>3.24</v>
      </c>
    </row>
    <row r="574" spans="1:6" x14ac:dyDescent="0.25">
      <c r="A574" s="56">
        <v>44274</v>
      </c>
      <c r="B574" s="123">
        <v>-0.29399999999999998</v>
      </c>
      <c r="C574" s="123">
        <v>0.34699999999999998</v>
      </c>
      <c r="D574" s="123">
        <v>0.66400000000000003</v>
      </c>
      <c r="E574" s="123">
        <v>1.7210000000000001</v>
      </c>
      <c r="F574" s="123">
        <v>3.24</v>
      </c>
    </row>
    <row r="575" spans="1:6" x14ac:dyDescent="0.25">
      <c r="A575" s="56">
        <v>44277</v>
      </c>
      <c r="B575" s="123">
        <v>-0.311</v>
      </c>
      <c r="C575" s="123">
        <v>0.33800000000000002</v>
      </c>
      <c r="D575" s="123">
        <v>0.64700000000000002</v>
      </c>
      <c r="E575" s="123">
        <v>1.6945999999999999</v>
      </c>
      <c r="F575" s="123">
        <v>3.24</v>
      </c>
    </row>
    <row r="576" spans="1:6" x14ac:dyDescent="0.25">
      <c r="A576" s="56">
        <v>44278</v>
      </c>
      <c r="B576" s="123">
        <v>-0.34100000000000003</v>
      </c>
      <c r="C576" s="123">
        <v>0.29299999999999998</v>
      </c>
      <c r="D576" s="123">
        <v>0.60199999999999998</v>
      </c>
      <c r="E576" s="123">
        <v>1.6206</v>
      </c>
      <c r="F576" s="123">
        <v>3.24</v>
      </c>
    </row>
    <row r="577" spans="1:6" x14ac:dyDescent="0.25">
      <c r="A577" s="56">
        <v>44279</v>
      </c>
      <c r="B577" s="123">
        <v>-0.35299999999999998</v>
      </c>
      <c r="C577" s="123">
        <v>0.27500000000000002</v>
      </c>
      <c r="D577" s="123">
        <v>0.59099999999999997</v>
      </c>
      <c r="E577" s="123">
        <v>1.6084000000000001</v>
      </c>
      <c r="F577" s="123">
        <v>3.24</v>
      </c>
    </row>
    <row r="578" spans="1:6" x14ac:dyDescent="0.25">
      <c r="A578" s="56">
        <v>44280</v>
      </c>
      <c r="B578" s="123">
        <v>-0.38400000000000001</v>
      </c>
      <c r="C578" s="123">
        <v>0.26200000000000001</v>
      </c>
      <c r="D578" s="123">
        <v>0.57999999999999996</v>
      </c>
      <c r="E578" s="123">
        <v>1.6332</v>
      </c>
      <c r="F578" s="123">
        <v>3.24</v>
      </c>
    </row>
    <row r="579" spans="1:6" x14ac:dyDescent="0.25">
      <c r="A579" s="56">
        <v>44281</v>
      </c>
      <c r="B579" s="123">
        <v>-0.34599999999999997</v>
      </c>
      <c r="C579" s="123">
        <v>0.28699999999999998</v>
      </c>
      <c r="D579" s="123">
        <v>0.61799999999999999</v>
      </c>
      <c r="E579" s="123">
        <v>1.6707000000000001</v>
      </c>
      <c r="F579" s="123">
        <v>3.24</v>
      </c>
    </row>
    <row r="580" spans="1:6" x14ac:dyDescent="0.25">
      <c r="A580" s="56">
        <v>44284</v>
      </c>
      <c r="B580" s="123">
        <v>-0.318</v>
      </c>
      <c r="C580" s="123">
        <v>0.313</v>
      </c>
      <c r="D580" s="123">
        <v>0.63900000000000001</v>
      </c>
      <c r="E580" s="123">
        <v>1.7081</v>
      </c>
      <c r="F580" s="123">
        <v>3.1949999999999998</v>
      </c>
    </row>
    <row r="581" spans="1:6" x14ac:dyDescent="0.25">
      <c r="A581" s="56">
        <v>44285</v>
      </c>
      <c r="B581" s="123">
        <v>-0.28599999999999998</v>
      </c>
      <c r="C581" s="123">
        <v>0.34300000000000003</v>
      </c>
      <c r="D581" s="123">
        <v>0.68</v>
      </c>
      <c r="E581" s="123">
        <v>1.7029000000000001</v>
      </c>
      <c r="F581" s="123">
        <v>3.2109999999999999</v>
      </c>
    </row>
    <row r="582" spans="1:6" x14ac:dyDescent="0.25">
      <c r="A582" s="56">
        <v>44286</v>
      </c>
      <c r="B582" s="123">
        <v>-0.29199999999999998</v>
      </c>
      <c r="C582" s="123">
        <v>0.33700000000000002</v>
      </c>
      <c r="D582" s="123">
        <v>0.66800000000000004</v>
      </c>
      <c r="E582" s="123">
        <v>1.7403999999999999</v>
      </c>
      <c r="F582" s="123">
        <v>3.1880000000000002</v>
      </c>
    </row>
    <row r="583" spans="1:6" x14ac:dyDescent="0.25">
      <c r="A583" s="56">
        <v>44287</v>
      </c>
      <c r="B583" s="123">
        <v>-0.32800000000000001</v>
      </c>
      <c r="C583" s="123">
        <v>0.308</v>
      </c>
      <c r="D583" s="123">
        <v>0.63100000000000001</v>
      </c>
      <c r="E583" s="123">
        <v>1.6717</v>
      </c>
      <c r="F583" s="123">
        <v>3.194</v>
      </c>
    </row>
    <row r="584" spans="1:6" x14ac:dyDescent="0.25">
      <c r="A584" s="56">
        <v>44288</v>
      </c>
      <c r="B584" s="123">
        <v>-0.32800000000000001</v>
      </c>
      <c r="C584" s="123">
        <v>0.308</v>
      </c>
      <c r="D584" s="123">
        <v>0.63100000000000001</v>
      </c>
      <c r="E584" s="123">
        <v>1.7216</v>
      </c>
      <c r="F584" s="123">
        <v>3.1989999999999998</v>
      </c>
    </row>
    <row r="585" spans="1:6" x14ac:dyDescent="0.25">
      <c r="A585" s="56">
        <v>44291</v>
      </c>
      <c r="B585" s="123">
        <v>-0.32800000000000001</v>
      </c>
      <c r="C585" s="123">
        <v>0.308</v>
      </c>
      <c r="D585" s="123">
        <v>0.63100000000000001</v>
      </c>
      <c r="E585" s="123">
        <v>1.7002999999999999</v>
      </c>
      <c r="F585" s="123">
        <v>3.21</v>
      </c>
    </row>
    <row r="586" spans="1:6" x14ac:dyDescent="0.25">
      <c r="A586" s="56">
        <v>44292</v>
      </c>
      <c r="B586" s="123">
        <v>-0.316</v>
      </c>
      <c r="C586" s="123">
        <v>0.34499999999999997</v>
      </c>
      <c r="D586" s="123">
        <v>0.69299999999999995</v>
      </c>
      <c r="E586" s="123">
        <v>1.6560000000000001</v>
      </c>
      <c r="F586" s="123">
        <v>3.2069999999999999</v>
      </c>
    </row>
    <row r="587" spans="1:6" x14ac:dyDescent="0.25">
      <c r="A587" s="56">
        <v>44293</v>
      </c>
      <c r="B587" s="123">
        <v>-0.32400000000000001</v>
      </c>
      <c r="C587" s="123">
        <v>0.34200000000000003</v>
      </c>
      <c r="D587" s="123">
        <v>0.69299999999999995</v>
      </c>
      <c r="E587" s="123">
        <v>1.6739000000000002</v>
      </c>
      <c r="F587" s="123">
        <v>3.226</v>
      </c>
    </row>
    <row r="588" spans="1:6" x14ac:dyDescent="0.25">
      <c r="A588" s="56">
        <v>44294</v>
      </c>
      <c r="B588" s="123">
        <v>-0.33600000000000002</v>
      </c>
      <c r="C588" s="123">
        <v>0.33400000000000002</v>
      </c>
      <c r="D588" s="123">
        <v>0.66200000000000003</v>
      </c>
      <c r="E588" s="123">
        <v>1.6192</v>
      </c>
      <c r="F588" s="123">
        <v>3.2229999999999999</v>
      </c>
    </row>
    <row r="589" spans="1:6" x14ac:dyDescent="0.25">
      <c r="A589" s="56">
        <v>44295</v>
      </c>
      <c r="B589" s="123">
        <v>-0.30299999999999999</v>
      </c>
      <c r="C589" s="123">
        <v>0.377</v>
      </c>
      <c r="D589" s="123">
        <v>0.72699999999999998</v>
      </c>
      <c r="E589" s="123">
        <v>1.6585000000000001</v>
      </c>
      <c r="F589" s="123">
        <v>3.21</v>
      </c>
    </row>
    <row r="590" spans="1:6" x14ac:dyDescent="0.25">
      <c r="A590" s="56">
        <v>44298</v>
      </c>
      <c r="B590" s="123">
        <v>-0.29299999999999998</v>
      </c>
      <c r="C590" s="123">
        <v>0.38900000000000001</v>
      </c>
      <c r="D590" s="123">
        <v>0.73499999999999999</v>
      </c>
      <c r="E590" s="123">
        <v>1.6657</v>
      </c>
      <c r="F590" s="123">
        <v>3.1909999999999998</v>
      </c>
    </row>
    <row r="591" spans="1:6" x14ac:dyDescent="0.25">
      <c r="A591" s="56">
        <v>44299</v>
      </c>
      <c r="B591" s="123">
        <v>-0.29199999999999998</v>
      </c>
      <c r="C591" s="123">
        <v>0.38700000000000001</v>
      </c>
      <c r="D591" s="123">
        <v>0.749</v>
      </c>
      <c r="E591" s="123">
        <v>1.6145</v>
      </c>
      <c r="F591" s="123">
        <v>3.169</v>
      </c>
    </row>
    <row r="592" spans="1:6" x14ac:dyDescent="0.25">
      <c r="A592" s="56">
        <v>44300</v>
      </c>
      <c r="B592" s="123">
        <v>-0.25800000000000001</v>
      </c>
      <c r="C592" s="123">
        <v>0.41599999999999998</v>
      </c>
      <c r="D592" s="123">
        <v>0.79300000000000004</v>
      </c>
      <c r="E592" s="123">
        <v>1.6322999999999999</v>
      </c>
      <c r="F592" s="123">
        <v>3.161</v>
      </c>
    </row>
    <row r="593" spans="1:6" x14ac:dyDescent="0.25">
      <c r="A593" s="56">
        <v>44301</v>
      </c>
      <c r="B593" s="123">
        <v>-0.28999999999999998</v>
      </c>
      <c r="C593" s="123">
        <v>0.375</v>
      </c>
      <c r="D593" s="123">
        <v>0.73099999999999998</v>
      </c>
      <c r="E593" s="123">
        <v>1.5758999999999999</v>
      </c>
      <c r="F593" s="123">
        <v>3.1760000000000002</v>
      </c>
    </row>
    <row r="594" spans="1:6" x14ac:dyDescent="0.25">
      <c r="A594" s="56">
        <v>44302</v>
      </c>
      <c r="B594" s="123">
        <v>-0.26200000000000001</v>
      </c>
      <c r="C594" s="123">
        <v>0.39300000000000002</v>
      </c>
      <c r="D594" s="123">
        <v>0.747</v>
      </c>
      <c r="E594" s="123">
        <v>1.5851</v>
      </c>
      <c r="F594" s="123">
        <v>3.1589999999999998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EB85-9E99-4A63-B05A-680EBC9ED171}">
  <dimension ref="A1:L592"/>
  <sheetViews>
    <sheetView topLeftCell="A570" zoomScaleNormal="100" workbookViewId="0">
      <selection activeCell="A591" sqref="A591"/>
    </sheetView>
  </sheetViews>
  <sheetFormatPr defaultRowHeight="15" x14ac:dyDescent="0.25"/>
  <cols>
    <col min="1" max="1" width="12.7109375" style="125" bestFit="1" customWidth="1"/>
    <col min="2" max="2" width="9.28515625" style="133" bestFit="1" customWidth="1"/>
    <col min="3" max="5" width="9.28515625" style="134" bestFit="1" customWidth="1"/>
    <col min="6" max="7" width="10.42578125" style="134" customWidth="1"/>
    <col min="8" max="8" width="11.28515625" style="134" customWidth="1"/>
    <col min="9" max="9" width="8.140625" style="133" bestFit="1" customWidth="1"/>
    <col min="10" max="10" width="11.5703125" style="134" bestFit="1" customWidth="1"/>
    <col min="11" max="12" width="10.42578125" style="134" bestFit="1" customWidth="1"/>
    <col min="13" max="16384" width="9.140625" style="125"/>
  </cols>
  <sheetData>
    <row r="1" spans="1:12" ht="25.5" x14ac:dyDescent="0.25">
      <c r="A1" s="124" t="s">
        <v>0</v>
      </c>
      <c r="B1" s="135" t="s">
        <v>213</v>
      </c>
      <c r="C1" s="136" t="s">
        <v>214</v>
      </c>
      <c r="D1" s="136" t="s">
        <v>215</v>
      </c>
      <c r="E1" s="136" t="s">
        <v>212</v>
      </c>
      <c r="F1" s="136" t="s">
        <v>108</v>
      </c>
      <c r="G1" s="136" t="s">
        <v>865</v>
      </c>
      <c r="H1" s="136" t="s">
        <v>211</v>
      </c>
      <c r="I1" s="137" t="s">
        <v>188</v>
      </c>
      <c r="J1" s="138" t="s">
        <v>189</v>
      </c>
      <c r="K1" s="138" t="s">
        <v>190</v>
      </c>
      <c r="L1" s="138" t="s">
        <v>191</v>
      </c>
    </row>
    <row r="2" spans="1:12" x14ac:dyDescent="0.25">
      <c r="A2" s="126">
        <v>43466</v>
      </c>
      <c r="B2" s="127">
        <v>2.4878</v>
      </c>
      <c r="C2" s="128">
        <v>2.4563000000000001</v>
      </c>
      <c r="D2" s="128">
        <v>2.5110999999999999</v>
      </c>
      <c r="E2" s="128">
        <v>2.5857000000000001</v>
      </c>
      <c r="F2" s="128">
        <v>2.6842000000000001</v>
      </c>
      <c r="G2" s="128">
        <v>-0.19640000000000013</v>
      </c>
      <c r="H2" s="128">
        <v>3.0145</v>
      </c>
      <c r="I2" s="129">
        <v>0.52669999999999995</v>
      </c>
      <c r="J2" s="128">
        <v>0.33029999999999982</v>
      </c>
      <c r="K2" s="128">
        <v>0.50340000000000007</v>
      </c>
      <c r="L2" s="128">
        <v>0.17310000000000025</v>
      </c>
    </row>
    <row r="3" spans="1:12" x14ac:dyDescent="0.25">
      <c r="A3" s="126">
        <v>43467</v>
      </c>
      <c r="B3" s="127">
        <v>2.4676</v>
      </c>
      <c r="C3" s="128">
        <v>2.4285999999999999</v>
      </c>
      <c r="D3" s="128">
        <v>2.4577</v>
      </c>
      <c r="E3" s="128">
        <v>2.5196000000000001</v>
      </c>
      <c r="F3" s="128">
        <v>2.6204000000000001</v>
      </c>
      <c r="G3" s="128">
        <v>-0.15280000000000005</v>
      </c>
      <c r="H3" s="128">
        <v>2.9518</v>
      </c>
      <c r="I3" s="129">
        <v>0.48419999999999996</v>
      </c>
      <c r="J3" s="128">
        <v>0.33139999999999992</v>
      </c>
      <c r="K3" s="128">
        <v>0.49409999999999998</v>
      </c>
      <c r="L3" s="128">
        <v>0.16270000000000007</v>
      </c>
    </row>
    <row r="4" spans="1:12" x14ac:dyDescent="0.25">
      <c r="A4" s="126">
        <v>43468</v>
      </c>
      <c r="B4" s="127">
        <v>2.3786</v>
      </c>
      <c r="C4" s="128">
        <v>2.3376000000000001</v>
      </c>
      <c r="D4" s="128">
        <v>2.3578999999999999</v>
      </c>
      <c r="E4" s="128">
        <v>2.4319000000000002</v>
      </c>
      <c r="F4" s="128">
        <v>2.5535000000000001</v>
      </c>
      <c r="G4" s="128">
        <v>-0.17490000000000006</v>
      </c>
      <c r="H4" s="128">
        <v>2.9024999999999999</v>
      </c>
      <c r="I4" s="129">
        <v>0.52389999999999981</v>
      </c>
      <c r="J4" s="128">
        <v>0.34899999999999975</v>
      </c>
      <c r="K4" s="128">
        <v>0.54459999999999997</v>
      </c>
      <c r="L4" s="128">
        <v>0.19560000000000022</v>
      </c>
    </row>
    <row r="5" spans="1:12" x14ac:dyDescent="0.25">
      <c r="A5" s="126">
        <v>43469</v>
      </c>
      <c r="B5" s="127">
        <v>2.4937</v>
      </c>
      <c r="C5" s="128">
        <v>2.4748999999999999</v>
      </c>
      <c r="D5" s="128">
        <v>2.5007999999999999</v>
      </c>
      <c r="E5" s="128">
        <v>2.5609999999999999</v>
      </c>
      <c r="F5" s="128">
        <v>2.6677</v>
      </c>
      <c r="G5" s="128">
        <v>-0.17399999999999993</v>
      </c>
      <c r="H5" s="128">
        <v>2.9809999999999999</v>
      </c>
      <c r="I5" s="129">
        <v>0.48729999999999984</v>
      </c>
      <c r="J5" s="128">
        <v>0.31329999999999991</v>
      </c>
      <c r="K5" s="128">
        <v>0.48019999999999996</v>
      </c>
      <c r="L5" s="128">
        <v>0.16690000000000005</v>
      </c>
    </row>
    <row r="6" spans="1:12" x14ac:dyDescent="0.25">
      <c r="A6" s="126">
        <v>43472</v>
      </c>
      <c r="B6" s="127">
        <v>2.5406</v>
      </c>
      <c r="C6" s="128">
        <v>2.5217999999999998</v>
      </c>
      <c r="D6" s="128">
        <v>2.5375000000000001</v>
      </c>
      <c r="E6" s="128">
        <v>2.5954000000000002</v>
      </c>
      <c r="F6" s="128">
        <v>2.6959999999999997</v>
      </c>
      <c r="G6" s="128">
        <v>-0.15539999999999976</v>
      </c>
      <c r="H6" s="128">
        <v>2.9878</v>
      </c>
      <c r="I6" s="129">
        <v>0.44720000000000004</v>
      </c>
      <c r="J6" s="128">
        <v>0.29180000000000028</v>
      </c>
      <c r="K6" s="128">
        <v>0.45029999999999992</v>
      </c>
      <c r="L6" s="128">
        <v>0.15849999999999964</v>
      </c>
    </row>
    <row r="7" spans="1:12" x14ac:dyDescent="0.25">
      <c r="A7" s="126">
        <v>43473</v>
      </c>
      <c r="B7" s="127">
        <v>2.5855000000000001</v>
      </c>
      <c r="C7" s="128">
        <v>2.5662000000000003</v>
      </c>
      <c r="D7" s="128">
        <v>2.5794999999999999</v>
      </c>
      <c r="E7" s="128">
        <v>2.6322999999999999</v>
      </c>
      <c r="F7" s="128">
        <v>2.7279999999999998</v>
      </c>
      <c r="G7" s="128">
        <v>-0.14249999999999963</v>
      </c>
      <c r="H7" s="128">
        <v>3.0068000000000001</v>
      </c>
      <c r="I7" s="129">
        <v>0.42130000000000001</v>
      </c>
      <c r="J7" s="128">
        <v>0.27880000000000038</v>
      </c>
      <c r="K7" s="128">
        <v>0.42730000000000024</v>
      </c>
      <c r="L7" s="128">
        <v>0.14849999999999985</v>
      </c>
    </row>
    <row r="8" spans="1:12" x14ac:dyDescent="0.25">
      <c r="A8" s="126">
        <v>43474</v>
      </c>
      <c r="B8" s="127">
        <v>2.5529000000000002</v>
      </c>
      <c r="C8" s="128">
        <v>2.5299</v>
      </c>
      <c r="D8" s="128">
        <v>2.5474999999999999</v>
      </c>
      <c r="E8" s="128">
        <v>2.6101000000000001</v>
      </c>
      <c r="F8" s="128">
        <v>2.71</v>
      </c>
      <c r="G8" s="128">
        <v>-0.1570999999999998</v>
      </c>
      <c r="H8" s="128">
        <v>3.0028999999999999</v>
      </c>
      <c r="I8" s="129">
        <v>0.44999999999999973</v>
      </c>
      <c r="J8" s="128">
        <v>0.29289999999999994</v>
      </c>
      <c r="K8" s="128">
        <v>0.45540000000000003</v>
      </c>
      <c r="L8" s="128">
        <v>0.16250000000000009</v>
      </c>
    </row>
    <row r="9" spans="1:12" x14ac:dyDescent="0.25">
      <c r="A9" s="126">
        <v>43475</v>
      </c>
      <c r="B9" s="127">
        <v>2.5754999999999999</v>
      </c>
      <c r="C9" s="128">
        <v>2.5463</v>
      </c>
      <c r="D9" s="128">
        <v>2.5676000000000001</v>
      </c>
      <c r="E9" s="128">
        <v>2.6372999999999998</v>
      </c>
      <c r="F9" s="128">
        <v>2.7420999999999998</v>
      </c>
      <c r="G9" s="128">
        <v>-0.16659999999999986</v>
      </c>
      <c r="H9" s="128">
        <v>3.0627</v>
      </c>
      <c r="I9" s="129">
        <v>0.48720000000000008</v>
      </c>
      <c r="J9" s="128">
        <v>0.32060000000000022</v>
      </c>
      <c r="K9" s="128">
        <v>0.49509999999999987</v>
      </c>
      <c r="L9" s="128">
        <v>0.17449999999999966</v>
      </c>
    </row>
    <row r="10" spans="1:12" x14ac:dyDescent="0.25">
      <c r="A10" s="126">
        <v>43476</v>
      </c>
      <c r="B10" s="127">
        <v>2.5407999999999999</v>
      </c>
      <c r="C10" s="128">
        <v>2.5163000000000002</v>
      </c>
      <c r="D10" s="128">
        <v>2.5287999999999999</v>
      </c>
      <c r="E10" s="128">
        <v>2.5952999999999999</v>
      </c>
      <c r="F10" s="128">
        <v>2.7006999999999999</v>
      </c>
      <c r="G10" s="128">
        <v>-0.15989999999999993</v>
      </c>
      <c r="H10" s="128">
        <v>3.0333999999999999</v>
      </c>
      <c r="I10" s="129">
        <v>0.49259999999999993</v>
      </c>
      <c r="J10" s="128">
        <v>0.3327</v>
      </c>
      <c r="K10" s="128">
        <v>0.50459999999999994</v>
      </c>
      <c r="L10" s="128">
        <v>0.17189999999999994</v>
      </c>
    </row>
    <row r="11" spans="1:12" x14ac:dyDescent="0.25">
      <c r="A11" s="126">
        <v>43479</v>
      </c>
      <c r="B11" s="127">
        <v>2.5347</v>
      </c>
      <c r="C11" s="128">
        <v>2.5108999999999999</v>
      </c>
      <c r="D11" s="128">
        <v>2.5236999999999998</v>
      </c>
      <c r="E11" s="128">
        <v>2.5928</v>
      </c>
      <c r="F11" s="128">
        <v>2.7023999999999999</v>
      </c>
      <c r="G11" s="128">
        <v>-0.16769999999999996</v>
      </c>
      <c r="H11" s="128">
        <v>3.0526</v>
      </c>
      <c r="I11" s="129">
        <v>0.51790000000000003</v>
      </c>
      <c r="J11" s="128">
        <v>0.35020000000000007</v>
      </c>
      <c r="K11" s="128">
        <v>0.52890000000000015</v>
      </c>
      <c r="L11" s="128">
        <v>0.17870000000000008</v>
      </c>
    </row>
    <row r="12" spans="1:12" x14ac:dyDescent="0.25">
      <c r="A12" s="126">
        <v>43480</v>
      </c>
      <c r="B12" s="127">
        <v>2.5347</v>
      </c>
      <c r="C12" s="128">
        <v>2.5135999999999998</v>
      </c>
      <c r="D12" s="128">
        <v>2.5304000000000002</v>
      </c>
      <c r="E12" s="128">
        <v>2.6051000000000002</v>
      </c>
      <c r="F12" s="128">
        <v>2.7111999999999998</v>
      </c>
      <c r="G12" s="128">
        <v>-0.17649999999999988</v>
      </c>
      <c r="H12" s="128">
        <v>3.0733999999999999</v>
      </c>
      <c r="I12" s="129">
        <v>0.53869999999999996</v>
      </c>
      <c r="J12" s="128">
        <v>0.36220000000000008</v>
      </c>
      <c r="K12" s="128">
        <v>0.54299999999999971</v>
      </c>
      <c r="L12" s="128">
        <v>0.18079999999999963</v>
      </c>
    </row>
    <row r="13" spans="1:12" x14ac:dyDescent="0.25">
      <c r="A13" s="126">
        <v>43481</v>
      </c>
      <c r="B13" s="127">
        <v>2.5409000000000002</v>
      </c>
      <c r="C13" s="128">
        <v>2.5217999999999998</v>
      </c>
      <c r="D13" s="128">
        <v>2.5369999999999999</v>
      </c>
      <c r="E13" s="128">
        <v>2.6150000000000002</v>
      </c>
      <c r="F13" s="128">
        <v>2.7218</v>
      </c>
      <c r="G13" s="128">
        <v>-0.18089999999999984</v>
      </c>
      <c r="H13" s="128">
        <v>3.0710999999999999</v>
      </c>
      <c r="I13" s="129">
        <v>0.53019999999999978</v>
      </c>
      <c r="J13" s="128">
        <v>0.34929999999999994</v>
      </c>
      <c r="K13" s="128">
        <v>0.53410000000000002</v>
      </c>
      <c r="L13" s="128">
        <v>0.18480000000000008</v>
      </c>
    </row>
    <row r="14" spans="1:12" x14ac:dyDescent="0.25">
      <c r="A14" s="126">
        <v>43482</v>
      </c>
      <c r="B14" s="127">
        <v>2.5636999999999999</v>
      </c>
      <c r="C14" s="128">
        <v>2.5491000000000001</v>
      </c>
      <c r="D14" s="128">
        <v>2.5707</v>
      </c>
      <c r="E14" s="128">
        <v>2.6520999999999999</v>
      </c>
      <c r="F14" s="128">
        <v>2.7504</v>
      </c>
      <c r="G14" s="128">
        <v>-0.18670000000000009</v>
      </c>
      <c r="H14" s="128">
        <v>3.0741000000000001</v>
      </c>
      <c r="I14" s="129">
        <v>0.51040000000000019</v>
      </c>
      <c r="J14" s="128">
        <v>0.3237000000000001</v>
      </c>
      <c r="K14" s="128">
        <v>0.50340000000000007</v>
      </c>
      <c r="L14" s="128">
        <v>0.17969999999999997</v>
      </c>
    </row>
    <row r="15" spans="1:12" x14ac:dyDescent="0.25">
      <c r="A15" s="126">
        <v>43483</v>
      </c>
      <c r="B15" s="127">
        <v>2.6139000000000001</v>
      </c>
      <c r="C15" s="128">
        <v>2.5986000000000002</v>
      </c>
      <c r="D15" s="128">
        <v>2.6231</v>
      </c>
      <c r="E15" s="128">
        <v>2.6943999999999999</v>
      </c>
      <c r="F15" s="128">
        <v>2.7842000000000002</v>
      </c>
      <c r="G15" s="128">
        <v>-0.17030000000000012</v>
      </c>
      <c r="H15" s="128">
        <v>3.0973999999999999</v>
      </c>
      <c r="I15" s="129">
        <v>0.48349999999999982</v>
      </c>
      <c r="J15" s="128">
        <v>0.3131999999999997</v>
      </c>
      <c r="K15" s="128">
        <v>0.47429999999999994</v>
      </c>
      <c r="L15" s="128">
        <v>0.16110000000000024</v>
      </c>
    </row>
    <row r="16" spans="1:12" x14ac:dyDescent="0.25">
      <c r="A16" s="126">
        <v>43487</v>
      </c>
      <c r="B16" s="127">
        <v>2.5869</v>
      </c>
      <c r="C16" s="128">
        <v>2.5629</v>
      </c>
      <c r="D16" s="128">
        <v>2.5773000000000001</v>
      </c>
      <c r="E16" s="128">
        <v>2.6497000000000002</v>
      </c>
      <c r="F16" s="128">
        <v>2.7391999999999999</v>
      </c>
      <c r="G16" s="128">
        <v>-0.15229999999999988</v>
      </c>
      <c r="H16" s="128">
        <v>3.0594000000000001</v>
      </c>
      <c r="I16" s="129">
        <v>0.47250000000000014</v>
      </c>
      <c r="J16" s="128">
        <v>0.32020000000000026</v>
      </c>
      <c r="K16" s="128">
        <v>0.48209999999999997</v>
      </c>
      <c r="L16" s="128">
        <v>0.16189999999999971</v>
      </c>
    </row>
    <row r="17" spans="1:12" x14ac:dyDescent="0.25">
      <c r="A17" s="126">
        <v>43488</v>
      </c>
      <c r="B17" s="127">
        <v>2.5829</v>
      </c>
      <c r="C17" s="128">
        <v>2.5629999999999997</v>
      </c>
      <c r="D17" s="128">
        <v>2.5756000000000001</v>
      </c>
      <c r="E17" s="128">
        <v>2.6497000000000002</v>
      </c>
      <c r="F17" s="128">
        <v>2.7408999999999999</v>
      </c>
      <c r="G17" s="128">
        <v>-0.15799999999999992</v>
      </c>
      <c r="H17" s="128">
        <v>3.0617000000000001</v>
      </c>
      <c r="I17" s="129">
        <v>0.47880000000000011</v>
      </c>
      <c r="J17" s="128">
        <v>0.3208000000000002</v>
      </c>
      <c r="K17" s="128">
        <v>0.48609999999999998</v>
      </c>
      <c r="L17" s="128">
        <v>0.16529999999999978</v>
      </c>
    </row>
    <row r="18" spans="1:12" x14ac:dyDescent="0.25">
      <c r="A18" s="126">
        <v>43489</v>
      </c>
      <c r="B18" s="127">
        <v>2.5642</v>
      </c>
      <c r="C18" s="128">
        <v>2.5383</v>
      </c>
      <c r="D18" s="128">
        <v>2.5502000000000002</v>
      </c>
      <c r="E18" s="128">
        <v>2.6198999999999999</v>
      </c>
      <c r="F18" s="128">
        <v>2.7157</v>
      </c>
      <c r="G18" s="128">
        <v>-0.15149999999999997</v>
      </c>
      <c r="H18" s="128">
        <v>3.0339</v>
      </c>
      <c r="I18" s="129">
        <v>0.46970000000000001</v>
      </c>
      <c r="J18" s="128">
        <v>0.31820000000000004</v>
      </c>
      <c r="K18" s="128">
        <v>0.4836999999999998</v>
      </c>
      <c r="L18" s="128">
        <v>0.16549999999999976</v>
      </c>
    </row>
    <row r="19" spans="1:12" x14ac:dyDescent="0.25">
      <c r="A19" s="126">
        <v>43490</v>
      </c>
      <c r="B19" s="127">
        <v>2.6063000000000001</v>
      </c>
      <c r="C19" s="128">
        <v>2.5880000000000001</v>
      </c>
      <c r="D19" s="128">
        <v>2.5991999999999997</v>
      </c>
      <c r="E19" s="128">
        <v>2.6696</v>
      </c>
      <c r="F19" s="128">
        <v>2.7584999999999997</v>
      </c>
      <c r="G19" s="128">
        <v>-0.15219999999999967</v>
      </c>
      <c r="H19" s="128">
        <v>3.0661999999999998</v>
      </c>
      <c r="I19" s="129">
        <v>0.45989999999999975</v>
      </c>
      <c r="J19" s="128">
        <v>0.30770000000000008</v>
      </c>
      <c r="K19" s="128">
        <v>0.46700000000000008</v>
      </c>
      <c r="L19" s="128">
        <v>0.1593</v>
      </c>
    </row>
    <row r="20" spans="1:12" x14ac:dyDescent="0.25">
      <c r="A20" s="126">
        <v>43493</v>
      </c>
      <c r="B20" s="127">
        <v>2.5897000000000001</v>
      </c>
      <c r="C20" s="128">
        <v>2.577</v>
      </c>
      <c r="D20" s="128">
        <v>2.5804999999999998</v>
      </c>
      <c r="E20" s="128">
        <v>2.6497000000000002</v>
      </c>
      <c r="F20" s="128">
        <v>2.7439999999999998</v>
      </c>
      <c r="G20" s="128">
        <v>-0.15429999999999966</v>
      </c>
      <c r="H20" s="128">
        <v>3.0661999999999998</v>
      </c>
      <c r="I20" s="129">
        <v>0.4764999999999997</v>
      </c>
      <c r="J20" s="128">
        <v>0.32220000000000004</v>
      </c>
      <c r="K20" s="128">
        <v>0.48570000000000002</v>
      </c>
      <c r="L20" s="128">
        <v>0.16349999999999998</v>
      </c>
    </row>
    <row r="21" spans="1:12" x14ac:dyDescent="0.25">
      <c r="A21" s="126">
        <v>43494</v>
      </c>
      <c r="B21" s="127">
        <v>2.5726</v>
      </c>
      <c r="C21" s="128">
        <v>2.5467</v>
      </c>
      <c r="D21" s="128">
        <v>2.5451999999999999</v>
      </c>
      <c r="E21" s="128">
        <v>2.6099000000000001</v>
      </c>
      <c r="F21" s="128">
        <v>2.7098</v>
      </c>
      <c r="G21" s="128">
        <v>-0.13719999999999999</v>
      </c>
      <c r="H21" s="128">
        <v>3.04</v>
      </c>
      <c r="I21" s="129">
        <v>0.46740000000000004</v>
      </c>
      <c r="J21" s="128">
        <v>0.33020000000000005</v>
      </c>
      <c r="K21" s="128">
        <v>0.49480000000000013</v>
      </c>
      <c r="L21" s="128">
        <v>0.16460000000000008</v>
      </c>
    </row>
    <row r="22" spans="1:12" x14ac:dyDescent="0.25">
      <c r="A22" s="126">
        <v>43495</v>
      </c>
      <c r="B22" s="127">
        <v>2.5080999999999998</v>
      </c>
      <c r="C22" s="128">
        <v>2.4805000000000001</v>
      </c>
      <c r="D22" s="128">
        <v>2.4832999999999998</v>
      </c>
      <c r="E22" s="128">
        <v>2.5661</v>
      </c>
      <c r="F22" s="128">
        <v>2.6775000000000002</v>
      </c>
      <c r="G22" s="128">
        <v>-0.16940000000000044</v>
      </c>
      <c r="H22" s="128">
        <v>3.0314999999999999</v>
      </c>
      <c r="I22" s="129">
        <v>0.52340000000000009</v>
      </c>
      <c r="J22" s="128">
        <v>0.35399999999999965</v>
      </c>
      <c r="K22" s="128">
        <v>0.54820000000000002</v>
      </c>
      <c r="L22" s="128">
        <v>0.19420000000000037</v>
      </c>
    </row>
    <row r="23" spans="1:12" x14ac:dyDescent="0.25">
      <c r="A23" s="126">
        <v>43496</v>
      </c>
      <c r="B23" s="127">
        <v>2.4576000000000002</v>
      </c>
      <c r="C23" s="128">
        <v>2.4336000000000002</v>
      </c>
      <c r="D23" s="128">
        <v>2.4365000000000001</v>
      </c>
      <c r="E23" s="128">
        <v>2.5171999999999999</v>
      </c>
      <c r="F23" s="128">
        <v>2.6292999999999997</v>
      </c>
      <c r="G23" s="128">
        <v>-0.17169999999999952</v>
      </c>
      <c r="H23" s="128">
        <v>2.9956</v>
      </c>
      <c r="I23" s="129">
        <v>0.53799999999999981</v>
      </c>
      <c r="J23" s="128">
        <v>0.36630000000000029</v>
      </c>
      <c r="K23" s="128">
        <v>0.55909999999999993</v>
      </c>
      <c r="L23" s="128">
        <v>0.19279999999999964</v>
      </c>
    </row>
    <row r="24" spans="1:12" x14ac:dyDescent="0.25">
      <c r="A24" s="126">
        <v>43497</v>
      </c>
      <c r="B24" s="127">
        <v>2.5019</v>
      </c>
      <c r="C24" s="128">
        <v>2.4887000000000001</v>
      </c>
      <c r="D24" s="128">
        <v>2.5032999999999999</v>
      </c>
      <c r="E24" s="128">
        <v>2.5807000000000002</v>
      </c>
      <c r="F24" s="128">
        <v>2.6842000000000001</v>
      </c>
      <c r="G24" s="128">
        <v>-0.18230000000000013</v>
      </c>
      <c r="H24" s="128">
        <v>3.0253000000000001</v>
      </c>
      <c r="I24" s="129">
        <v>0.52340000000000009</v>
      </c>
      <c r="J24" s="128">
        <v>0.34109999999999996</v>
      </c>
      <c r="K24" s="128">
        <v>0.52200000000000024</v>
      </c>
      <c r="L24" s="128">
        <v>0.18090000000000028</v>
      </c>
    </row>
    <row r="25" spans="1:12" x14ac:dyDescent="0.25">
      <c r="A25" s="126">
        <v>43500</v>
      </c>
      <c r="B25" s="127">
        <v>2.5364</v>
      </c>
      <c r="C25" s="128">
        <v>2.5247000000000002</v>
      </c>
      <c r="D25" s="128">
        <v>2.5352000000000001</v>
      </c>
      <c r="E25" s="128">
        <v>2.6175999999999999</v>
      </c>
      <c r="F25" s="128">
        <v>2.7235</v>
      </c>
      <c r="G25" s="128">
        <v>-0.18710000000000004</v>
      </c>
      <c r="H25" s="128">
        <v>3.0545</v>
      </c>
      <c r="I25" s="129">
        <v>0.5181</v>
      </c>
      <c r="J25" s="128">
        <v>0.33099999999999996</v>
      </c>
      <c r="K25" s="128">
        <v>0.51929999999999987</v>
      </c>
      <c r="L25" s="128">
        <v>0.18829999999999991</v>
      </c>
    </row>
    <row r="26" spans="1:12" x14ac:dyDescent="0.25">
      <c r="A26" s="126">
        <v>43501</v>
      </c>
      <c r="B26" s="127">
        <v>2.5221999999999998</v>
      </c>
      <c r="C26" s="128">
        <v>2.4996999999999998</v>
      </c>
      <c r="D26" s="128">
        <v>2.5099999999999998</v>
      </c>
      <c r="E26" s="128">
        <v>2.5954000000000002</v>
      </c>
      <c r="F26" s="128">
        <v>2.6983000000000001</v>
      </c>
      <c r="G26" s="128">
        <v>-0.17610000000000037</v>
      </c>
      <c r="H26" s="128">
        <v>3.0314000000000001</v>
      </c>
      <c r="I26" s="129">
        <v>0.50920000000000032</v>
      </c>
      <c r="J26" s="128">
        <v>0.33309999999999995</v>
      </c>
      <c r="K26" s="128">
        <v>0.52140000000000031</v>
      </c>
      <c r="L26" s="128">
        <v>0.18830000000000036</v>
      </c>
    </row>
    <row r="27" spans="1:12" x14ac:dyDescent="0.25">
      <c r="A27" s="126">
        <v>43502</v>
      </c>
      <c r="B27" s="127">
        <v>2.5243000000000002</v>
      </c>
      <c r="C27" s="128">
        <v>2.4973000000000001</v>
      </c>
      <c r="D27" s="128">
        <v>2.5032999999999999</v>
      </c>
      <c r="E27" s="128">
        <v>2.5905</v>
      </c>
      <c r="F27" s="128">
        <v>2.6945999999999999</v>
      </c>
      <c r="G27" s="128">
        <v>-0.17029999999999967</v>
      </c>
      <c r="H27" s="128">
        <v>3.0329000000000002</v>
      </c>
      <c r="I27" s="129">
        <v>0.50859999999999994</v>
      </c>
      <c r="J27" s="128">
        <v>0.33830000000000027</v>
      </c>
      <c r="K27" s="128">
        <v>0.52960000000000029</v>
      </c>
      <c r="L27" s="128">
        <v>0.19130000000000003</v>
      </c>
    </row>
    <row r="28" spans="1:12" x14ac:dyDescent="0.25">
      <c r="A28" s="126">
        <v>43503</v>
      </c>
      <c r="B28" s="127">
        <v>2.4794999999999998</v>
      </c>
      <c r="C28" s="128">
        <v>2.4565000000000001</v>
      </c>
      <c r="D28" s="128">
        <v>2.4630000000000001</v>
      </c>
      <c r="E28" s="128">
        <v>2.5512000000000001</v>
      </c>
      <c r="F28" s="128">
        <v>2.6572</v>
      </c>
      <c r="G28" s="128">
        <v>-0.17770000000000019</v>
      </c>
      <c r="H28" s="128">
        <v>2.9946999999999999</v>
      </c>
      <c r="I28" s="129">
        <v>0.5152000000000001</v>
      </c>
      <c r="J28" s="128">
        <v>0.33749999999999991</v>
      </c>
      <c r="K28" s="128">
        <v>0.53169999999999984</v>
      </c>
      <c r="L28" s="128">
        <v>0.19419999999999993</v>
      </c>
    </row>
    <row r="29" spans="1:12" x14ac:dyDescent="0.25">
      <c r="A29" s="126">
        <v>43504</v>
      </c>
      <c r="B29" s="127">
        <v>2.4649999999999999</v>
      </c>
      <c r="C29" s="128">
        <v>2.4401999999999999</v>
      </c>
      <c r="D29" s="128">
        <v>2.4445000000000001</v>
      </c>
      <c r="E29" s="128">
        <v>2.5314999999999999</v>
      </c>
      <c r="F29" s="128">
        <v>2.6339000000000001</v>
      </c>
      <c r="G29" s="128">
        <v>-0.16890000000000027</v>
      </c>
      <c r="H29" s="128">
        <v>2.9802</v>
      </c>
      <c r="I29" s="129">
        <v>0.5152000000000001</v>
      </c>
      <c r="J29" s="128">
        <v>0.34629999999999983</v>
      </c>
      <c r="K29" s="128">
        <v>0.53569999999999984</v>
      </c>
      <c r="L29" s="128">
        <v>0.18940000000000001</v>
      </c>
    </row>
    <row r="30" spans="1:12" x14ac:dyDescent="0.25">
      <c r="A30" s="126">
        <v>43507</v>
      </c>
      <c r="B30" s="127">
        <v>2.4853999999999998</v>
      </c>
      <c r="C30" s="128">
        <v>2.4620000000000002</v>
      </c>
      <c r="D30" s="128">
        <v>2.4662999999999999</v>
      </c>
      <c r="E30" s="128">
        <v>2.5535000000000001</v>
      </c>
      <c r="F30" s="128">
        <v>2.6536</v>
      </c>
      <c r="G30" s="128">
        <v>-0.16820000000000013</v>
      </c>
      <c r="H30" s="128">
        <v>2.9920999999999998</v>
      </c>
      <c r="I30" s="129">
        <v>0.50669999999999993</v>
      </c>
      <c r="J30" s="128">
        <v>0.3384999999999998</v>
      </c>
      <c r="K30" s="128">
        <v>0.52579999999999982</v>
      </c>
      <c r="L30" s="128">
        <v>0.18730000000000002</v>
      </c>
    </row>
    <row r="31" spans="1:12" x14ac:dyDescent="0.25">
      <c r="A31" s="126">
        <v>43508</v>
      </c>
      <c r="B31" s="127">
        <v>2.5059</v>
      </c>
      <c r="C31" s="128">
        <v>2.4891000000000001</v>
      </c>
      <c r="D31" s="128">
        <v>2.4965000000000002</v>
      </c>
      <c r="E31" s="128">
        <v>2.5878999999999999</v>
      </c>
      <c r="F31" s="128">
        <v>2.6877</v>
      </c>
      <c r="G31" s="128">
        <v>-0.18179999999999996</v>
      </c>
      <c r="H31" s="128">
        <v>3.0247000000000002</v>
      </c>
      <c r="I31" s="129">
        <v>0.51880000000000015</v>
      </c>
      <c r="J31" s="128">
        <v>0.33700000000000019</v>
      </c>
      <c r="K31" s="128">
        <v>0.5282</v>
      </c>
      <c r="L31" s="128">
        <v>0.19119999999999981</v>
      </c>
    </row>
    <row r="32" spans="1:12" x14ac:dyDescent="0.25">
      <c r="A32" s="126">
        <v>43509</v>
      </c>
      <c r="B32" s="127">
        <v>2.5305</v>
      </c>
      <c r="C32" s="128">
        <v>2.5190000000000001</v>
      </c>
      <c r="D32" s="128">
        <v>2.5234999999999999</v>
      </c>
      <c r="E32" s="128">
        <v>2.6076000000000001</v>
      </c>
      <c r="F32" s="128">
        <v>2.7020999999999997</v>
      </c>
      <c r="G32" s="128">
        <v>-0.17159999999999975</v>
      </c>
      <c r="H32" s="128">
        <v>3.0310999999999999</v>
      </c>
      <c r="I32" s="129">
        <v>0.50059999999999993</v>
      </c>
      <c r="J32" s="128">
        <v>0.32900000000000018</v>
      </c>
      <c r="K32" s="128">
        <v>0.50760000000000005</v>
      </c>
      <c r="L32" s="128">
        <v>0.17859999999999987</v>
      </c>
    </row>
    <row r="33" spans="1:12" x14ac:dyDescent="0.25">
      <c r="A33" s="126">
        <v>43510</v>
      </c>
      <c r="B33" s="127">
        <v>2.4935</v>
      </c>
      <c r="C33" s="128">
        <v>2.4727999999999999</v>
      </c>
      <c r="D33" s="128">
        <v>2.4729000000000001</v>
      </c>
      <c r="E33" s="128">
        <v>2.5533999999999999</v>
      </c>
      <c r="F33" s="128">
        <v>2.6536</v>
      </c>
      <c r="G33" s="128">
        <v>-0.16009999999999991</v>
      </c>
      <c r="H33" s="128">
        <v>2.9976000000000003</v>
      </c>
      <c r="I33" s="129">
        <v>0.50410000000000021</v>
      </c>
      <c r="J33" s="128">
        <v>0.34400000000000031</v>
      </c>
      <c r="K33" s="128">
        <v>0.52470000000000017</v>
      </c>
      <c r="L33" s="128">
        <v>0.18069999999999986</v>
      </c>
    </row>
    <row r="34" spans="1:12" x14ac:dyDescent="0.25">
      <c r="A34" s="126">
        <v>43511</v>
      </c>
      <c r="B34" s="127">
        <v>2.5141</v>
      </c>
      <c r="C34" s="128">
        <v>2.4889999999999999</v>
      </c>
      <c r="D34" s="128">
        <v>2.4931000000000001</v>
      </c>
      <c r="E34" s="128">
        <v>2.5655999999999999</v>
      </c>
      <c r="F34" s="128">
        <v>2.6625999999999999</v>
      </c>
      <c r="G34" s="128">
        <v>-0.14849999999999985</v>
      </c>
      <c r="H34" s="128">
        <v>2.9935999999999998</v>
      </c>
      <c r="I34" s="129">
        <v>0.47949999999999982</v>
      </c>
      <c r="J34" s="128">
        <v>0.33099999999999996</v>
      </c>
      <c r="K34" s="128">
        <v>0.50049999999999972</v>
      </c>
      <c r="L34" s="128">
        <v>0.16949999999999976</v>
      </c>
    </row>
    <row r="35" spans="1:12" x14ac:dyDescent="0.25">
      <c r="A35" s="126">
        <v>43515</v>
      </c>
      <c r="B35" s="127">
        <v>2.4872000000000001</v>
      </c>
      <c r="C35" s="128">
        <v>2.4563000000000001</v>
      </c>
      <c r="D35" s="128">
        <v>2.4576000000000002</v>
      </c>
      <c r="E35" s="128">
        <v>2.536</v>
      </c>
      <c r="F35" s="128">
        <v>2.6339000000000001</v>
      </c>
      <c r="G35" s="128">
        <v>-0.14670000000000005</v>
      </c>
      <c r="H35" s="128">
        <v>2.9778000000000002</v>
      </c>
      <c r="I35" s="129">
        <v>0.49060000000000015</v>
      </c>
      <c r="J35" s="128">
        <v>0.34390000000000009</v>
      </c>
      <c r="K35" s="128">
        <v>0.5202</v>
      </c>
      <c r="L35" s="128">
        <v>0.1762999999999999</v>
      </c>
    </row>
    <row r="36" spans="1:12" x14ac:dyDescent="0.25">
      <c r="A36" s="126">
        <v>43516</v>
      </c>
      <c r="B36" s="127">
        <v>2.4975000000000001</v>
      </c>
      <c r="C36" s="128">
        <v>2.4643999999999999</v>
      </c>
      <c r="D36" s="128">
        <v>2.4676999999999998</v>
      </c>
      <c r="E36" s="128">
        <v>2.5434000000000001</v>
      </c>
      <c r="F36" s="128">
        <v>2.6447000000000003</v>
      </c>
      <c r="G36" s="128">
        <v>-0.14720000000000022</v>
      </c>
      <c r="H36" s="128">
        <v>2.9952000000000001</v>
      </c>
      <c r="I36" s="129">
        <v>0.49770000000000003</v>
      </c>
      <c r="J36" s="128">
        <v>0.35049999999999981</v>
      </c>
      <c r="K36" s="128">
        <v>0.5275000000000003</v>
      </c>
      <c r="L36" s="128">
        <v>0.17700000000000049</v>
      </c>
    </row>
    <row r="37" spans="1:12" x14ac:dyDescent="0.25">
      <c r="A37" s="126">
        <v>43517</v>
      </c>
      <c r="B37" s="127">
        <v>2.5286</v>
      </c>
      <c r="C37" s="128">
        <v>2.5053999999999998</v>
      </c>
      <c r="D37" s="128">
        <v>2.5133999999999999</v>
      </c>
      <c r="E37" s="128">
        <v>2.5952000000000002</v>
      </c>
      <c r="F37" s="128">
        <v>2.6913999999999998</v>
      </c>
      <c r="G37" s="128">
        <v>-0.16279999999999983</v>
      </c>
      <c r="H37" s="128">
        <v>3.0495000000000001</v>
      </c>
      <c r="I37" s="129">
        <v>0.52090000000000014</v>
      </c>
      <c r="J37" s="128">
        <v>0.35810000000000031</v>
      </c>
      <c r="K37" s="128">
        <v>0.53610000000000024</v>
      </c>
      <c r="L37" s="128">
        <v>0.17799999999999994</v>
      </c>
    </row>
    <row r="38" spans="1:12" x14ac:dyDescent="0.25">
      <c r="A38" s="126">
        <v>43518</v>
      </c>
      <c r="B38" s="127">
        <v>2.4933000000000001</v>
      </c>
      <c r="C38" s="128">
        <v>2.4615</v>
      </c>
      <c r="D38" s="128">
        <v>2.4710000000000001</v>
      </c>
      <c r="E38" s="128">
        <v>2.5506000000000002</v>
      </c>
      <c r="F38" s="128">
        <v>2.6518000000000002</v>
      </c>
      <c r="G38" s="128">
        <v>-0.15850000000000009</v>
      </c>
      <c r="H38" s="128">
        <v>3.0158999999999998</v>
      </c>
      <c r="I38" s="129">
        <v>0.52259999999999973</v>
      </c>
      <c r="J38" s="128">
        <v>0.36409999999999965</v>
      </c>
      <c r="K38" s="128">
        <v>0.54489999999999972</v>
      </c>
      <c r="L38" s="128">
        <v>0.18080000000000007</v>
      </c>
    </row>
    <row r="39" spans="1:12" x14ac:dyDescent="0.25">
      <c r="A39" s="126">
        <v>43521</v>
      </c>
      <c r="B39" s="127">
        <v>2.5057999999999998</v>
      </c>
      <c r="C39" s="128">
        <v>2.4697</v>
      </c>
      <c r="D39" s="128">
        <v>2.4761000000000002</v>
      </c>
      <c r="E39" s="128">
        <v>2.5579999999999998</v>
      </c>
      <c r="F39" s="128">
        <v>2.6625999999999999</v>
      </c>
      <c r="G39" s="128">
        <v>-0.15680000000000005</v>
      </c>
      <c r="H39" s="128">
        <v>3.0270999999999999</v>
      </c>
      <c r="I39" s="129">
        <v>0.5213000000000001</v>
      </c>
      <c r="J39" s="128">
        <v>0.36450000000000005</v>
      </c>
      <c r="K39" s="128">
        <v>0.55099999999999971</v>
      </c>
      <c r="L39" s="128">
        <v>0.18649999999999967</v>
      </c>
    </row>
    <row r="40" spans="1:12" x14ac:dyDescent="0.25">
      <c r="A40" s="126">
        <v>43522</v>
      </c>
      <c r="B40" s="127">
        <v>2.4819</v>
      </c>
      <c r="C40" s="128">
        <v>2.4449000000000001</v>
      </c>
      <c r="D40" s="128">
        <v>2.4451000000000001</v>
      </c>
      <c r="E40" s="128">
        <v>2.5308000000000002</v>
      </c>
      <c r="F40" s="128">
        <v>2.6356999999999999</v>
      </c>
      <c r="G40" s="128">
        <v>-0.15379999999999994</v>
      </c>
      <c r="H40" s="128">
        <v>3.0055000000000001</v>
      </c>
      <c r="I40" s="129">
        <v>0.52360000000000007</v>
      </c>
      <c r="J40" s="128">
        <v>0.36980000000000013</v>
      </c>
      <c r="K40" s="128">
        <v>0.56040000000000001</v>
      </c>
      <c r="L40" s="128">
        <v>0.19059999999999988</v>
      </c>
    </row>
    <row r="41" spans="1:12" x14ac:dyDescent="0.25">
      <c r="A41" s="126">
        <v>43523</v>
      </c>
      <c r="B41" s="127">
        <v>2.4980000000000002</v>
      </c>
      <c r="C41" s="128">
        <v>2.4668000000000001</v>
      </c>
      <c r="D41" s="128">
        <v>2.4803000000000002</v>
      </c>
      <c r="E41" s="128">
        <v>2.581</v>
      </c>
      <c r="F41" s="128">
        <v>2.6825000000000001</v>
      </c>
      <c r="G41" s="128">
        <v>-0.18449999999999989</v>
      </c>
      <c r="H41" s="128">
        <v>3.0648</v>
      </c>
      <c r="I41" s="129">
        <v>0.56679999999999975</v>
      </c>
      <c r="J41" s="128">
        <v>0.38229999999999986</v>
      </c>
      <c r="K41" s="128">
        <v>0.5844999999999998</v>
      </c>
      <c r="L41" s="128">
        <v>0.20219999999999994</v>
      </c>
    </row>
    <row r="42" spans="1:12" x14ac:dyDescent="0.25">
      <c r="A42" s="126">
        <v>43524</v>
      </c>
      <c r="B42" s="127">
        <v>2.5141</v>
      </c>
      <c r="C42" s="128">
        <v>2.4943</v>
      </c>
      <c r="D42" s="128">
        <v>2.5122</v>
      </c>
      <c r="E42" s="128">
        <v>2.6204999999999998</v>
      </c>
      <c r="F42" s="128">
        <v>2.7149999999999999</v>
      </c>
      <c r="G42" s="128">
        <v>-0.20089999999999986</v>
      </c>
      <c r="H42" s="128">
        <v>3.0802</v>
      </c>
      <c r="I42" s="129">
        <v>0.56610000000000005</v>
      </c>
      <c r="J42" s="128">
        <v>0.36520000000000019</v>
      </c>
      <c r="K42" s="128">
        <v>0.56800000000000006</v>
      </c>
      <c r="L42" s="128">
        <v>0.20279999999999987</v>
      </c>
    </row>
    <row r="43" spans="1:12" x14ac:dyDescent="0.25">
      <c r="A43" s="126">
        <v>43525</v>
      </c>
      <c r="B43" s="127">
        <v>2.5526</v>
      </c>
      <c r="C43" s="128">
        <v>2.5329000000000002</v>
      </c>
      <c r="D43" s="128">
        <v>2.5562</v>
      </c>
      <c r="E43" s="128">
        <v>2.6602000000000001</v>
      </c>
      <c r="F43" s="128">
        <v>2.7530999999999999</v>
      </c>
      <c r="G43" s="128">
        <v>-0.2004999999999999</v>
      </c>
      <c r="H43" s="128">
        <v>3.1225999999999998</v>
      </c>
      <c r="I43" s="129">
        <v>0.56999999999999984</v>
      </c>
      <c r="J43" s="128">
        <v>0.36949999999999994</v>
      </c>
      <c r="K43" s="128">
        <v>0.56639999999999979</v>
      </c>
      <c r="L43" s="128">
        <v>0.19689999999999985</v>
      </c>
    </row>
    <row r="44" spans="1:12" x14ac:dyDescent="0.25">
      <c r="A44" s="126">
        <v>43528</v>
      </c>
      <c r="B44" s="127">
        <v>2.5404999999999998</v>
      </c>
      <c r="C44" s="128">
        <v>2.5163000000000002</v>
      </c>
      <c r="D44" s="128">
        <v>2.5276000000000001</v>
      </c>
      <c r="E44" s="128">
        <v>2.6280000000000001</v>
      </c>
      <c r="F44" s="128">
        <v>2.7223000000000002</v>
      </c>
      <c r="G44" s="128">
        <v>-0.18180000000000041</v>
      </c>
      <c r="H44" s="128">
        <v>3.0891000000000002</v>
      </c>
      <c r="I44" s="129">
        <v>0.54860000000000042</v>
      </c>
      <c r="J44" s="128">
        <v>0.36680000000000001</v>
      </c>
      <c r="K44" s="128">
        <v>0.56150000000000011</v>
      </c>
      <c r="L44" s="128">
        <v>0.1947000000000001</v>
      </c>
    </row>
    <row r="45" spans="1:12" x14ac:dyDescent="0.25">
      <c r="A45" s="126">
        <v>43529</v>
      </c>
      <c r="B45" s="127">
        <v>2.5446</v>
      </c>
      <c r="C45" s="128">
        <v>2.5246</v>
      </c>
      <c r="D45" s="128">
        <v>2.5276999999999998</v>
      </c>
      <c r="E45" s="128">
        <v>2.6255999999999999</v>
      </c>
      <c r="F45" s="128">
        <v>2.7168999999999999</v>
      </c>
      <c r="G45" s="128">
        <v>-0.1722999999999999</v>
      </c>
      <c r="H45" s="128">
        <v>3.081</v>
      </c>
      <c r="I45" s="129">
        <v>0.53639999999999999</v>
      </c>
      <c r="J45" s="128">
        <v>0.36410000000000009</v>
      </c>
      <c r="K45" s="128">
        <v>0.55330000000000013</v>
      </c>
      <c r="L45" s="128">
        <v>0.18920000000000003</v>
      </c>
    </row>
    <row r="46" spans="1:12" x14ac:dyDescent="0.25">
      <c r="A46" s="126">
        <v>43530</v>
      </c>
      <c r="B46" s="127">
        <v>2.5160999999999998</v>
      </c>
      <c r="C46" s="128">
        <v>2.4942000000000002</v>
      </c>
      <c r="D46" s="128">
        <v>2.4990999999999999</v>
      </c>
      <c r="E46" s="128">
        <v>2.5935000000000001</v>
      </c>
      <c r="F46" s="128">
        <v>2.6934</v>
      </c>
      <c r="G46" s="128">
        <v>-0.17730000000000024</v>
      </c>
      <c r="H46" s="128">
        <v>3.0705</v>
      </c>
      <c r="I46" s="129">
        <v>0.55440000000000023</v>
      </c>
      <c r="J46" s="128">
        <v>0.37709999999999999</v>
      </c>
      <c r="K46" s="128">
        <v>0.57140000000000013</v>
      </c>
      <c r="L46" s="128">
        <v>0.19430000000000014</v>
      </c>
    </row>
    <row r="47" spans="1:12" x14ac:dyDescent="0.25">
      <c r="A47" s="126">
        <v>43531</v>
      </c>
      <c r="B47" s="127">
        <v>2.4733999999999998</v>
      </c>
      <c r="C47" s="128">
        <v>2.4443999999999999</v>
      </c>
      <c r="D47" s="128">
        <v>2.4403000000000001</v>
      </c>
      <c r="E47" s="128">
        <v>2.5367999999999999</v>
      </c>
      <c r="F47" s="128">
        <v>2.6393</v>
      </c>
      <c r="G47" s="128">
        <v>-0.16590000000000016</v>
      </c>
      <c r="H47" s="128">
        <v>3.0262000000000002</v>
      </c>
      <c r="I47" s="129">
        <v>0.5528000000000004</v>
      </c>
      <c r="J47" s="128">
        <v>0.38690000000000024</v>
      </c>
      <c r="K47" s="128">
        <v>0.58590000000000009</v>
      </c>
      <c r="L47" s="128">
        <v>0.19899999999999984</v>
      </c>
    </row>
    <row r="48" spans="1:12" x14ac:dyDescent="0.25">
      <c r="A48" s="126">
        <v>43532</v>
      </c>
      <c r="B48" s="127">
        <v>2.4609999999999999</v>
      </c>
      <c r="C48" s="128">
        <v>2.4359000000000002</v>
      </c>
      <c r="D48" s="128">
        <v>2.4302999999999999</v>
      </c>
      <c r="E48" s="128">
        <v>2.5196000000000001</v>
      </c>
      <c r="F48" s="128">
        <v>2.6284999999999998</v>
      </c>
      <c r="G48" s="128">
        <v>-0.16749999999999998</v>
      </c>
      <c r="H48" s="128">
        <v>3.0118999999999998</v>
      </c>
      <c r="I48" s="129">
        <v>0.55089999999999995</v>
      </c>
      <c r="J48" s="128">
        <v>0.38339999999999996</v>
      </c>
      <c r="K48" s="128">
        <v>0.58159999999999989</v>
      </c>
      <c r="L48" s="128">
        <v>0.19819999999999993</v>
      </c>
    </row>
    <row r="49" spans="1:12" x14ac:dyDescent="0.25">
      <c r="A49" s="126">
        <v>43535</v>
      </c>
      <c r="B49" s="127">
        <v>2.4752000000000001</v>
      </c>
      <c r="C49" s="128">
        <v>2.4497</v>
      </c>
      <c r="D49" s="128">
        <v>2.4420999999999999</v>
      </c>
      <c r="E49" s="128">
        <v>2.5293999999999999</v>
      </c>
      <c r="F49" s="128">
        <v>2.6393</v>
      </c>
      <c r="G49" s="128">
        <v>-0.16409999999999991</v>
      </c>
      <c r="H49" s="128">
        <v>3.0270000000000001</v>
      </c>
      <c r="I49" s="129">
        <v>0.55180000000000007</v>
      </c>
      <c r="J49" s="128">
        <v>0.38770000000000016</v>
      </c>
      <c r="K49" s="128">
        <v>0.5849000000000002</v>
      </c>
      <c r="L49" s="128">
        <v>0.19720000000000004</v>
      </c>
    </row>
    <row r="50" spans="1:12" x14ac:dyDescent="0.25">
      <c r="A50" s="126">
        <v>43536</v>
      </c>
      <c r="B50" s="127">
        <v>2.4506000000000001</v>
      </c>
      <c r="C50" s="128">
        <v>2.4076</v>
      </c>
      <c r="D50" s="128">
        <v>2.4085000000000001</v>
      </c>
      <c r="E50" s="128">
        <v>2.4975000000000001</v>
      </c>
      <c r="F50" s="128">
        <v>2.6015000000000001</v>
      </c>
      <c r="G50" s="128">
        <v>-0.15090000000000003</v>
      </c>
      <c r="H50" s="128">
        <v>2.9912000000000001</v>
      </c>
      <c r="I50" s="129">
        <v>0.54059999999999997</v>
      </c>
      <c r="J50" s="128">
        <v>0.38969999999999994</v>
      </c>
      <c r="K50" s="128">
        <v>0.5827</v>
      </c>
      <c r="L50" s="128">
        <v>0.19300000000000006</v>
      </c>
    </row>
    <row r="51" spans="1:12" x14ac:dyDescent="0.25">
      <c r="A51" s="126">
        <v>43537</v>
      </c>
      <c r="B51" s="127">
        <v>2.4647999999999999</v>
      </c>
      <c r="C51" s="128">
        <v>2.4266000000000001</v>
      </c>
      <c r="D51" s="128">
        <v>2.4304000000000001</v>
      </c>
      <c r="E51" s="128">
        <v>2.5221</v>
      </c>
      <c r="F51" s="128">
        <v>2.6212999999999997</v>
      </c>
      <c r="G51" s="128">
        <v>-0.15649999999999986</v>
      </c>
      <c r="H51" s="128">
        <v>3.0158999999999998</v>
      </c>
      <c r="I51" s="129">
        <v>0.55109999999999992</v>
      </c>
      <c r="J51" s="128">
        <v>0.39460000000000006</v>
      </c>
      <c r="K51" s="128">
        <v>0.58549999999999969</v>
      </c>
      <c r="L51" s="128">
        <v>0.19089999999999963</v>
      </c>
    </row>
    <row r="52" spans="1:12" x14ac:dyDescent="0.25">
      <c r="A52" s="126">
        <v>43538</v>
      </c>
      <c r="B52" s="127">
        <v>2.4607000000000001</v>
      </c>
      <c r="C52" s="128">
        <v>2.4184000000000001</v>
      </c>
      <c r="D52" s="128">
        <v>2.4304000000000001</v>
      </c>
      <c r="E52" s="128">
        <v>2.5244999999999997</v>
      </c>
      <c r="F52" s="128">
        <v>2.6303000000000001</v>
      </c>
      <c r="G52" s="128">
        <v>-0.16959999999999997</v>
      </c>
      <c r="H52" s="128">
        <v>3.0455000000000001</v>
      </c>
      <c r="I52" s="129">
        <v>0.58479999999999999</v>
      </c>
      <c r="J52" s="128">
        <v>0.41520000000000001</v>
      </c>
      <c r="K52" s="128">
        <v>0.61509999999999998</v>
      </c>
      <c r="L52" s="128">
        <v>0.19989999999999997</v>
      </c>
    </row>
    <row r="53" spans="1:12" x14ac:dyDescent="0.25">
      <c r="A53" s="126">
        <v>43539</v>
      </c>
      <c r="B53" s="127">
        <v>2.4378000000000002</v>
      </c>
      <c r="C53" s="128">
        <v>2.3885999999999998</v>
      </c>
      <c r="D53" s="128">
        <v>2.3951000000000002</v>
      </c>
      <c r="E53" s="128">
        <v>2.4876</v>
      </c>
      <c r="F53" s="128">
        <v>2.5871</v>
      </c>
      <c r="G53" s="128">
        <v>-0.14929999999999977</v>
      </c>
      <c r="H53" s="128">
        <v>3.0110999999999999</v>
      </c>
      <c r="I53" s="129">
        <v>0.5732999999999997</v>
      </c>
      <c r="J53" s="128">
        <v>0.42399999999999993</v>
      </c>
      <c r="K53" s="128">
        <v>0.61599999999999966</v>
      </c>
      <c r="L53" s="128">
        <v>0.19199999999999973</v>
      </c>
    </row>
    <row r="54" spans="1:12" x14ac:dyDescent="0.25">
      <c r="A54" s="126">
        <v>43542</v>
      </c>
      <c r="B54" s="127">
        <v>2.4521000000000002</v>
      </c>
      <c r="C54" s="128">
        <v>2.4049</v>
      </c>
      <c r="D54" s="128">
        <v>2.4119000000000002</v>
      </c>
      <c r="E54" s="128">
        <v>2.5072999999999999</v>
      </c>
      <c r="F54" s="128">
        <v>2.6032999999999999</v>
      </c>
      <c r="G54" s="128">
        <v>-0.15119999999999978</v>
      </c>
      <c r="H54" s="128">
        <v>3.0173999999999999</v>
      </c>
      <c r="I54" s="129">
        <v>0.56529999999999969</v>
      </c>
      <c r="J54" s="128">
        <v>0.41409999999999991</v>
      </c>
      <c r="K54" s="128">
        <v>0.60549999999999971</v>
      </c>
      <c r="L54" s="128">
        <v>0.19139999999999979</v>
      </c>
    </row>
    <row r="55" spans="1:12" x14ac:dyDescent="0.25">
      <c r="A55" s="126">
        <v>43543</v>
      </c>
      <c r="B55" s="127">
        <v>2.4685999999999999</v>
      </c>
      <c r="C55" s="128">
        <v>2.4213</v>
      </c>
      <c r="D55" s="128">
        <v>2.4253999999999998</v>
      </c>
      <c r="E55" s="128">
        <v>2.5171000000000001</v>
      </c>
      <c r="F55" s="128">
        <v>2.6122999999999998</v>
      </c>
      <c r="G55" s="128">
        <v>-0.14369999999999994</v>
      </c>
      <c r="H55" s="128">
        <v>3.0222000000000002</v>
      </c>
      <c r="I55" s="129">
        <v>0.55360000000000031</v>
      </c>
      <c r="J55" s="128">
        <v>0.40990000000000038</v>
      </c>
      <c r="K55" s="128">
        <v>0.59680000000000044</v>
      </c>
      <c r="L55" s="128">
        <v>0.18690000000000007</v>
      </c>
    </row>
    <row r="56" spans="1:12" x14ac:dyDescent="0.25">
      <c r="A56" s="126">
        <v>43544</v>
      </c>
      <c r="B56" s="127">
        <v>2.3961000000000001</v>
      </c>
      <c r="C56" s="128">
        <v>2.3340000000000001</v>
      </c>
      <c r="D56" s="128">
        <v>2.3277000000000001</v>
      </c>
      <c r="E56" s="128">
        <v>2.4237000000000002</v>
      </c>
      <c r="F56" s="128">
        <v>2.5263</v>
      </c>
      <c r="G56" s="128">
        <v>-0.13019999999999987</v>
      </c>
      <c r="H56" s="128">
        <v>2.9714</v>
      </c>
      <c r="I56" s="129">
        <v>0.57529999999999992</v>
      </c>
      <c r="J56" s="128">
        <v>0.44510000000000005</v>
      </c>
      <c r="K56" s="128">
        <v>0.64369999999999994</v>
      </c>
      <c r="L56" s="128">
        <v>0.19859999999999989</v>
      </c>
    </row>
    <row r="57" spans="1:12" x14ac:dyDescent="0.25">
      <c r="A57" s="126">
        <v>43545</v>
      </c>
      <c r="B57" s="127">
        <v>2.4083999999999999</v>
      </c>
      <c r="C57" s="128">
        <v>2.3422000000000001</v>
      </c>
      <c r="D57" s="128">
        <v>2.3412000000000002</v>
      </c>
      <c r="E57" s="128">
        <v>2.4359000000000002</v>
      </c>
      <c r="F57" s="128">
        <v>2.5369000000000002</v>
      </c>
      <c r="G57" s="128">
        <v>-0.12850000000000028</v>
      </c>
      <c r="H57" s="128">
        <v>2.9666999999999999</v>
      </c>
      <c r="I57" s="129">
        <v>0.55830000000000002</v>
      </c>
      <c r="J57" s="128">
        <v>0.42979999999999974</v>
      </c>
      <c r="K57" s="128">
        <v>0.62549999999999972</v>
      </c>
      <c r="L57" s="128">
        <v>0.19569999999999999</v>
      </c>
    </row>
    <row r="58" spans="1:12" x14ac:dyDescent="0.25">
      <c r="A58" s="126">
        <v>43546</v>
      </c>
      <c r="B58" s="127">
        <v>2.3166000000000002</v>
      </c>
      <c r="C58" s="128">
        <v>2.2410999999999999</v>
      </c>
      <c r="D58" s="128">
        <v>2.2419000000000002</v>
      </c>
      <c r="E58" s="128">
        <v>2.3353999999999999</v>
      </c>
      <c r="F58" s="128">
        <v>2.4390000000000001</v>
      </c>
      <c r="G58" s="128">
        <v>-0.12239999999999984</v>
      </c>
      <c r="H58" s="128">
        <v>2.8738999999999999</v>
      </c>
      <c r="I58" s="129">
        <v>0.55729999999999968</v>
      </c>
      <c r="J58" s="128">
        <v>0.43489999999999984</v>
      </c>
      <c r="K58" s="128">
        <v>0.63199999999999967</v>
      </c>
      <c r="L58" s="128">
        <v>0.19709999999999983</v>
      </c>
    </row>
    <row r="59" spans="1:12" x14ac:dyDescent="0.25">
      <c r="A59" s="126">
        <v>43549</v>
      </c>
      <c r="B59" s="127">
        <v>2.2416</v>
      </c>
      <c r="C59" s="128">
        <v>2.1646999999999998</v>
      </c>
      <c r="D59" s="128">
        <v>2.1783000000000001</v>
      </c>
      <c r="E59" s="128">
        <v>2.2866</v>
      </c>
      <c r="F59" s="128">
        <v>2.3982999999999999</v>
      </c>
      <c r="G59" s="128">
        <v>-0.15669999999999984</v>
      </c>
      <c r="H59" s="128">
        <v>2.8616000000000001</v>
      </c>
      <c r="I59" s="129">
        <v>0.62000000000000011</v>
      </c>
      <c r="J59" s="128">
        <v>0.46330000000000027</v>
      </c>
      <c r="K59" s="128">
        <v>0.68330000000000002</v>
      </c>
      <c r="L59" s="128">
        <v>0.21999999999999975</v>
      </c>
    </row>
    <row r="60" spans="1:12" x14ac:dyDescent="0.25">
      <c r="A60" s="126">
        <v>43550</v>
      </c>
      <c r="B60" s="127">
        <v>2.2662</v>
      </c>
      <c r="C60" s="128">
        <v>2.1917</v>
      </c>
      <c r="D60" s="128">
        <v>2.2048999999999999</v>
      </c>
      <c r="E60" s="128">
        <v>2.3109000000000002</v>
      </c>
      <c r="F60" s="128">
        <v>2.423</v>
      </c>
      <c r="G60" s="128">
        <v>-0.15680000000000005</v>
      </c>
      <c r="H60" s="128">
        <v>2.8731</v>
      </c>
      <c r="I60" s="129">
        <v>0.6069</v>
      </c>
      <c r="J60" s="128">
        <v>0.45009999999999994</v>
      </c>
      <c r="K60" s="128">
        <v>0.66820000000000013</v>
      </c>
      <c r="L60" s="128">
        <v>0.21810000000000018</v>
      </c>
    </row>
    <row r="61" spans="1:12" x14ac:dyDescent="0.25">
      <c r="A61" s="126">
        <v>43551</v>
      </c>
      <c r="B61" s="127">
        <v>2.2000000000000002</v>
      </c>
      <c r="C61" s="128">
        <v>2.137</v>
      </c>
      <c r="D61" s="128">
        <v>2.1562999999999999</v>
      </c>
      <c r="E61" s="128">
        <v>2.2597</v>
      </c>
      <c r="F61" s="128">
        <v>2.3664999999999998</v>
      </c>
      <c r="G61" s="128">
        <v>-0.16649999999999965</v>
      </c>
      <c r="H61" s="128">
        <v>2.8105000000000002</v>
      </c>
      <c r="I61" s="129">
        <v>0.61050000000000004</v>
      </c>
      <c r="J61" s="128">
        <v>0.44400000000000039</v>
      </c>
      <c r="K61" s="128">
        <v>0.65420000000000034</v>
      </c>
      <c r="L61" s="128">
        <v>0.21019999999999994</v>
      </c>
    </row>
    <row r="62" spans="1:12" x14ac:dyDescent="0.25">
      <c r="A62" s="126">
        <v>43552</v>
      </c>
      <c r="B62" s="127">
        <v>2.2359</v>
      </c>
      <c r="C62" s="128">
        <v>2.1831999999999998</v>
      </c>
      <c r="D62" s="128">
        <v>2.2145000000000001</v>
      </c>
      <c r="E62" s="128">
        <v>2.2986</v>
      </c>
      <c r="F62" s="128">
        <v>2.3946000000000001</v>
      </c>
      <c r="G62" s="128">
        <v>-0.15870000000000006</v>
      </c>
      <c r="H62" s="128">
        <v>2.8226</v>
      </c>
      <c r="I62" s="129">
        <v>0.5867</v>
      </c>
      <c r="J62" s="128">
        <v>0.42799999999999994</v>
      </c>
      <c r="K62" s="128">
        <v>0.60809999999999986</v>
      </c>
      <c r="L62" s="128">
        <v>0.18009999999999993</v>
      </c>
    </row>
    <row r="63" spans="1:12" x14ac:dyDescent="0.25">
      <c r="A63" s="126">
        <v>43553</v>
      </c>
      <c r="B63" s="127">
        <v>2.2599999999999998</v>
      </c>
      <c r="C63" s="128">
        <v>2.2044999999999999</v>
      </c>
      <c r="D63" s="128">
        <v>2.2330000000000001</v>
      </c>
      <c r="E63" s="128">
        <v>2.3132000000000001</v>
      </c>
      <c r="F63" s="128">
        <v>2.4050000000000002</v>
      </c>
      <c r="G63" s="128">
        <v>-0.14500000000000046</v>
      </c>
      <c r="H63" s="128">
        <v>2.8143000000000002</v>
      </c>
      <c r="I63" s="129">
        <v>0.55430000000000046</v>
      </c>
      <c r="J63" s="128">
        <v>0.4093</v>
      </c>
      <c r="K63" s="128">
        <v>0.58130000000000015</v>
      </c>
      <c r="L63" s="128">
        <v>0.17200000000000015</v>
      </c>
    </row>
    <row r="64" spans="1:12" x14ac:dyDescent="0.25">
      <c r="A64" s="126">
        <v>43556</v>
      </c>
      <c r="B64" s="127">
        <v>2.3326000000000002</v>
      </c>
      <c r="C64" s="128">
        <v>2.2922000000000002</v>
      </c>
      <c r="D64" s="128">
        <v>2.3214999999999999</v>
      </c>
      <c r="E64" s="128">
        <v>2.4037000000000002</v>
      </c>
      <c r="F64" s="128">
        <v>2.5009000000000001</v>
      </c>
      <c r="G64" s="128">
        <v>-0.16829999999999989</v>
      </c>
      <c r="H64" s="128">
        <v>2.8900999999999999</v>
      </c>
      <c r="I64" s="129">
        <v>0.55749999999999966</v>
      </c>
      <c r="J64" s="128">
        <v>0.38919999999999977</v>
      </c>
      <c r="K64" s="128">
        <v>0.56859999999999999</v>
      </c>
      <c r="L64" s="128">
        <v>0.17940000000000023</v>
      </c>
    </row>
    <row r="65" spans="1:12" x14ac:dyDescent="0.25">
      <c r="A65" s="126">
        <v>43557</v>
      </c>
      <c r="B65" s="127">
        <v>2.3024</v>
      </c>
      <c r="C65" s="128">
        <v>2.2564000000000002</v>
      </c>
      <c r="D65" s="128">
        <v>2.2865000000000002</v>
      </c>
      <c r="E65" s="128">
        <v>2.3744000000000001</v>
      </c>
      <c r="F65" s="128">
        <v>2.4741</v>
      </c>
      <c r="G65" s="128">
        <v>-0.17169999999999996</v>
      </c>
      <c r="H65" s="128">
        <v>2.8769</v>
      </c>
      <c r="I65" s="129">
        <v>0.57450000000000001</v>
      </c>
      <c r="J65" s="128">
        <v>0.40280000000000005</v>
      </c>
      <c r="K65" s="128">
        <v>0.59039999999999981</v>
      </c>
      <c r="L65" s="128">
        <v>0.18759999999999977</v>
      </c>
    </row>
    <row r="66" spans="1:12" x14ac:dyDescent="0.25">
      <c r="A66" s="126">
        <v>43558</v>
      </c>
      <c r="B66" s="127">
        <v>2.3348</v>
      </c>
      <c r="C66" s="128">
        <v>2.2948</v>
      </c>
      <c r="D66" s="128">
        <v>2.3268</v>
      </c>
      <c r="E66" s="128">
        <v>2.4209999999999998</v>
      </c>
      <c r="F66" s="128">
        <v>2.5240999999999998</v>
      </c>
      <c r="G66" s="128">
        <v>-0.1892999999999998</v>
      </c>
      <c r="H66" s="128">
        <v>2.9336000000000002</v>
      </c>
      <c r="I66" s="129">
        <v>0.59880000000000022</v>
      </c>
      <c r="J66" s="128">
        <v>0.40950000000000042</v>
      </c>
      <c r="K66" s="128">
        <v>0.60680000000000023</v>
      </c>
      <c r="L66" s="128">
        <v>0.19729999999999981</v>
      </c>
    </row>
    <row r="67" spans="1:12" x14ac:dyDescent="0.25">
      <c r="A67" s="126">
        <v>43563</v>
      </c>
      <c r="B67" s="127">
        <v>2.3618000000000001</v>
      </c>
      <c r="C67" s="128">
        <v>2.3136999999999999</v>
      </c>
      <c r="D67" s="128">
        <v>2.3271999999999999</v>
      </c>
      <c r="E67" s="128">
        <v>2.4188000000000001</v>
      </c>
      <c r="F67" s="128">
        <v>2.5221999999999998</v>
      </c>
      <c r="G67" s="128">
        <v>-0.16039999999999965</v>
      </c>
      <c r="H67" s="128">
        <v>2.9272999999999998</v>
      </c>
      <c r="I67" s="129">
        <v>0.56549999999999967</v>
      </c>
      <c r="J67" s="128">
        <v>0.40510000000000002</v>
      </c>
      <c r="K67" s="128">
        <v>0.60009999999999986</v>
      </c>
      <c r="L67" s="128">
        <v>0.19499999999999984</v>
      </c>
    </row>
    <row r="68" spans="1:12" x14ac:dyDescent="0.25">
      <c r="A68" s="126">
        <v>43564</v>
      </c>
      <c r="B68" s="127">
        <v>2.3496999999999999</v>
      </c>
      <c r="C68" s="128">
        <v>2.2915000000000001</v>
      </c>
      <c r="D68" s="128">
        <v>2.3054999999999999</v>
      </c>
      <c r="E68" s="128">
        <v>2.3992</v>
      </c>
      <c r="F68" s="128">
        <v>2.5005999999999999</v>
      </c>
      <c r="G68" s="128">
        <v>-0.15090000000000003</v>
      </c>
      <c r="H68" s="128">
        <v>2.9140999999999999</v>
      </c>
      <c r="I68" s="129">
        <v>0.56440000000000001</v>
      </c>
      <c r="J68" s="128">
        <v>0.41349999999999998</v>
      </c>
      <c r="K68" s="128">
        <v>0.60860000000000003</v>
      </c>
      <c r="L68" s="128">
        <v>0.19510000000000005</v>
      </c>
    </row>
    <row r="69" spans="1:12" x14ac:dyDescent="0.25">
      <c r="A69" s="126">
        <v>43565</v>
      </c>
      <c r="B69" s="127">
        <v>2.3212000000000002</v>
      </c>
      <c r="C69" s="128">
        <v>2.2690000000000001</v>
      </c>
      <c r="D69" s="128">
        <v>2.2720000000000002</v>
      </c>
      <c r="E69" s="128">
        <v>2.3647999999999998</v>
      </c>
      <c r="F69" s="128">
        <v>2.4649000000000001</v>
      </c>
      <c r="G69" s="128">
        <v>-0.14369999999999994</v>
      </c>
      <c r="H69" s="128">
        <v>2.8923000000000001</v>
      </c>
      <c r="I69" s="129">
        <v>0.57109999999999994</v>
      </c>
      <c r="J69" s="128">
        <v>0.4274</v>
      </c>
      <c r="K69" s="128">
        <v>0.62029999999999985</v>
      </c>
      <c r="L69" s="128">
        <v>0.19289999999999985</v>
      </c>
    </row>
    <row r="70" spans="1:12" x14ac:dyDescent="0.25">
      <c r="A70" s="126">
        <v>43566</v>
      </c>
      <c r="B70" s="127">
        <v>2.3540000000000001</v>
      </c>
      <c r="C70" s="128">
        <v>2.3041999999999998</v>
      </c>
      <c r="D70" s="128">
        <v>2.3106999999999998</v>
      </c>
      <c r="E70" s="128">
        <v>2.3993000000000002</v>
      </c>
      <c r="F70" s="128">
        <v>2.4969999999999999</v>
      </c>
      <c r="G70" s="128">
        <v>-0.14299999999999979</v>
      </c>
      <c r="H70" s="128">
        <v>2.9264999999999999</v>
      </c>
      <c r="I70" s="129">
        <v>0.57249999999999979</v>
      </c>
      <c r="J70" s="128">
        <v>0.42949999999999999</v>
      </c>
      <c r="K70" s="128">
        <v>0.61580000000000013</v>
      </c>
      <c r="L70" s="128">
        <v>0.18630000000000013</v>
      </c>
    </row>
    <row r="71" spans="1:12" x14ac:dyDescent="0.25">
      <c r="A71" s="126">
        <v>43567</v>
      </c>
      <c r="B71" s="127">
        <v>2.3914</v>
      </c>
      <c r="C71" s="128">
        <v>2.3612000000000002</v>
      </c>
      <c r="D71" s="128">
        <v>2.3801999999999999</v>
      </c>
      <c r="E71" s="128">
        <v>2.4685999999999999</v>
      </c>
      <c r="F71" s="128">
        <v>2.5651000000000002</v>
      </c>
      <c r="G71" s="128">
        <v>-0.17370000000000019</v>
      </c>
      <c r="H71" s="128">
        <v>2.9769000000000001</v>
      </c>
      <c r="I71" s="129">
        <v>0.58550000000000013</v>
      </c>
      <c r="J71" s="128">
        <v>0.41179999999999994</v>
      </c>
      <c r="K71" s="128">
        <v>0.59670000000000023</v>
      </c>
      <c r="L71" s="128">
        <v>0.18490000000000029</v>
      </c>
    </row>
    <row r="72" spans="1:12" x14ac:dyDescent="0.25">
      <c r="A72" s="126">
        <v>43570</v>
      </c>
      <c r="B72" s="127">
        <v>2.3915999999999999</v>
      </c>
      <c r="C72" s="128">
        <v>2.3559000000000001</v>
      </c>
      <c r="D72" s="128">
        <v>2.3719000000000001</v>
      </c>
      <c r="E72" s="128">
        <v>2.4588000000000001</v>
      </c>
      <c r="F72" s="128">
        <v>2.5543</v>
      </c>
      <c r="G72" s="128">
        <v>-0.16270000000000007</v>
      </c>
      <c r="H72" s="128">
        <v>2.9681999999999999</v>
      </c>
      <c r="I72" s="129">
        <v>0.5766</v>
      </c>
      <c r="J72" s="128">
        <v>0.41389999999999993</v>
      </c>
      <c r="K72" s="128">
        <v>0.59629999999999983</v>
      </c>
      <c r="L72" s="128">
        <v>0.1823999999999999</v>
      </c>
    </row>
    <row r="73" spans="1:12" x14ac:dyDescent="0.25">
      <c r="A73" s="126">
        <v>43571</v>
      </c>
      <c r="B73" s="127">
        <v>2.4123999999999999</v>
      </c>
      <c r="C73" s="128">
        <v>2.3832</v>
      </c>
      <c r="D73" s="128">
        <v>2.4058999999999999</v>
      </c>
      <c r="E73" s="128">
        <v>2.4961000000000002</v>
      </c>
      <c r="F73" s="128">
        <v>2.5903999999999998</v>
      </c>
      <c r="G73" s="128">
        <v>-0.17799999999999994</v>
      </c>
      <c r="H73" s="128">
        <v>2.9919000000000002</v>
      </c>
      <c r="I73" s="129">
        <v>0.57950000000000035</v>
      </c>
      <c r="J73" s="128">
        <v>0.40150000000000041</v>
      </c>
      <c r="K73" s="128">
        <v>0.5860000000000003</v>
      </c>
      <c r="L73" s="128">
        <v>0.18449999999999989</v>
      </c>
    </row>
    <row r="74" spans="1:12" x14ac:dyDescent="0.25">
      <c r="A74" s="126">
        <v>43572</v>
      </c>
      <c r="B74" s="127">
        <v>2.4001999999999999</v>
      </c>
      <c r="C74" s="128">
        <v>2.3750999999999998</v>
      </c>
      <c r="D74" s="128">
        <v>2.4026000000000001</v>
      </c>
      <c r="E74" s="128">
        <v>2.4962</v>
      </c>
      <c r="F74" s="128">
        <v>2.5939999999999999</v>
      </c>
      <c r="G74" s="128">
        <v>-0.19379999999999997</v>
      </c>
      <c r="H74" s="128">
        <v>2.9943</v>
      </c>
      <c r="I74" s="129">
        <v>0.59410000000000007</v>
      </c>
      <c r="J74" s="128">
        <v>0.4003000000000001</v>
      </c>
      <c r="K74" s="128">
        <v>0.59169999999999989</v>
      </c>
      <c r="L74" s="128">
        <v>0.19139999999999979</v>
      </c>
    </row>
    <row r="75" spans="1:12" x14ac:dyDescent="0.25">
      <c r="A75" s="126">
        <v>43573</v>
      </c>
      <c r="B75" s="127">
        <v>2.3801999999999999</v>
      </c>
      <c r="C75" s="128">
        <v>2.3481999999999998</v>
      </c>
      <c r="D75" s="128">
        <v>2.3708999999999998</v>
      </c>
      <c r="E75" s="128">
        <v>2.4617</v>
      </c>
      <c r="F75" s="128">
        <v>2.5596000000000001</v>
      </c>
      <c r="G75" s="128">
        <v>-0.17940000000000023</v>
      </c>
      <c r="H75" s="128">
        <v>2.9609999999999999</v>
      </c>
      <c r="I75" s="129">
        <v>0.58079999999999998</v>
      </c>
      <c r="J75" s="128">
        <v>0.40139999999999976</v>
      </c>
      <c r="K75" s="128">
        <v>0.59010000000000007</v>
      </c>
      <c r="L75" s="128">
        <v>0.18870000000000031</v>
      </c>
    </row>
    <row r="76" spans="1:12" x14ac:dyDescent="0.25">
      <c r="A76" s="126">
        <v>43577</v>
      </c>
      <c r="B76" s="127">
        <v>2.3866000000000001</v>
      </c>
      <c r="C76" s="128">
        <v>2.3536999999999999</v>
      </c>
      <c r="D76" s="128">
        <v>2.3862999999999999</v>
      </c>
      <c r="E76" s="128">
        <v>2.4840999999999998</v>
      </c>
      <c r="F76" s="128">
        <v>2.5884999999999998</v>
      </c>
      <c r="G76" s="128">
        <v>-0.20189999999999975</v>
      </c>
      <c r="H76" s="128">
        <v>2.9919000000000002</v>
      </c>
      <c r="I76" s="129">
        <v>0.60530000000000017</v>
      </c>
      <c r="J76" s="128">
        <v>0.40340000000000042</v>
      </c>
      <c r="K76" s="128">
        <v>0.60560000000000036</v>
      </c>
      <c r="L76" s="128">
        <v>0.20219999999999994</v>
      </c>
    </row>
    <row r="77" spans="1:12" x14ac:dyDescent="0.25">
      <c r="A77" s="126">
        <v>43578</v>
      </c>
      <c r="B77" s="127">
        <v>2.3639000000000001</v>
      </c>
      <c r="C77" s="128">
        <v>2.3319000000000001</v>
      </c>
      <c r="D77" s="128">
        <v>2.3593000000000002</v>
      </c>
      <c r="E77" s="128">
        <v>2.4569000000000001</v>
      </c>
      <c r="F77" s="128">
        <v>2.5649999999999999</v>
      </c>
      <c r="G77" s="128">
        <v>-0.20109999999999983</v>
      </c>
      <c r="H77" s="128">
        <v>2.98</v>
      </c>
      <c r="I77" s="129">
        <v>0.61609999999999987</v>
      </c>
      <c r="J77" s="128">
        <v>0.41500000000000004</v>
      </c>
      <c r="K77" s="128">
        <v>0.62069999999999981</v>
      </c>
      <c r="L77" s="128">
        <v>0.20569999999999977</v>
      </c>
    </row>
    <row r="78" spans="1:12" x14ac:dyDescent="0.25">
      <c r="A78" s="126">
        <v>43579</v>
      </c>
      <c r="B78" s="127">
        <v>2.3178000000000001</v>
      </c>
      <c r="C78" s="128">
        <v>2.2827000000000002</v>
      </c>
      <c r="D78" s="128">
        <v>2.3119000000000001</v>
      </c>
      <c r="E78" s="128">
        <v>2.4074</v>
      </c>
      <c r="F78" s="128">
        <v>2.5181</v>
      </c>
      <c r="G78" s="128">
        <v>-0.20029999999999992</v>
      </c>
      <c r="H78" s="128">
        <v>2.9342999999999999</v>
      </c>
      <c r="I78" s="129">
        <v>0.61649999999999983</v>
      </c>
      <c r="J78" s="128">
        <v>0.4161999999999999</v>
      </c>
      <c r="K78" s="128">
        <v>0.62239999999999984</v>
      </c>
      <c r="L78" s="128">
        <v>0.20619999999999994</v>
      </c>
    </row>
    <row r="79" spans="1:12" x14ac:dyDescent="0.25">
      <c r="A79" s="126">
        <v>43580</v>
      </c>
      <c r="B79" s="127">
        <v>2.3319000000000001</v>
      </c>
      <c r="C79" s="128">
        <v>2.3018999999999998</v>
      </c>
      <c r="D79" s="128">
        <v>2.3298999999999999</v>
      </c>
      <c r="E79" s="128">
        <v>2.4247999999999998</v>
      </c>
      <c r="F79" s="128">
        <v>2.5324999999999998</v>
      </c>
      <c r="G79" s="128">
        <v>-0.20059999999999967</v>
      </c>
      <c r="H79" s="128">
        <v>2.9420999999999999</v>
      </c>
      <c r="I79" s="129">
        <v>0.61019999999999985</v>
      </c>
      <c r="J79" s="128">
        <v>0.40960000000000019</v>
      </c>
      <c r="K79" s="128">
        <v>0.61220000000000008</v>
      </c>
      <c r="L79" s="128">
        <v>0.20259999999999989</v>
      </c>
    </row>
    <row r="80" spans="1:12" x14ac:dyDescent="0.25">
      <c r="A80" s="126">
        <v>43581</v>
      </c>
      <c r="B80" s="127">
        <v>2.2820999999999998</v>
      </c>
      <c r="C80" s="128">
        <v>2.2471000000000001</v>
      </c>
      <c r="D80" s="128">
        <v>2.2881999999999998</v>
      </c>
      <c r="E80" s="128">
        <v>2.3847</v>
      </c>
      <c r="F80" s="128">
        <v>2.4981999999999998</v>
      </c>
      <c r="G80" s="128">
        <v>-0.21609999999999996</v>
      </c>
      <c r="H80" s="128">
        <v>2.9233000000000002</v>
      </c>
      <c r="I80" s="129">
        <v>0.64120000000000044</v>
      </c>
      <c r="J80" s="128">
        <v>0.42510000000000048</v>
      </c>
      <c r="K80" s="128">
        <v>0.63510000000000044</v>
      </c>
      <c r="L80" s="128">
        <v>0.20999999999999996</v>
      </c>
    </row>
    <row r="81" spans="1:12" x14ac:dyDescent="0.25">
      <c r="A81" s="126">
        <v>43584</v>
      </c>
      <c r="B81" s="127">
        <v>2.2922000000000002</v>
      </c>
      <c r="C81" s="128">
        <v>2.2663000000000002</v>
      </c>
      <c r="D81" s="128">
        <v>2.3115999999999999</v>
      </c>
      <c r="E81" s="128">
        <v>2.4116</v>
      </c>
      <c r="F81" s="128">
        <v>2.5251999999999999</v>
      </c>
      <c r="G81" s="128">
        <v>-0.23299999999999965</v>
      </c>
      <c r="H81" s="128">
        <v>2.9546999999999999</v>
      </c>
      <c r="I81" s="129">
        <v>0.66249999999999964</v>
      </c>
      <c r="J81" s="128">
        <v>0.42949999999999999</v>
      </c>
      <c r="K81" s="128">
        <v>0.6431</v>
      </c>
      <c r="L81" s="128">
        <v>0.21360000000000001</v>
      </c>
    </row>
    <row r="82" spans="1:12" x14ac:dyDescent="0.25">
      <c r="A82" s="126">
        <v>43585</v>
      </c>
      <c r="B82" s="127">
        <v>2.2660999999999998</v>
      </c>
      <c r="C82" s="128">
        <v>2.2387999999999999</v>
      </c>
      <c r="D82" s="128">
        <v>2.2782999999999998</v>
      </c>
      <c r="E82" s="128">
        <v>2.3872</v>
      </c>
      <c r="F82" s="128">
        <v>2.5018000000000002</v>
      </c>
      <c r="G82" s="128">
        <v>-0.23570000000000046</v>
      </c>
      <c r="H82" s="128">
        <v>2.9287999999999998</v>
      </c>
      <c r="I82" s="129">
        <v>0.66270000000000007</v>
      </c>
      <c r="J82" s="128">
        <v>0.4269999999999996</v>
      </c>
      <c r="K82" s="128">
        <v>0.65050000000000008</v>
      </c>
      <c r="L82" s="128">
        <v>0.22350000000000048</v>
      </c>
    </row>
    <row r="83" spans="1:12" x14ac:dyDescent="0.25">
      <c r="A83" s="126">
        <v>43586</v>
      </c>
      <c r="B83" s="127">
        <v>2.3044000000000002</v>
      </c>
      <c r="C83" s="128">
        <v>2.2772999999999999</v>
      </c>
      <c r="D83" s="128">
        <v>2.2999000000000001</v>
      </c>
      <c r="E83" s="128">
        <v>2.3944999999999999</v>
      </c>
      <c r="F83" s="128">
        <v>2.4999000000000002</v>
      </c>
      <c r="G83" s="128">
        <v>-0.19550000000000001</v>
      </c>
      <c r="H83" s="128">
        <v>2.9037999999999999</v>
      </c>
      <c r="I83" s="129">
        <v>0.59939999999999971</v>
      </c>
      <c r="J83" s="128">
        <v>0.4038999999999997</v>
      </c>
      <c r="K83" s="128">
        <v>0.60389999999999988</v>
      </c>
      <c r="L83" s="128">
        <v>0.20000000000000018</v>
      </c>
    </row>
    <row r="84" spans="1:12" x14ac:dyDescent="0.25">
      <c r="A84" s="126">
        <v>43587</v>
      </c>
      <c r="B84" s="127">
        <v>2.3448000000000002</v>
      </c>
      <c r="C84" s="128">
        <v>2.3159000000000001</v>
      </c>
      <c r="D84" s="128">
        <v>2.3449999999999998</v>
      </c>
      <c r="E84" s="128">
        <v>2.4409999999999998</v>
      </c>
      <c r="F84" s="128">
        <v>2.5413999999999999</v>
      </c>
      <c r="G84" s="128">
        <v>-0.19659999999999966</v>
      </c>
      <c r="H84" s="128">
        <v>2.9295999999999998</v>
      </c>
      <c r="I84" s="129">
        <v>0.58479999999999954</v>
      </c>
      <c r="J84" s="128">
        <v>0.38819999999999988</v>
      </c>
      <c r="K84" s="128">
        <v>0.58460000000000001</v>
      </c>
      <c r="L84" s="128">
        <v>0.19640000000000013</v>
      </c>
    </row>
    <row r="85" spans="1:12" x14ac:dyDescent="0.25">
      <c r="A85" s="126">
        <v>43588</v>
      </c>
      <c r="B85" s="127">
        <v>2.3330000000000002</v>
      </c>
      <c r="C85" s="128">
        <v>2.2995000000000001</v>
      </c>
      <c r="D85" s="128">
        <v>2.3233999999999999</v>
      </c>
      <c r="E85" s="128">
        <v>2.4239000000000002</v>
      </c>
      <c r="F85" s="128">
        <v>2.5249999999999999</v>
      </c>
      <c r="G85" s="128">
        <v>-0.19199999999999973</v>
      </c>
      <c r="H85" s="128">
        <v>2.9186000000000001</v>
      </c>
      <c r="I85" s="129">
        <v>0.5855999999999999</v>
      </c>
      <c r="J85" s="128">
        <v>0.39360000000000017</v>
      </c>
      <c r="K85" s="128">
        <v>0.59520000000000017</v>
      </c>
      <c r="L85" s="128">
        <v>0.2016</v>
      </c>
    </row>
    <row r="86" spans="1:12" x14ac:dyDescent="0.25">
      <c r="A86" s="126">
        <v>43591</v>
      </c>
      <c r="B86" s="127">
        <v>2.2904</v>
      </c>
      <c r="C86" s="128">
        <v>2.2469999999999999</v>
      </c>
      <c r="D86" s="128">
        <v>2.2633000000000001</v>
      </c>
      <c r="E86" s="128">
        <v>2.3603000000000001</v>
      </c>
      <c r="F86" s="128">
        <v>2.4691999999999998</v>
      </c>
      <c r="G86" s="128">
        <v>-0.17879999999999985</v>
      </c>
      <c r="H86" s="128">
        <v>2.8883000000000001</v>
      </c>
      <c r="I86" s="129">
        <v>0.5979000000000001</v>
      </c>
      <c r="J86" s="128">
        <v>0.41910000000000025</v>
      </c>
      <c r="K86" s="128">
        <v>0.625</v>
      </c>
      <c r="L86" s="128">
        <v>0.20589999999999975</v>
      </c>
    </row>
    <row r="87" spans="1:12" x14ac:dyDescent="0.25">
      <c r="A87" s="126">
        <v>43592</v>
      </c>
      <c r="B87" s="127">
        <v>2.2843999999999998</v>
      </c>
      <c r="C87" s="128">
        <v>2.2469999999999999</v>
      </c>
      <c r="D87" s="128">
        <v>2.2583000000000002</v>
      </c>
      <c r="E87" s="128">
        <v>2.3529999999999998</v>
      </c>
      <c r="F87" s="128">
        <v>2.4565999999999999</v>
      </c>
      <c r="G87" s="128">
        <v>-0.17220000000000013</v>
      </c>
      <c r="H87" s="128">
        <v>2.8643000000000001</v>
      </c>
      <c r="I87" s="129">
        <v>0.5799000000000003</v>
      </c>
      <c r="J87" s="128">
        <v>0.40770000000000017</v>
      </c>
      <c r="K87" s="128">
        <v>0.60599999999999987</v>
      </c>
      <c r="L87" s="128">
        <v>0.1982999999999997</v>
      </c>
    </row>
    <row r="88" spans="1:12" x14ac:dyDescent="0.25">
      <c r="A88" s="126">
        <v>43593</v>
      </c>
      <c r="B88" s="127">
        <v>2.2965999999999998</v>
      </c>
      <c r="C88" s="128">
        <v>2.2604000000000002</v>
      </c>
      <c r="D88" s="128">
        <v>2.2850000000000001</v>
      </c>
      <c r="E88" s="128">
        <v>2.3774000000000002</v>
      </c>
      <c r="F88" s="128">
        <v>2.4834999999999998</v>
      </c>
      <c r="G88" s="128">
        <v>-0.18690000000000007</v>
      </c>
      <c r="H88" s="128">
        <v>2.8936999999999999</v>
      </c>
      <c r="I88" s="129">
        <v>0.59710000000000019</v>
      </c>
      <c r="J88" s="128">
        <v>0.41020000000000012</v>
      </c>
      <c r="K88" s="128">
        <v>0.6086999999999998</v>
      </c>
      <c r="L88" s="128">
        <v>0.19849999999999968</v>
      </c>
    </row>
    <row r="89" spans="1:12" x14ac:dyDescent="0.25">
      <c r="A89" s="126">
        <v>43594</v>
      </c>
      <c r="B89" s="127">
        <v>2.258</v>
      </c>
      <c r="C89" s="128">
        <v>2.2170000000000001</v>
      </c>
      <c r="D89" s="128">
        <v>2.2448999999999999</v>
      </c>
      <c r="E89" s="128">
        <v>2.3359000000000001</v>
      </c>
      <c r="F89" s="128">
        <v>2.4422999999999999</v>
      </c>
      <c r="G89" s="128">
        <v>-0.18429999999999991</v>
      </c>
      <c r="H89" s="128">
        <v>2.8612000000000002</v>
      </c>
      <c r="I89" s="129">
        <v>0.60320000000000018</v>
      </c>
      <c r="J89" s="128">
        <v>0.41890000000000027</v>
      </c>
      <c r="K89" s="128">
        <v>0.61630000000000029</v>
      </c>
      <c r="L89" s="128">
        <v>0.19740000000000002</v>
      </c>
    </row>
    <row r="90" spans="1:12" x14ac:dyDescent="0.25">
      <c r="A90" s="126">
        <v>43595</v>
      </c>
      <c r="B90" s="127">
        <v>2.2660999999999998</v>
      </c>
      <c r="C90" s="128">
        <v>2.2305999999999999</v>
      </c>
      <c r="D90" s="128">
        <v>2.2633000000000001</v>
      </c>
      <c r="E90" s="128">
        <v>2.3578000000000001</v>
      </c>
      <c r="F90" s="128">
        <v>2.4672000000000001</v>
      </c>
      <c r="G90" s="128">
        <v>-0.20110000000000028</v>
      </c>
      <c r="H90" s="128">
        <v>2.8867000000000003</v>
      </c>
      <c r="I90" s="129">
        <v>0.62060000000000048</v>
      </c>
      <c r="J90" s="128">
        <v>0.41950000000000021</v>
      </c>
      <c r="K90" s="128">
        <v>0.62340000000000018</v>
      </c>
      <c r="L90" s="128">
        <v>0.20389999999999997</v>
      </c>
    </row>
    <row r="91" spans="1:12" x14ac:dyDescent="0.25">
      <c r="A91" s="126">
        <v>43598</v>
      </c>
      <c r="B91" s="127">
        <v>2.1884000000000001</v>
      </c>
      <c r="C91" s="128">
        <v>2.1465999999999998</v>
      </c>
      <c r="D91" s="128">
        <v>2.1831</v>
      </c>
      <c r="E91" s="128">
        <v>2.2846000000000002</v>
      </c>
      <c r="F91" s="128">
        <v>2.4015</v>
      </c>
      <c r="G91" s="128">
        <v>-0.21309999999999985</v>
      </c>
      <c r="H91" s="128">
        <v>2.8361999999999998</v>
      </c>
      <c r="I91" s="129">
        <v>0.64779999999999971</v>
      </c>
      <c r="J91" s="128">
        <v>0.43469999999999986</v>
      </c>
      <c r="K91" s="128">
        <v>0.65309999999999979</v>
      </c>
      <c r="L91" s="128">
        <v>0.21839999999999993</v>
      </c>
    </row>
    <row r="92" spans="1:12" x14ac:dyDescent="0.25">
      <c r="A92" s="126">
        <v>43599</v>
      </c>
      <c r="B92" s="127">
        <v>2.1964999999999999</v>
      </c>
      <c r="C92" s="128">
        <v>2.1547000000000001</v>
      </c>
      <c r="D92" s="128">
        <v>2.1880999999999999</v>
      </c>
      <c r="E92" s="128">
        <v>2.2894999999999999</v>
      </c>
      <c r="F92" s="128">
        <v>2.4104000000000001</v>
      </c>
      <c r="G92" s="128">
        <v>-0.2139000000000002</v>
      </c>
      <c r="H92" s="128">
        <v>2.8485</v>
      </c>
      <c r="I92" s="129">
        <v>0.65200000000000014</v>
      </c>
      <c r="J92" s="128">
        <v>0.43809999999999993</v>
      </c>
      <c r="K92" s="128">
        <v>0.6604000000000001</v>
      </c>
      <c r="L92" s="128">
        <v>0.22230000000000016</v>
      </c>
    </row>
    <row r="93" spans="1:12" x14ac:dyDescent="0.25">
      <c r="A93" s="126">
        <v>43600</v>
      </c>
      <c r="B93" s="127">
        <v>2.1596000000000002</v>
      </c>
      <c r="C93" s="128">
        <v>2.1141999999999999</v>
      </c>
      <c r="D93" s="128">
        <v>2.1480000000000001</v>
      </c>
      <c r="E93" s="128">
        <v>2.2505000000000002</v>
      </c>
      <c r="F93" s="128">
        <v>2.3731999999999998</v>
      </c>
      <c r="G93" s="128">
        <v>-0.21359999999999957</v>
      </c>
      <c r="H93" s="128">
        <v>2.8199000000000001</v>
      </c>
      <c r="I93" s="129">
        <v>0.66029999999999989</v>
      </c>
      <c r="J93" s="128">
        <v>0.44670000000000032</v>
      </c>
      <c r="K93" s="128">
        <v>0.67189999999999994</v>
      </c>
      <c r="L93" s="128">
        <v>0.22519999999999962</v>
      </c>
    </row>
    <row r="94" spans="1:12" x14ac:dyDescent="0.25">
      <c r="A94" s="126">
        <v>43601</v>
      </c>
      <c r="B94" s="127">
        <v>2.1922000000000001</v>
      </c>
      <c r="C94" s="128">
        <v>2.1385000000000001</v>
      </c>
      <c r="D94" s="128">
        <v>2.1696</v>
      </c>
      <c r="E94" s="128">
        <v>2.2724000000000002</v>
      </c>
      <c r="F94" s="128">
        <v>2.3944000000000001</v>
      </c>
      <c r="G94" s="128">
        <v>-0.20219999999999994</v>
      </c>
      <c r="H94" s="128">
        <v>2.8338000000000001</v>
      </c>
      <c r="I94" s="129">
        <v>0.64159999999999995</v>
      </c>
      <c r="J94" s="128">
        <v>0.43940000000000001</v>
      </c>
      <c r="K94" s="128">
        <v>0.66420000000000012</v>
      </c>
      <c r="L94" s="128">
        <v>0.22480000000000011</v>
      </c>
    </row>
    <row r="95" spans="1:12" x14ac:dyDescent="0.25">
      <c r="A95" s="126">
        <v>43602</v>
      </c>
      <c r="B95" s="127">
        <v>2.1981000000000002</v>
      </c>
      <c r="C95" s="128">
        <v>2.1440000000000001</v>
      </c>
      <c r="D95" s="128">
        <v>2.1728000000000001</v>
      </c>
      <c r="E95" s="128">
        <v>2.2721999999999998</v>
      </c>
      <c r="F95" s="128">
        <v>2.3909000000000002</v>
      </c>
      <c r="G95" s="128">
        <v>-0.19280000000000008</v>
      </c>
      <c r="H95" s="128">
        <v>2.8252999999999999</v>
      </c>
      <c r="I95" s="129">
        <v>0.62719999999999976</v>
      </c>
      <c r="J95" s="128">
        <v>0.43439999999999968</v>
      </c>
      <c r="K95" s="128">
        <v>0.65249999999999986</v>
      </c>
      <c r="L95" s="128">
        <v>0.21810000000000018</v>
      </c>
    </row>
    <row r="96" spans="1:12" x14ac:dyDescent="0.25">
      <c r="A96" s="126">
        <v>43605</v>
      </c>
      <c r="B96" s="127">
        <v>2.2208000000000001</v>
      </c>
      <c r="C96" s="128">
        <v>2.1739000000000002</v>
      </c>
      <c r="D96" s="128">
        <v>2.2046000000000001</v>
      </c>
      <c r="E96" s="128">
        <v>2.3039000000000001</v>
      </c>
      <c r="F96" s="128">
        <v>2.4157000000000002</v>
      </c>
      <c r="G96" s="128">
        <v>-0.19490000000000007</v>
      </c>
      <c r="H96" s="128">
        <v>2.8369</v>
      </c>
      <c r="I96" s="129">
        <v>0.61609999999999987</v>
      </c>
      <c r="J96" s="128">
        <v>0.4211999999999998</v>
      </c>
      <c r="K96" s="128">
        <v>0.63229999999999986</v>
      </c>
      <c r="L96" s="128">
        <v>0.21110000000000007</v>
      </c>
    </row>
    <row r="97" spans="1:12" x14ac:dyDescent="0.25">
      <c r="A97" s="126">
        <v>43606</v>
      </c>
      <c r="B97" s="127">
        <v>2.2538</v>
      </c>
      <c r="C97" s="128">
        <v>2.1983999999999999</v>
      </c>
      <c r="D97" s="128">
        <v>2.2263999999999999</v>
      </c>
      <c r="E97" s="128">
        <v>2.3210000000000002</v>
      </c>
      <c r="F97" s="128">
        <v>2.4264000000000001</v>
      </c>
      <c r="G97" s="128">
        <v>-0.17260000000000009</v>
      </c>
      <c r="H97" s="128">
        <v>2.8439000000000001</v>
      </c>
      <c r="I97" s="129">
        <v>0.59010000000000007</v>
      </c>
      <c r="J97" s="128">
        <v>0.41749999999999998</v>
      </c>
      <c r="K97" s="128">
        <v>0.61750000000000016</v>
      </c>
      <c r="L97" s="128">
        <v>0.20000000000000018</v>
      </c>
    </row>
    <row r="98" spans="1:12" x14ac:dyDescent="0.25">
      <c r="A98" s="126">
        <v>43607</v>
      </c>
      <c r="B98" s="127">
        <v>2.2227000000000001</v>
      </c>
      <c r="C98" s="128">
        <v>2.1602999999999999</v>
      </c>
      <c r="D98" s="128">
        <v>2.1794000000000002</v>
      </c>
      <c r="E98" s="128">
        <v>2.2721</v>
      </c>
      <c r="F98" s="128">
        <v>2.3820000000000001</v>
      </c>
      <c r="G98" s="128">
        <v>-0.1593</v>
      </c>
      <c r="H98" s="128">
        <v>2.8075999999999999</v>
      </c>
      <c r="I98" s="129">
        <v>0.58489999999999975</v>
      </c>
      <c r="J98" s="128">
        <v>0.42559999999999976</v>
      </c>
      <c r="K98" s="128">
        <v>0.62819999999999965</v>
      </c>
      <c r="L98" s="128">
        <v>0.20259999999999989</v>
      </c>
    </row>
    <row r="99" spans="1:12" x14ac:dyDescent="0.25">
      <c r="A99" s="126">
        <v>43608</v>
      </c>
      <c r="B99" s="127">
        <v>2.1459999999999999</v>
      </c>
      <c r="C99" s="128">
        <v>2.0895000000000001</v>
      </c>
      <c r="D99" s="128">
        <v>2.1141000000000001</v>
      </c>
      <c r="E99" s="128">
        <v>2.2111999999999998</v>
      </c>
      <c r="F99" s="128">
        <v>2.3185000000000002</v>
      </c>
      <c r="G99" s="128">
        <v>-0.17250000000000032</v>
      </c>
      <c r="H99" s="128">
        <v>2.7534999999999998</v>
      </c>
      <c r="I99" s="129">
        <v>0.60749999999999993</v>
      </c>
      <c r="J99" s="128">
        <v>0.43499999999999961</v>
      </c>
      <c r="K99" s="128">
        <v>0.63939999999999975</v>
      </c>
      <c r="L99" s="128">
        <v>0.20440000000000014</v>
      </c>
    </row>
    <row r="100" spans="1:12" x14ac:dyDescent="0.25">
      <c r="A100" s="126">
        <v>43609</v>
      </c>
      <c r="B100" s="127">
        <v>2.1640999999999999</v>
      </c>
      <c r="C100" s="128">
        <v>2.1030000000000002</v>
      </c>
      <c r="D100" s="128">
        <v>2.1204999999999998</v>
      </c>
      <c r="E100" s="128">
        <v>2.2134</v>
      </c>
      <c r="F100" s="128">
        <v>2.3201999999999998</v>
      </c>
      <c r="G100" s="128">
        <v>-0.15609999999999991</v>
      </c>
      <c r="H100" s="128">
        <v>2.7511999999999999</v>
      </c>
      <c r="I100" s="129">
        <v>0.58709999999999996</v>
      </c>
      <c r="J100" s="128">
        <v>0.43100000000000005</v>
      </c>
      <c r="K100" s="128">
        <v>0.63070000000000004</v>
      </c>
      <c r="L100" s="128">
        <v>0.19969999999999999</v>
      </c>
    </row>
    <row r="101" spans="1:12" x14ac:dyDescent="0.25">
      <c r="A101" s="126">
        <v>43612</v>
      </c>
      <c r="B101" s="127">
        <v>2.1640999999999999</v>
      </c>
      <c r="C101" s="128">
        <v>2.1030000000000002</v>
      </c>
      <c r="D101" s="128">
        <v>2.1204999999999998</v>
      </c>
      <c r="E101" s="128">
        <v>2.2134</v>
      </c>
      <c r="F101" s="128">
        <v>2.3201999999999998</v>
      </c>
      <c r="G101" s="128">
        <v>-0.15609999999999991</v>
      </c>
      <c r="H101" s="128">
        <v>2.7511999999999999</v>
      </c>
      <c r="I101" s="129">
        <v>0.58709999999999996</v>
      </c>
      <c r="J101" s="128">
        <v>0.43100000000000005</v>
      </c>
      <c r="K101" s="128">
        <v>0.63070000000000004</v>
      </c>
      <c r="L101" s="128">
        <v>0.19969999999999999</v>
      </c>
    </row>
    <row r="102" spans="1:12" x14ac:dyDescent="0.25">
      <c r="A102" s="126">
        <v>43613</v>
      </c>
      <c r="B102" s="127">
        <v>2.1244000000000001</v>
      </c>
      <c r="C102" s="128">
        <v>2.0592999999999999</v>
      </c>
      <c r="D102" s="128">
        <v>2.0686</v>
      </c>
      <c r="E102" s="128">
        <v>2.1551</v>
      </c>
      <c r="F102" s="128">
        <v>2.2658</v>
      </c>
      <c r="G102" s="128">
        <v>-0.14139999999999997</v>
      </c>
      <c r="H102" s="128">
        <v>2.7044999999999999</v>
      </c>
      <c r="I102" s="129">
        <v>0.58009999999999984</v>
      </c>
      <c r="J102" s="128">
        <v>0.43869999999999987</v>
      </c>
      <c r="K102" s="128">
        <v>0.63589999999999991</v>
      </c>
      <c r="L102" s="128">
        <v>0.19720000000000004</v>
      </c>
    </row>
    <row r="103" spans="1:12" x14ac:dyDescent="0.25">
      <c r="A103" s="126">
        <v>43614</v>
      </c>
      <c r="B103" s="127">
        <v>2.109</v>
      </c>
      <c r="C103" s="128">
        <v>2.0565000000000002</v>
      </c>
      <c r="D103" s="128">
        <v>2.0693999999999999</v>
      </c>
      <c r="E103" s="128">
        <v>2.1598000000000002</v>
      </c>
      <c r="F103" s="128">
        <v>2.2605</v>
      </c>
      <c r="G103" s="128">
        <v>-0.15149999999999997</v>
      </c>
      <c r="H103" s="128">
        <v>2.6926000000000001</v>
      </c>
      <c r="I103" s="129">
        <v>0.58360000000000012</v>
      </c>
      <c r="J103" s="128">
        <v>0.43210000000000015</v>
      </c>
      <c r="K103" s="128">
        <v>0.6232000000000002</v>
      </c>
      <c r="L103" s="128">
        <v>0.19110000000000005</v>
      </c>
    </row>
    <row r="104" spans="1:12" x14ac:dyDescent="0.25">
      <c r="A104" s="126">
        <v>43615</v>
      </c>
      <c r="B104" s="127">
        <v>2.0609000000000002</v>
      </c>
      <c r="C104" s="128">
        <v>2.0045000000000002</v>
      </c>
      <c r="D104" s="128">
        <v>2.0198</v>
      </c>
      <c r="E104" s="128">
        <v>2.1153</v>
      </c>
      <c r="F104" s="128">
        <v>2.2132999999999998</v>
      </c>
      <c r="G104" s="128">
        <v>-0.15239999999999965</v>
      </c>
      <c r="H104" s="128">
        <v>2.64</v>
      </c>
      <c r="I104" s="129">
        <v>0.57909999999999995</v>
      </c>
      <c r="J104" s="128">
        <v>0.4267000000000003</v>
      </c>
      <c r="K104" s="128">
        <v>0.62020000000000008</v>
      </c>
      <c r="L104" s="128">
        <v>0.19349999999999978</v>
      </c>
    </row>
    <row r="105" spans="1:12" x14ac:dyDescent="0.25">
      <c r="A105" s="126">
        <v>43616</v>
      </c>
      <c r="B105" s="127">
        <v>1.9220999999999999</v>
      </c>
      <c r="C105" s="128">
        <v>1.8731</v>
      </c>
      <c r="D105" s="128">
        <v>1.911</v>
      </c>
      <c r="E105" s="128">
        <v>2.0167000000000002</v>
      </c>
      <c r="F105" s="128">
        <v>2.1246</v>
      </c>
      <c r="G105" s="128">
        <v>-0.20250000000000012</v>
      </c>
      <c r="H105" s="128">
        <v>2.5685000000000002</v>
      </c>
      <c r="I105" s="129">
        <v>0.64640000000000031</v>
      </c>
      <c r="J105" s="128">
        <v>0.44390000000000018</v>
      </c>
      <c r="K105" s="128">
        <v>0.6575000000000002</v>
      </c>
      <c r="L105" s="128">
        <v>0.21360000000000001</v>
      </c>
    </row>
    <row r="106" spans="1:12" x14ac:dyDescent="0.25">
      <c r="A106" s="126">
        <v>43619</v>
      </c>
      <c r="B106" s="127">
        <v>1.8317000000000001</v>
      </c>
      <c r="C106" s="128">
        <v>1.7885</v>
      </c>
      <c r="D106" s="128">
        <v>1.8353999999999999</v>
      </c>
      <c r="E106" s="128">
        <v>1.9544000000000001</v>
      </c>
      <c r="F106" s="128">
        <v>2.0710000000000002</v>
      </c>
      <c r="G106" s="128">
        <v>-0.23930000000000007</v>
      </c>
      <c r="H106" s="128">
        <v>2.5310999999999999</v>
      </c>
      <c r="I106" s="129">
        <v>0.6993999999999998</v>
      </c>
      <c r="J106" s="128">
        <v>0.46009999999999973</v>
      </c>
      <c r="K106" s="128">
        <v>0.69569999999999999</v>
      </c>
      <c r="L106" s="128">
        <v>0.23560000000000025</v>
      </c>
    </row>
    <row r="107" spans="1:12" x14ac:dyDescent="0.25">
      <c r="A107" s="126">
        <v>43620</v>
      </c>
      <c r="B107" s="127">
        <v>1.8834</v>
      </c>
      <c r="C107" s="128">
        <v>1.8481000000000001</v>
      </c>
      <c r="D107" s="128">
        <v>1.8961000000000001</v>
      </c>
      <c r="E107" s="128">
        <v>2.0190000000000001</v>
      </c>
      <c r="F107" s="128">
        <v>2.1295999999999999</v>
      </c>
      <c r="G107" s="128">
        <v>-0.24619999999999997</v>
      </c>
      <c r="H107" s="128">
        <v>2.6113</v>
      </c>
      <c r="I107" s="129">
        <v>0.72789999999999999</v>
      </c>
      <c r="J107" s="128">
        <v>0.48170000000000002</v>
      </c>
      <c r="K107" s="128">
        <v>0.71519999999999984</v>
      </c>
      <c r="L107" s="128">
        <v>0.23349999999999982</v>
      </c>
    </row>
    <row r="108" spans="1:12" x14ac:dyDescent="0.25">
      <c r="A108" s="126">
        <v>43621</v>
      </c>
      <c r="B108" s="127">
        <v>1.8569</v>
      </c>
      <c r="C108" s="128">
        <v>1.8233000000000001</v>
      </c>
      <c r="D108" s="128">
        <v>1.8763000000000001</v>
      </c>
      <c r="E108" s="128">
        <v>2.0116999999999998</v>
      </c>
      <c r="F108" s="128">
        <v>2.1347999999999998</v>
      </c>
      <c r="G108" s="128">
        <v>-0.27789999999999981</v>
      </c>
      <c r="H108" s="128">
        <v>2.6465000000000001</v>
      </c>
      <c r="I108" s="129">
        <v>0.78960000000000008</v>
      </c>
      <c r="J108" s="128">
        <v>0.51170000000000027</v>
      </c>
      <c r="K108" s="128">
        <v>0.7702</v>
      </c>
      <c r="L108" s="128">
        <v>0.25849999999999973</v>
      </c>
    </row>
    <row r="109" spans="1:12" x14ac:dyDescent="0.25">
      <c r="A109" s="126">
        <v>43622</v>
      </c>
      <c r="B109" s="127">
        <v>1.8787</v>
      </c>
      <c r="C109" s="128">
        <v>1.8420999999999998</v>
      </c>
      <c r="D109" s="128">
        <v>1.8828</v>
      </c>
      <c r="E109" s="128">
        <v>2.0021</v>
      </c>
      <c r="F109" s="128">
        <v>2.1173999999999999</v>
      </c>
      <c r="G109" s="128">
        <v>-0.23869999999999991</v>
      </c>
      <c r="H109" s="128">
        <v>2.6135000000000002</v>
      </c>
      <c r="I109" s="129">
        <v>0.73480000000000012</v>
      </c>
      <c r="J109" s="128">
        <v>0.49610000000000021</v>
      </c>
      <c r="K109" s="128">
        <v>0.73070000000000013</v>
      </c>
      <c r="L109" s="128">
        <v>0.23459999999999992</v>
      </c>
    </row>
    <row r="110" spans="1:12" x14ac:dyDescent="0.25">
      <c r="A110" s="126">
        <v>43623</v>
      </c>
      <c r="B110" s="127">
        <v>1.8494000000000002</v>
      </c>
      <c r="C110" s="128">
        <v>1.8167</v>
      </c>
      <c r="D110" s="128">
        <v>1.8529</v>
      </c>
      <c r="E110" s="128">
        <v>1.9683999999999999</v>
      </c>
      <c r="F110" s="128">
        <v>2.0809000000000002</v>
      </c>
      <c r="G110" s="128">
        <v>-0.23150000000000004</v>
      </c>
      <c r="H110" s="128">
        <v>2.5720000000000001</v>
      </c>
      <c r="I110" s="129">
        <v>0.72259999999999991</v>
      </c>
      <c r="J110" s="128">
        <v>0.49109999999999987</v>
      </c>
      <c r="K110" s="128">
        <v>0.71910000000000007</v>
      </c>
      <c r="L110" s="128">
        <v>0.2280000000000002</v>
      </c>
    </row>
    <row r="111" spans="1:12" x14ac:dyDescent="0.25">
      <c r="A111" s="126">
        <v>43626</v>
      </c>
      <c r="B111" s="127">
        <v>1.9036</v>
      </c>
      <c r="C111" s="128">
        <v>1.8740000000000001</v>
      </c>
      <c r="D111" s="128">
        <v>1.9155</v>
      </c>
      <c r="E111" s="128">
        <v>2.0331999999999999</v>
      </c>
      <c r="F111" s="128">
        <v>2.1484000000000001</v>
      </c>
      <c r="G111" s="128">
        <v>-0.24480000000000013</v>
      </c>
      <c r="H111" s="128">
        <v>2.6288</v>
      </c>
      <c r="I111" s="129">
        <v>0.72520000000000007</v>
      </c>
      <c r="J111" s="128">
        <v>0.48039999999999994</v>
      </c>
      <c r="K111" s="128">
        <v>0.71330000000000005</v>
      </c>
      <c r="L111" s="128">
        <v>0.23290000000000011</v>
      </c>
    </row>
    <row r="112" spans="1:12" x14ac:dyDescent="0.25">
      <c r="A112" s="126">
        <v>43627</v>
      </c>
      <c r="B112" s="127">
        <v>1.9297</v>
      </c>
      <c r="C112" s="128">
        <v>1.8793</v>
      </c>
      <c r="D112" s="128">
        <v>1.9155</v>
      </c>
      <c r="E112" s="128">
        <v>2.0283000000000002</v>
      </c>
      <c r="F112" s="128">
        <v>2.1431</v>
      </c>
      <c r="G112" s="128">
        <v>-0.21340000000000003</v>
      </c>
      <c r="H112" s="128">
        <v>2.6149</v>
      </c>
      <c r="I112" s="129">
        <v>0.68520000000000003</v>
      </c>
      <c r="J112" s="128">
        <v>0.4718</v>
      </c>
      <c r="K112" s="128">
        <v>0.69940000000000002</v>
      </c>
      <c r="L112" s="128">
        <v>0.22760000000000002</v>
      </c>
    </row>
    <row r="113" spans="1:12" x14ac:dyDescent="0.25">
      <c r="A113" s="126">
        <v>43628</v>
      </c>
      <c r="B113" s="127">
        <v>1.8786</v>
      </c>
      <c r="C113" s="128">
        <v>1.8172999999999999</v>
      </c>
      <c r="D113" s="128">
        <v>1.8708</v>
      </c>
      <c r="E113" s="128">
        <v>1.9922</v>
      </c>
      <c r="F113" s="128">
        <v>2.1204999999999998</v>
      </c>
      <c r="G113" s="128">
        <v>-0.24189999999999978</v>
      </c>
      <c r="H113" s="128">
        <v>2.6156000000000001</v>
      </c>
      <c r="I113" s="129">
        <v>0.7370000000000001</v>
      </c>
      <c r="J113" s="128">
        <v>0.49510000000000032</v>
      </c>
      <c r="K113" s="128">
        <v>0.74480000000000013</v>
      </c>
      <c r="L113" s="128">
        <v>0.24969999999999981</v>
      </c>
    </row>
    <row r="114" spans="1:12" x14ac:dyDescent="0.25">
      <c r="A114" s="126">
        <v>43629</v>
      </c>
      <c r="B114" s="127">
        <v>1.8357000000000001</v>
      </c>
      <c r="C114" s="128">
        <v>1.7768999999999999</v>
      </c>
      <c r="D114" s="128">
        <v>1.8378000000000001</v>
      </c>
      <c r="E114" s="128">
        <v>1.9584999999999999</v>
      </c>
      <c r="F114" s="128">
        <v>2.0945</v>
      </c>
      <c r="G114" s="128">
        <v>-0.25879999999999992</v>
      </c>
      <c r="H114" s="128">
        <v>2.6002000000000001</v>
      </c>
      <c r="I114" s="129">
        <v>0.76449999999999996</v>
      </c>
      <c r="J114" s="128">
        <v>0.50570000000000004</v>
      </c>
      <c r="K114" s="128">
        <v>0.76239999999999997</v>
      </c>
      <c r="L114" s="128">
        <v>0.25669999999999993</v>
      </c>
    </row>
    <row r="115" spans="1:12" x14ac:dyDescent="0.25">
      <c r="A115" s="126">
        <v>43630</v>
      </c>
      <c r="B115" s="127">
        <v>1.8405</v>
      </c>
      <c r="C115" s="128">
        <v>1.7823</v>
      </c>
      <c r="D115" s="128">
        <v>1.8326</v>
      </c>
      <c r="E115" s="128">
        <v>1.9462999999999999</v>
      </c>
      <c r="F115" s="128">
        <v>2.0804</v>
      </c>
      <c r="G115" s="128">
        <v>-0.2399</v>
      </c>
      <c r="H115" s="128">
        <v>2.5855999999999999</v>
      </c>
      <c r="I115" s="129">
        <v>0.74509999999999987</v>
      </c>
      <c r="J115" s="128">
        <v>0.50519999999999987</v>
      </c>
      <c r="K115" s="128">
        <v>0.75299999999999989</v>
      </c>
      <c r="L115" s="128">
        <v>0.24780000000000002</v>
      </c>
    </row>
    <row r="116" spans="1:12" x14ac:dyDescent="0.25">
      <c r="A116" s="126">
        <v>43633</v>
      </c>
      <c r="B116" s="127">
        <v>1.8687</v>
      </c>
      <c r="C116" s="128">
        <v>1.8120000000000001</v>
      </c>
      <c r="D116" s="128">
        <v>1.8555999999999999</v>
      </c>
      <c r="E116" s="128">
        <v>1.9679</v>
      </c>
      <c r="F116" s="128">
        <v>2.0941999999999998</v>
      </c>
      <c r="G116" s="128">
        <v>-0.22549999999999981</v>
      </c>
      <c r="H116" s="128">
        <v>2.5827</v>
      </c>
      <c r="I116" s="129">
        <v>0.71399999999999997</v>
      </c>
      <c r="J116" s="128">
        <v>0.48850000000000016</v>
      </c>
      <c r="K116" s="128">
        <v>0.72710000000000008</v>
      </c>
      <c r="L116" s="128">
        <v>0.23859999999999992</v>
      </c>
    </row>
    <row r="117" spans="1:12" x14ac:dyDescent="0.25">
      <c r="A117" s="126">
        <v>43634</v>
      </c>
      <c r="B117" s="127">
        <v>1.8643000000000001</v>
      </c>
      <c r="C117" s="128">
        <v>1.7985</v>
      </c>
      <c r="D117" s="128">
        <v>1.8324</v>
      </c>
      <c r="E117" s="128">
        <v>1.9318</v>
      </c>
      <c r="F117" s="128">
        <v>2.0594999999999999</v>
      </c>
      <c r="G117" s="128">
        <v>-0.19519999999999982</v>
      </c>
      <c r="H117" s="128">
        <v>2.5488</v>
      </c>
      <c r="I117" s="129">
        <v>0.68449999999999989</v>
      </c>
      <c r="J117" s="128">
        <v>0.48930000000000007</v>
      </c>
      <c r="K117" s="128">
        <v>0.71639999999999993</v>
      </c>
      <c r="L117" s="128">
        <v>0.22709999999999986</v>
      </c>
    </row>
    <row r="118" spans="1:12" x14ac:dyDescent="0.25">
      <c r="A118" s="126">
        <v>43635</v>
      </c>
      <c r="B118" s="127">
        <v>1.7351000000000001</v>
      </c>
      <c r="C118" s="128">
        <v>1.6879999999999999</v>
      </c>
      <c r="D118" s="128">
        <v>1.7581</v>
      </c>
      <c r="E118" s="128">
        <v>1.8839000000000001</v>
      </c>
      <c r="F118" s="128">
        <v>2.0232999999999999</v>
      </c>
      <c r="G118" s="128">
        <v>-0.28819999999999979</v>
      </c>
      <c r="H118" s="128">
        <v>2.5350999999999999</v>
      </c>
      <c r="I118" s="129">
        <v>0.79999999999999982</v>
      </c>
      <c r="J118" s="128">
        <v>0.51180000000000003</v>
      </c>
      <c r="K118" s="128">
        <v>0.77699999999999991</v>
      </c>
      <c r="L118" s="128">
        <v>0.26519999999999988</v>
      </c>
    </row>
    <row r="119" spans="1:12" x14ac:dyDescent="0.25">
      <c r="A119" s="126">
        <v>43636</v>
      </c>
      <c r="B119" s="127">
        <v>1.7774999999999999</v>
      </c>
      <c r="C119" s="128">
        <v>1.7311000000000001</v>
      </c>
      <c r="D119" s="128">
        <v>1.7810000000000001</v>
      </c>
      <c r="E119" s="128">
        <v>1.8933</v>
      </c>
      <c r="F119" s="128">
        <v>2.0284</v>
      </c>
      <c r="G119" s="128">
        <v>-0.25090000000000012</v>
      </c>
      <c r="H119" s="128">
        <v>2.5400999999999998</v>
      </c>
      <c r="I119" s="129">
        <v>0.76259999999999994</v>
      </c>
      <c r="J119" s="128">
        <v>0.51169999999999982</v>
      </c>
      <c r="K119" s="128">
        <v>0.75909999999999966</v>
      </c>
      <c r="L119" s="128">
        <v>0.24739999999999984</v>
      </c>
    </row>
    <row r="120" spans="1:12" x14ac:dyDescent="0.25">
      <c r="A120" s="126">
        <v>43637</v>
      </c>
      <c r="B120" s="127">
        <v>1.7678</v>
      </c>
      <c r="C120" s="128">
        <v>1.7229000000000001</v>
      </c>
      <c r="D120" s="128">
        <v>1.7906</v>
      </c>
      <c r="E120" s="128">
        <v>1.9146000000000001</v>
      </c>
      <c r="F120" s="128">
        <v>2.0539999999999998</v>
      </c>
      <c r="G120" s="128">
        <v>-0.28619999999999979</v>
      </c>
      <c r="H120" s="128">
        <v>2.5840999999999998</v>
      </c>
      <c r="I120" s="129">
        <v>0.8162999999999998</v>
      </c>
      <c r="J120" s="128">
        <v>0.53010000000000002</v>
      </c>
      <c r="K120" s="128">
        <v>0.79349999999999987</v>
      </c>
      <c r="L120" s="128">
        <v>0.26339999999999986</v>
      </c>
    </row>
    <row r="121" spans="1:12" x14ac:dyDescent="0.25">
      <c r="A121" s="126">
        <v>43640</v>
      </c>
      <c r="B121" s="127">
        <v>1.7324000000000002</v>
      </c>
      <c r="C121" s="128">
        <v>1.6823000000000001</v>
      </c>
      <c r="D121" s="128">
        <v>1.7475000000000001</v>
      </c>
      <c r="E121" s="128">
        <v>1.8714</v>
      </c>
      <c r="F121" s="128">
        <v>2.0143</v>
      </c>
      <c r="G121" s="128">
        <v>-0.28189999999999982</v>
      </c>
      <c r="H121" s="128">
        <v>2.5442999999999998</v>
      </c>
      <c r="I121" s="129">
        <v>0.81189999999999962</v>
      </c>
      <c r="J121" s="128">
        <v>0.5299999999999998</v>
      </c>
      <c r="K121" s="128">
        <v>0.79679999999999973</v>
      </c>
      <c r="L121" s="128">
        <v>0.26679999999999993</v>
      </c>
    </row>
    <row r="122" spans="1:12" x14ac:dyDescent="0.25">
      <c r="A122" s="126">
        <v>43641</v>
      </c>
      <c r="B122" s="127">
        <v>1.7318</v>
      </c>
      <c r="C122" s="128">
        <v>1.6741000000000001</v>
      </c>
      <c r="D122" s="128">
        <v>1.7242999999999999</v>
      </c>
      <c r="E122" s="128">
        <v>1.845</v>
      </c>
      <c r="F122" s="128">
        <v>1.9849999999999999</v>
      </c>
      <c r="G122" s="128">
        <v>-0.25319999999999987</v>
      </c>
      <c r="H122" s="128">
        <v>2.5192000000000001</v>
      </c>
      <c r="I122" s="129">
        <v>0.7874000000000001</v>
      </c>
      <c r="J122" s="128">
        <v>0.53420000000000023</v>
      </c>
      <c r="K122" s="128">
        <v>0.79490000000000016</v>
      </c>
      <c r="L122" s="128">
        <v>0.26069999999999993</v>
      </c>
    </row>
    <row r="123" spans="1:12" x14ac:dyDescent="0.25">
      <c r="A123" s="126">
        <v>43642</v>
      </c>
      <c r="B123" s="127">
        <v>1.7688999999999999</v>
      </c>
      <c r="C123" s="128">
        <v>1.7418</v>
      </c>
      <c r="D123" s="128">
        <v>1.7951999999999999</v>
      </c>
      <c r="E123" s="128">
        <v>1.9144000000000001</v>
      </c>
      <c r="F123" s="128">
        <v>2.0468000000000002</v>
      </c>
      <c r="G123" s="128">
        <v>-0.27790000000000026</v>
      </c>
      <c r="H123" s="128">
        <v>2.5695000000000001</v>
      </c>
      <c r="I123" s="129">
        <v>0.8006000000000002</v>
      </c>
      <c r="J123" s="128">
        <v>0.52269999999999994</v>
      </c>
      <c r="K123" s="128">
        <v>0.77430000000000021</v>
      </c>
      <c r="L123" s="128">
        <v>0.25160000000000027</v>
      </c>
    </row>
    <row r="124" spans="1:12" x14ac:dyDescent="0.25">
      <c r="A124" s="126">
        <v>43643</v>
      </c>
      <c r="B124" s="127">
        <v>1.7448999999999999</v>
      </c>
      <c r="C124" s="128">
        <v>1.7092000000000001</v>
      </c>
      <c r="D124" s="128">
        <v>1.7697000000000001</v>
      </c>
      <c r="E124" s="128">
        <v>1.8807</v>
      </c>
      <c r="F124" s="128">
        <v>2.0139999999999998</v>
      </c>
      <c r="G124" s="128">
        <v>-0.26909999999999989</v>
      </c>
      <c r="H124" s="128">
        <v>2.5291999999999999</v>
      </c>
      <c r="I124" s="129">
        <v>0.7843</v>
      </c>
      <c r="J124" s="128">
        <v>0.5152000000000001</v>
      </c>
      <c r="K124" s="128">
        <v>0.75949999999999984</v>
      </c>
      <c r="L124" s="128">
        <v>0.24429999999999974</v>
      </c>
    </row>
    <row r="125" spans="1:12" x14ac:dyDescent="0.25">
      <c r="A125" s="126">
        <v>43644</v>
      </c>
      <c r="B125" s="127">
        <v>1.7549000000000001</v>
      </c>
      <c r="C125" s="128">
        <v>1.7063999999999999</v>
      </c>
      <c r="D125" s="128">
        <v>1.7664</v>
      </c>
      <c r="E125" s="128">
        <v>1.875</v>
      </c>
      <c r="F125" s="128">
        <v>2.0051000000000001</v>
      </c>
      <c r="G125" s="128">
        <v>-0.25019999999999998</v>
      </c>
      <c r="H125" s="128">
        <v>2.5291000000000001</v>
      </c>
      <c r="I125" s="129">
        <v>0.7742</v>
      </c>
      <c r="J125" s="128">
        <v>0.52400000000000002</v>
      </c>
      <c r="K125" s="128">
        <v>0.76270000000000016</v>
      </c>
      <c r="L125" s="128">
        <v>0.23870000000000013</v>
      </c>
    </row>
    <row r="126" spans="1:12" x14ac:dyDescent="0.25">
      <c r="A126" s="126">
        <v>43647</v>
      </c>
      <c r="B126" s="127">
        <v>1.7871999999999999</v>
      </c>
      <c r="C126" s="128">
        <v>1.7389999999999999</v>
      </c>
      <c r="D126" s="128">
        <v>1.7894000000000001</v>
      </c>
      <c r="E126" s="128">
        <v>1.8965999999999998</v>
      </c>
      <c r="F126" s="128">
        <v>2.024</v>
      </c>
      <c r="G126" s="128">
        <v>-0.23680000000000012</v>
      </c>
      <c r="H126" s="128">
        <v>2.5478000000000001</v>
      </c>
      <c r="I126" s="129">
        <v>0.76060000000000016</v>
      </c>
      <c r="J126" s="128">
        <v>0.52380000000000004</v>
      </c>
      <c r="K126" s="128">
        <v>0.75839999999999996</v>
      </c>
      <c r="L126" s="128">
        <v>0.23459999999999992</v>
      </c>
    </row>
    <row r="127" spans="1:12" x14ac:dyDescent="0.25">
      <c r="A127" s="126">
        <v>43648</v>
      </c>
      <c r="B127" s="127">
        <v>1.7612999999999999</v>
      </c>
      <c r="C127" s="128">
        <v>1.7090000000000001</v>
      </c>
      <c r="D127" s="128">
        <v>1.7433999999999998</v>
      </c>
      <c r="E127" s="128">
        <v>1.8463000000000001</v>
      </c>
      <c r="F127" s="128">
        <v>1.974</v>
      </c>
      <c r="G127" s="128">
        <v>-0.21270000000000011</v>
      </c>
      <c r="H127" s="128">
        <v>2.5013000000000001</v>
      </c>
      <c r="I127" s="129">
        <v>0.74000000000000021</v>
      </c>
      <c r="J127" s="128">
        <v>0.5273000000000001</v>
      </c>
      <c r="K127" s="128">
        <v>0.75790000000000024</v>
      </c>
      <c r="L127" s="128">
        <v>0.23060000000000014</v>
      </c>
    </row>
    <row r="128" spans="1:12" x14ac:dyDescent="0.25">
      <c r="A128" s="126">
        <v>43649</v>
      </c>
      <c r="B128" s="127">
        <v>1.7596000000000001</v>
      </c>
      <c r="C128" s="128">
        <v>1.7061999999999999</v>
      </c>
      <c r="D128" s="128">
        <v>1.7336</v>
      </c>
      <c r="E128" s="128">
        <v>1.8319000000000001</v>
      </c>
      <c r="F128" s="128">
        <v>1.9498</v>
      </c>
      <c r="G128" s="128">
        <v>-0.19019999999999992</v>
      </c>
      <c r="H128" s="128">
        <v>2.4666000000000001</v>
      </c>
      <c r="I128" s="129">
        <v>0.70700000000000007</v>
      </c>
      <c r="J128" s="128">
        <v>0.51680000000000015</v>
      </c>
      <c r="K128" s="128">
        <v>0.7330000000000001</v>
      </c>
      <c r="L128" s="128">
        <v>0.21619999999999995</v>
      </c>
    </row>
    <row r="129" spans="1:12" x14ac:dyDescent="0.25">
      <c r="A129" s="126">
        <v>43650</v>
      </c>
      <c r="B129" s="127">
        <v>1.7596000000000001</v>
      </c>
      <c r="C129" s="128">
        <v>1.7061999999999999</v>
      </c>
      <c r="D129" s="128">
        <v>1.7336</v>
      </c>
      <c r="E129" s="128">
        <v>1.8319000000000001</v>
      </c>
      <c r="F129" s="128">
        <v>1.9498</v>
      </c>
      <c r="G129" s="128">
        <v>-0.19019999999999992</v>
      </c>
      <c r="H129" s="128">
        <v>2.4666000000000001</v>
      </c>
      <c r="I129" s="129">
        <v>0.70700000000000007</v>
      </c>
      <c r="J129" s="128">
        <v>0.51680000000000015</v>
      </c>
      <c r="K129" s="128">
        <v>0.7330000000000001</v>
      </c>
      <c r="L129" s="128">
        <v>0.21619999999999995</v>
      </c>
    </row>
    <row r="130" spans="1:12" x14ac:dyDescent="0.25">
      <c r="A130" s="126">
        <v>43651</v>
      </c>
      <c r="B130" s="127">
        <v>1.8593</v>
      </c>
      <c r="C130" s="128">
        <v>1.8129</v>
      </c>
      <c r="D130" s="128">
        <v>1.8308</v>
      </c>
      <c r="E130" s="128">
        <v>1.9182000000000001</v>
      </c>
      <c r="F130" s="128">
        <v>2.0337999999999998</v>
      </c>
      <c r="G130" s="128">
        <v>-0.17449999999999988</v>
      </c>
      <c r="H130" s="128">
        <v>2.5419</v>
      </c>
      <c r="I130" s="129">
        <v>0.6826000000000001</v>
      </c>
      <c r="J130" s="128">
        <v>0.50810000000000022</v>
      </c>
      <c r="K130" s="128">
        <v>0.71110000000000007</v>
      </c>
      <c r="L130" s="128">
        <v>0.20299999999999985</v>
      </c>
    </row>
    <row r="131" spans="1:12" x14ac:dyDescent="0.25">
      <c r="A131" s="126">
        <v>43654</v>
      </c>
      <c r="B131" s="127">
        <v>1.8900000000000001</v>
      </c>
      <c r="C131" s="128">
        <v>1.835</v>
      </c>
      <c r="D131" s="128">
        <v>1.8555999999999999</v>
      </c>
      <c r="E131" s="128">
        <v>1.9399</v>
      </c>
      <c r="F131" s="128">
        <v>2.0476000000000001</v>
      </c>
      <c r="G131" s="128">
        <v>-0.15759999999999996</v>
      </c>
      <c r="H131" s="128">
        <v>2.5289999999999999</v>
      </c>
      <c r="I131" s="129">
        <v>0.63899999999999979</v>
      </c>
      <c r="J131" s="128">
        <v>0.48139999999999983</v>
      </c>
      <c r="K131" s="128">
        <v>0.6734</v>
      </c>
      <c r="L131" s="128">
        <v>0.19200000000000017</v>
      </c>
    </row>
    <row r="132" spans="1:12" x14ac:dyDescent="0.25">
      <c r="A132" s="126">
        <v>43655</v>
      </c>
      <c r="B132" s="127">
        <v>1.9066000000000001</v>
      </c>
      <c r="C132" s="128">
        <v>1.8571</v>
      </c>
      <c r="D132" s="128">
        <v>1.8789</v>
      </c>
      <c r="E132" s="128">
        <v>1.9593</v>
      </c>
      <c r="F132" s="128">
        <v>2.0648</v>
      </c>
      <c r="G132" s="128">
        <v>-0.1581999999999999</v>
      </c>
      <c r="H132" s="128">
        <v>2.5404</v>
      </c>
      <c r="I132" s="129">
        <v>0.63379999999999992</v>
      </c>
      <c r="J132" s="128">
        <v>0.47560000000000002</v>
      </c>
      <c r="K132" s="128">
        <v>0.66149999999999998</v>
      </c>
      <c r="L132" s="128">
        <v>0.18589999999999995</v>
      </c>
    </row>
    <row r="133" spans="1:12" x14ac:dyDescent="0.25">
      <c r="A133" s="126">
        <v>43656</v>
      </c>
      <c r="B133" s="127">
        <v>1.8277000000000001</v>
      </c>
      <c r="C133" s="128">
        <v>1.7984</v>
      </c>
      <c r="D133" s="128">
        <v>1.8258999999999999</v>
      </c>
      <c r="E133" s="128">
        <v>1.9302999999999999</v>
      </c>
      <c r="F133" s="128">
        <v>2.0613000000000001</v>
      </c>
      <c r="G133" s="128">
        <v>-0.23360000000000003</v>
      </c>
      <c r="H133" s="128">
        <v>2.5758000000000001</v>
      </c>
      <c r="I133" s="129">
        <v>0.74809999999999999</v>
      </c>
      <c r="J133" s="128">
        <v>0.51449999999999996</v>
      </c>
      <c r="K133" s="128">
        <v>0.74990000000000023</v>
      </c>
      <c r="L133" s="128">
        <v>0.23540000000000028</v>
      </c>
    </row>
    <row r="134" spans="1:12" x14ac:dyDescent="0.25">
      <c r="A134" s="126">
        <v>43657</v>
      </c>
      <c r="B134" s="127">
        <v>1.8625</v>
      </c>
      <c r="C134" s="128">
        <v>1.8494999999999999</v>
      </c>
      <c r="D134" s="128">
        <v>1.8923000000000001</v>
      </c>
      <c r="E134" s="128">
        <v>2.0028999999999999</v>
      </c>
      <c r="F134" s="128">
        <v>2.1377999999999999</v>
      </c>
      <c r="G134" s="128">
        <v>-0.27529999999999988</v>
      </c>
      <c r="H134" s="128">
        <v>2.6593</v>
      </c>
      <c r="I134" s="129">
        <v>0.79679999999999995</v>
      </c>
      <c r="J134" s="128">
        <v>0.52150000000000007</v>
      </c>
      <c r="K134" s="128">
        <v>0.7669999999999999</v>
      </c>
      <c r="L134" s="128">
        <v>0.24549999999999983</v>
      </c>
    </row>
    <row r="135" spans="1:12" x14ac:dyDescent="0.25">
      <c r="A135" s="126">
        <v>43658</v>
      </c>
      <c r="B135" s="127">
        <v>1.8471</v>
      </c>
      <c r="C135" s="128">
        <v>1.8252999999999999</v>
      </c>
      <c r="D135" s="128">
        <v>1.8709</v>
      </c>
      <c r="E135" s="128">
        <v>1.9836</v>
      </c>
      <c r="F135" s="128">
        <v>2.1219000000000001</v>
      </c>
      <c r="G135" s="128">
        <v>-0.27480000000000016</v>
      </c>
      <c r="H135" s="128">
        <v>2.6467000000000001</v>
      </c>
      <c r="I135" s="129">
        <v>0.79960000000000009</v>
      </c>
      <c r="J135" s="128">
        <v>0.52479999999999993</v>
      </c>
      <c r="K135" s="128">
        <v>0.77580000000000005</v>
      </c>
      <c r="L135" s="128">
        <v>0.25100000000000011</v>
      </c>
    </row>
    <row r="136" spans="1:12" x14ac:dyDescent="0.25">
      <c r="A136" s="126">
        <v>43661</v>
      </c>
      <c r="B136" s="127">
        <v>1.829</v>
      </c>
      <c r="C136" s="128">
        <v>1.8065</v>
      </c>
      <c r="D136" s="128">
        <v>1.8444</v>
      </c>
      <c r="E136" s="128">
        <v>1.9569999999999999</v>
      </c>
      <c r="F136" s="128">
        <v>2.0887000000000002</v>
      </c>
      <c r="G136" s="128">
        <v>-0.25970000000000026</v>
      </c>
      <c r="H136" s="128">
        <v>2.6105999999999998</v>
      </c>
      <c r="I136" s="129">
        <v>0.78159999999999985</v>
      </c>
      <c r="J136" s="128">
        <v>0.52189999999999959</v>
      </c>
      <c r="K136" s="128">
        <v>0.76619999999999977</v>
      </c>
      <c r="L136" s="128">
        <v>0.24430000000000018</v>
      </c>
    </row>
    <row r="137" spans="1:12" x14ac:dyDescent="0.25">
      <c r="A137" s="126">
        <v>43662</v>
      </c>
      <c r="B137" s="127">
        <v>1.8498000000000001</v>
      </c>
      <c r="C137" s="128">
        <v>1.8308</v>
      </c>
      <c r="D137" s="128">
        <v>1.8677000000000001</v>
      </c>
      <c r="E137" s="128">
        <v>1.974</v>
      </c>
      <c r="F137" s="128">
        <v>2.1025999999999998</v>
      </c>
      <c r="G137" s="128">
        <v>-0.25279999999999969</v>
      </c>
      <c r="H137" s="128">
        <v>2.6120999999999999</v>
      </c>
      <c r="I137" s="129">
        <v>0.76229999999999976</v>
      </c>
      <c r="J137" s="128">
        <v>0.50950000000000006</v>
      </c>
      <c r="K137" s="128">
        <v>0.74439999999999973</v>
      </c>
      <c r="L137" s="128">
        <v>0.23489999999999966</v>
      </c>
    </row>
    <row r="138" spans="1:12" x14ac:dyDescent="0.25">
      <c r="A138" s="126">
        <v>43663</v>
      </c>
      <c r="B138" s="127">
        <v>1.8111000000000002</v>
      </c>
      <c r="C138" s="128">
        <v>1.7823</v>
      </c>
      <c r="D138" s="128">
        <v>1.8129</v>
      </c>
      <c r="E138" s="128">
        <v>1.9207999999999998</v>
      </c>
      <c r="F138" s="128">
        <v>2.0451000000000001</v>
      </c>
      <c r="G138" s="128">
        <v>-0.23399999999999999</v>
      </c>
      <c r="H138" s="128">
        <v>2.5568</v>
      </c>
      <c r="I138" s="129">
        <v>0.74569999999999981</v>
      </c>
      <c r="J138" s="128">
        <v>0.51169999999999982</v>
      </c>
      <c r="K138" s="128">
        <v>0.74390000000000001</v>
      </c>
      <c r="L138" s="128">
        <v>0.23220000000000018</v>
      </c>
    </row>
    <row r="139" spans="1:12" x14ac:dyDescent="0.25">
      <c r="A139" s="126">
        <v>43664</v>
      </c>
      <c r="B139" s="127">
        <v>1.7559</v>
      </c>
      <c r="C139" s="128">
        <v>1.7338</v>
      </c>
      <c r="D139" s="128">
        <v>1.7665</v>
      </c>
      <c r="E139" s="128">
        <v>1.8822000000000001</v>
      </c>
      <c r="F139" s="128">
        <v>2.0242</v>
      </c>
      <c r="G139" s="128">
        <v>-0.26829999999999998</v>
      </c>
      <c r="H139" s="128">
        <v>2.5640000000000001</v>
      </c>
      <c r="I139" s="129">
        <v>0.80810000000000004</v>
      </c>
      <c r="J139" s="128">
        <v>0.53980000000000006</v>
      </c>
      <c r="K139" s="128">
        <v>0.7975000000000001</v>
      </c>
      <c r="L139" s="128">
        <v>0.25770000000000004</v>
      </c>
    </row>
    <row r="140" spans="1:12" x14ac:dyDescent="0.25">
      <c r="A140" s="126">
        <v>43665</v>
      </c>
      <c r="B140" s="127">
        <v>1.8183</v>
      </c>
      <c r="C140" s="128">
        <v>1.7850999999999999</v>
      </c>
      <c r="D140" s="128">
        <v>1.8147</v>
      </c>
      <c r="E140" s="128">
        <v>1.9257</v>
      </c>
      <c r="F140" s="128">
        <v>2.0552000000000001</v>
      </c>
      <c r="G140" s="128">
        <v>-0.23690000000000011</v>
      </c>
      <c r="H140" s="128">
        <v>2.5792000000000002</v>
      </c>
      <c r="I140" s="129">
        <v>0.76090000000000013</v>
      </c>
      <c r="J140" s="128">
        <v>0.52400000000000002</v>
      </c>
      <c r="K140" s="128">
        <v>0.76450000000000018</v>
      </c>
      <c r="L140" s="128">
        <v>0.24050000000000016</v>
      </c>
    </row>
    <row r="141" spans="1:12" x14ac:dyDescent="0.25">
      <c r="A141" s="126">
        <v>43668</v>
      </c>
      <c r="B141" s="127">
        <v>1.8123</v>
      </c>
      <c r="C141" s="128">
        <v>1.7770000000000001</v>
      </c>
      <c r="D141" s="128">
        <v>1.8031000000000001</v>
      </c>
      <c r="E141" s="128">
        <v>1.9159999999999999</v>
      </c>
      <c r="F141" s="128">
        <v>2.0464000000000002</v>
      </c>
      <c r="G141" s="128">
        <v>-0.2341000000000002</v>
      </c>
      <c r="H141" s="128">
        <v>2.5712000000000002</v>
      </c>
      <c r="I141" s="129">
        <v>0.75890000000000013</v>
      </c>
      <c r="J141" s="128">
        <v>0.52479999999999993</v>
      </c>
      <c r="K141" s="128">
        <v>0.7681</v>
      </c>
      <c r="L141" s="128">
        <v>0.24330000000000007</v>
      </c>
    </row>
    <row r="142" spans="1:12" x14ac:dyDescent="0.25">
      <c r="A142" s="126">
        <v>43669</v>
      </c>
      <c r="B142" s="127">
        <v>1.8374000000000001</v>
      </c>
      <c r="C142" s="128">
        <v>1.8041</v>
      </c>
      <c r="D142" s="128">
        <v>1.8331</v>
      </c>
      <c r="E142" s="128">
        <v>1.9475</v>
      </c>
      <c r="F142" s="128">
        <v>2.0811999999999999</v>
      </c>
      <c r="G142" s="128">
        <v>-0.24379999999999979</v>
      </c>
      <c r="H142" s="128">
        <v>2.6156000000000001</v>
      </c>
      <c r="I142" s="129">
        <v>0.7782</v>
      </c>
      <c r="J142" s="128">
        <v>0.53440000000000021</v>
      </c>
      <c r="K142" s="128">
        <v>0.7825000000000002</v>
      </c>
      <c r="L142" s="128">
        <v>0.24809999999999999</v>
      </c>
    </row>
    <row r="143" spans="1:12" x14ac:dyDescent="0.25">
      <c r="A143" s="126">
        <v>43670</v>
      </c>
      <c r="B143" s="127">
        <v>1.8178999999999998</v>
      </c>
      <c r="C143" s="128">
        <v>1.7824</v>
      </c>
      <c r="D143" s="128">
        <v>1.8098000000000001</v>
      </c>
      <c r="E143" s="128">
        <v>1.9159999999999999</v>
      </c>
      <c r="F143" s="128">
        <v>2.0428000000000002</v>
      </c>
      <c r="G143" s="128">
        <v>-0.22490000000000032</v>
      </c>
      <c r="H143" s="128">
        <v>2.5726</v>
      </c>
      <c r="I143" s="129">
        <v>0.75470000000000015</v>
      </c>
      <c r="J143" s="128">
        <v>0.52979999999999983</v>
      </c>
      <c r="K143" s="128">
        <v>0.76279999999999992</v>
      </c>
      <c r="L143" s="128">
        <v>0.2330000000000001</v>
      </c>
    </row>
    <row r="144" spans="1:12" x14ac:dyDescent="0.25">
      <c r="A144" s="126">
        <v>43671</v>
      </c>
      <c r="B144" s="127">
        <v>1.8639000000000001</v>
      </c>
      <c r="C144" s="128">
        <v>1.8313999999999999</v>
      </c>
      <c r="D144" s="128">
        <v>1.8585</v>
      </c>
      <c r="E144" s="128">
        <v>1.9548000000000001</v>
      </c>
      <c r="F144" s="128">
        <v>2.081</v>
      </c>
      <c r="G144" s="128">
        <v>-0.21709999999999985</v>
      </c>
      <c r="H144" s="128">
        <v>2.6082999999999998</v>
      </c>
      <c r="I144" s="129">
        <v>0.74439999999999973</v>
      </c>
      <c r="J144" s="128">
        <v>0.52729999999999988</v>
      </c>
      <c r="K144" s="128">
        <v>0.7497999999999998</v>
      </c>
      <c r="L144" s="128">
        <v>0.22249999999999992</v>
      </c>
    </row>
    <row r="145" spans="1:12" x14ac:dyDescent="0.25">
      <c r="A145" s="126">
        <v>43672</v>
      </c>
      <c r="B145" s="127">
        <v>1.8519000000000001</v>
      </c>
      <c r="C145" s="128">
        <v>1.8178999999999998</v>
      </c>
      <c r="D145" s="128">
        <v>1.8469</v>
      </c>
      <c r="E145" s="128">
        <v>1.9470000000000001</v>
      </c>
      <c r="F145" s="128">
        <v>2.0703</v>
      </c>
      <c r="G145" s="128">
        <v>-0.21839999999999993</v>
      </c>
      <c r="H145" s="128">
        <v>2.5922000000000001</v>
      </c>
      <c r="I145" s="129">
        <v>0.74029999999999996</v>
      </c>
      <c r="J145" s="128">
        <v>0.52190000000000003</v>
      </c>
      <c r="K145" s="128">
        <v>0.74530000000000007</v>
      </c>
      <c r="L145" s="128">
        <v>0.22340000000000004</v>
      </c>
    </row>
    <row r="146" spans="1:12" x14ac:dyDescent="0.25">
      <c r="A146" s="126">
        <v>43675</v>
      </c>
      <c r="B146" s="127">
        <v>1.8578999999999999</v>
      </c>
      <c r="C146" s="128">
        <v>1.8207</v>
      </c>
      <c r="D146" s="128">
        <v>1.8469</v>
      </c>
      <c r="E146" s="128">
        <v>1.9397</v>
      </c>
      <c r="F146" s="128">
        <v>2.0649999999999999</v>
      </c>
      <c r="G146" s="128">
        <v>-0.20710000000000006</v>
      </c>
      <c r="H146" s="128">
        <v>2.5907</v>
      </c>
      <c r="I146" s="129">
        <v>0.73280000000000012</v>
      </c>
      <c r="J146" s="128">
        <v>0.52570000000000006</v>
      </c>
      <c r="K146" s="128">
        <v>0.74380000000000002</v>
      </c>
      <c r="L146" s="128">
        <v>0.21809999999999996</v>
      </c>
    </row>
    <row r="147" spans="1:12" x14ac:dyDescent="0.25">
      <c r="A147" s="126">
        <v>43676</v>
      </c>
      <c r="B147" s="127">
        <v>1.8458999999999999</v>
      </c>
      <c r="C147" s="128">
        <v>1.8098999999999998</v>
      </c>
      <c r="D147" s="128">
        <v>1.8420000000000001</v>
      </c>
      <c r="E147" s="128">
        <v>1.9373</v>
      </c>
      <c r="F147" s="128">
        <v>2.0579999999999998</v>
      </c>
      <c r="G147" s="128">
        <v>-0.21209999999999996</v>
      </c>
      <c r="H147" s="128">
        <v>2.5798000000000001</v>
      </c>
      <c r="I147" s="129">
        <v>0.73390000000000022</v>
      </c>
      <c r="J147" s="128">
        <v>0.52180000000000026</v>
      </c>
      <c r="K147" s="128">
        <v>0.73780000000000001</v>
      </c>
      <c r="L147" s="128">
        <v>0.21599999999999975</v>
      </c>
    </row>
    <row r="148" spans="1:12" x14ac:dyDescent="0.25">
      <c r="A148" s="126">
        <v>43677</v>
      </c>
      <c r="B148" s="127">
        <v>1.8721000000000001</v>
      </c>
      <c r="C148" s="128">
        <v>1.8263</v>
      </c>
      <c r="D148" s="128">
        <v>1.8271999999999999</v>
      </c>
      <c r="E148" s="128">
        <v>1.9133</v>
      </c>
      <c r="F148" s="128">
        <v>2.0144000000000002</v>
      </c>
      <c r="G148" s="128">
        <v>-0.14230000000000009</v>
      </c>
      <c r="H148" s="128">
        <v>2.5249000000000001</v>
      </c>
      <c r="I148" s="129">
        <v>0.65280000000000005</v>
      </c>
      <c r="J148" s="128">
        <v>0.51049999999999995</v>
      </c>
      <c r="K148" s="128">
        <v>0.69770000000000021</v>
      </c>
      <c r="L148" s="128">
        <v>0.18720000000000026</v>
      </c>
    </row>
    <row r="149" spans="1:12" x14ac:dyDescent="0.25">
      <c r="A149" s="126">
        <v>43678</v>
      </c>
      <c r="B149" s="127">
        <v>1.734</v>
      </c>
      <c r="C149" s="128">
        <v>1.6844999999999999</v>
      </c>
      <c r="D149" s="128">
        <v>1.6829000000000001</v>
      </c>
      <c r="E149" s="128">
        <v>1.7701</v>
      </c>
      <c r="F149" s="128">
        <v>1.8935</v>
      </c>
      <c r="G149" s="128">
        <v>-0.15949999999999998</v>
      </c>
      <c r="H149" s="128">
        <v>2.4420000000000002</v>
      </c>
      <c r="I149" s="129">
        <v>0.70800000000000018</v>
      </c>
      <c r="J149" s="128">
        <v>0.54850000000000021</v>
      </c>
      <c r="K149" s="128">
        <v>0.75910000000000011</v>
      </c>
      <c r="L149" s="128">
        <v>0.2105999999999999</v>
      </c>
    </row>
    <row r="150" spans="1:12" x14ac:dyDescent="0.25">
      <c r="A150" s="126">
        <v>43679</v>
      </c>
      <c r="B150" s="127">
        <v>1.7118</v>
      </c>
      <c r="C150" s="128">
        <v>1.6678999999999999</v>
      </c>
      <c r="D150" s="128">
        <v>1.6581999999999999</v>
      </c>
      <c r="E150" s="128">
        <v>1.7366999999999999</v>
      </c>
      <c r="F150" s="128">
        <v>1.8452</v>
      </c>
      <c r="G150" s="128">
        <v>-0.13339999999999996</v>
      </c>
      <c r="H150" s="128">
        <v>2.3820000000000001</v>
      </c>
      <c r="I150" s="129">
        <v>0.67020000000000013</v>
      </c>
      <c r="J150" s="128">
        <v>0.53680000000000017</v>
      </c>
      <c r="K150" s="128">
        <v>0.72380000000000022</v>
      </c>
      <c r="L150" s="128">
        <v>0.18700000000000006</v>
      </c>
    </row>
    <row r="151" spans="1:12" x14ac:dyDescent="0.25">
      <c r="A151" s="126">
        <v>43682</v>
      </c>
      <c r="B151" s="127">
        <v>1.5733000000000001</v>
      </c>
      <c r="C151" s="128">
        <v>1.5289999999999999</v>
      </c>
      <c r="D151" s="128">
        <v>1.518</v>
      </c>
      <c r="E151" s="128">
        <v>1.6042999999999998</v>
      </c>
      <c r="F151" s="128">
        <v>1.7075</v>
      </c>
      <c r="G151" s="128">
        <v>-0.13419999999999987</v>
      </c>
      <c r="H151" s="128">
        <v>2.2543000000000002</v>
      </c>
      <c r="I151" s="129">
        <v>0.68100000000000005</v>
      </c>
      <c r="J151" s="128">
        <v>0.54680000000000017</v>
      </c>
      <c r="K151" s="128">
        <v>0.73630000000000018</v>
      </c>
      <c r="L151" s="128">
        <v>0.1895</v>
      </c>
    </row>
    <row r="152" spans="1:12" x14ac:dyDescent="0.25">
      <c r="A152" s="126">
        <v>43683</v>
      </c>
      <c r="B152" s="127">
        <v>1.583</v>
      </c>
      <c r="C152" s="128">
        <v>1.5232999999999999</v>
      </c>
      <c r="D152" s="128">
        <v>1.5129999999999999</v>
      </c>
      <c r="E152" s="128">
        <v>1.5972</v>
      </c>
      <c r="F152" s="128">
        <v>1.7023000000000001</v>
      </c>
      <c r="G152" s="128">
        <v>-0.11930000000000018</v>
      </c>
      <c r="H152" s="128">
        <v>2.2330000000000001</v>
      </c>
      <c r="I152" s="129">
        <v>0.65000000000000013</v>
      </c>
      <c r="J152" s="128">
        <v>0.53069999999999995</v>
      </c>
      <c r="K152" s="128">
        <v>0.7200000000000002</v>
      </c>
      <c r="L152" s="128">
        <v>0.18930000000000025</v>
      </c>
    </row>
    <row r="153" spans="1:12" x14ac:dyDescent="0.25">
      <c r="A153" s="126">
        <v>43684</v>
      </c>
      <c r="B153" s="127">
        <v>1.6069</v>
      </c>
      <c r="C153" s="128">
        <v>1.5455000000000001</v>
      </c>
      <c r="D153" s="128">
        <v>1.5503</v>
      </c>
      <c r="E153" s="128">
        <v>1.6324000000000001</v>
      </c>
      <c r="F153" s="128">
        <v>1.7342</v>
      </c>
      <c r="G153" s="128">
        <v>-0.12729999999999997</v>
      </c>
      <c r="H153" s="128">
        <v>2.2522000000000002</v>
      </c>
      <c r="I153" s="129">
        <v>0.64530000000000021</v>
      </c>
      <c r="J153" s="128">
        <v>0.51800000000000024</v>
      </c>
      <c r="K153" s="128">
        <v>0.70190000000000019</v>
      </c>
      <c r="L153" s="128">
        <v>0.18389999999999995</v>
      </c>
    </row>
    <row r="154" spans="1:12" x14ac:dyDescent="0.25">
      <c r="A154" s="126">
        <v>43685</v>
      </c>
      <c r="B154" s="127">
        <v>1.6188</v>
      </c>
      <c r="C154" s="128">
        <v>1.5482</v>
      </c>
      <c r="D154" s="128">
        <v>1.5453000000000001</v>
      </c>
      <c r="E154" s="128">
        <v>1.6181999999999999</v>
      </c>
      <c r="F154" s="128">
        <v>1.7172000000000001</v>
      </c>
      <c r="G154" s="128">
        <v>-9.8400000000000043E-2</v>
      </c>
      <c r="H154" s="128">
        <v>2.2242999999999999</v>
      </c>
      <c r="I154" s="129">
        <v>0.60549999999999993</v>
      </c>
      <c r="J154" s="128">
        <v>0.50709999999999988</v>
      </c>
      <c r="K154" s="128">
        <v>0.67899999999999983</v>
      </c>
      <c r="L154" s="128">
        <v>0.17189999999999994</v>
      </c>
    </row>
    <row r="155" spans="1:12" x14ac:dyDescent="0.25">
      <c r="A155" s="126">
        <v>43686</v>
      </c>
      <c r="B155" s="127">
        <v>1.6465999999999998</v>
      </c>
      <c r="C155" s="128">
        <v>1.591</v>
      </c>
      <c r="D155" s="128">
        <v>1.5792000000000002</v>
      </c>
      <c r="E155" s="128">
        <v>1.6533</v>
      </c>
      <c r="F155" s="128">
        <v>1.7446999999999999</v>
      </c>
      <c r="G155" s="128">
        <v>-9.8100000000000076E-2</v>
      </c>
      <c r="H155" s="128">
        <v>2.2585999999999999</v>
      </c>
      <c r="I155" s="129">
        <v>0.6120000000000001</v>
      </c>
      <c r="J155" s="128">
        <v>0.51390000000000002</v>
      </c>
      <c r="K155" s="128">
        <v>0.67939999999999978</v>
      </c>
      <c r="L155" s="128">
        <v>0.16549999999999976</v>
      </c>
    </row>
    <row r="156" spans="1:12" x14ac:dyDescent="0.25">
      <c r="A156" s="126">
        <v>43689</v>
      </c>
      <c r="B156" s="127">
        <v>1.5836999999999999</v>
      </c>
      <c r="C156" s="128">
        <v>1.5106999999999999</v>
      </c>
      <c r="D156" s="128">
        <v>1.4927000000000001</v>
      </c>
      <c r="E156" s="128">
        <v>1.5636000000000001</v>
      </c>
      <c r="F156" s="128">
        <v>1.6454</v>
      </c>
      <c r="G156" s="128">
        <v>-6.1700000000000088E-2</v>
      </c>
      <c r="H156" s="128">
        <v>2.1324999999999998</v>
      </c>
      <c r="I156" s="129">
        <v>0.54879999999999995</v>
      </c>
      <c r="J156" s="128">
        <v>0.48709999999999987</v>
      </c>
      <c r="K156" s="128">
        <v>0.6397999999999997</v>
      </c>
      <c r="L156" s="128">
        <v>0.15269999999999984</v>
      </c>
    </row>
    <row r="157" spans="1:12" x14ac:dyDescent="0.25">
      <c r="A157" s="126">
        <v>43690</v>
      </c>
      <c r="B157" s="127">
        <v>1.6665999999999999</v>
      </c>
      <c r="C157" s="128">
        <v>1.6097999999999999</v>
      </c>
      <c r="D157" s="128">
        <v>1.5840000000000001</v>
      </c>
      <c r="E157" s="128">
        <v>1.6366000000000001</v>
      </c>
      <c r="F157" s="128">
        <v>1.7035</v>
      </c>
      <c r="G157" s="128">
        <v>-3.6900000000000155E-2</v>
      </c>
      <c r="H157" s="128">
        <v>2.1633</v>
      </c>
      <c r="I157" s="129">
        <v>0.49670000000000014</v>
      </c>
      <c r="J157" s="128">
        <v>0.45979999999999999</v>
      </c>
      <c r="K157" s="128">
        <v>0.57929999999999993</v>
      </c>
      <c r="L157" s="128">
        <v>0.11949999999999994</v>
      </c>
    </row>
    <row r="158" spans="1:12" x14ac:dyDescent="0.25">
      <c r="A158" s="126">
        <v>43691</v>
      </c>
      <c r="B158" s="127">
        <v>1.5770999999999999</v>
      </c>
      <c r="C158" s="128">
        <v>1.5241</v>
      </c>
      <c r="D158" s="128">
        <v>1.4892000000000001</v>
      </c>
      <c r="E158" s="128">
        <v>1.5352000000000001</v>
      </c>
      <c r="F158" s="128">
        <v>1.5792000000000002</v>
      </c>
      <c r="G158" s="128">
        <v>-2.1000000000002128E-3</v>
      </c>
      <c r="H158" s="128">
        <v>2.0179999999999998</v>
      </c>
      <c r="I158" s="129">
        <v>0.44089999999999985</v>
      </c>
      <c r="J158" s="128">
        <v>0.43879999999999963</v>
      </c>
      <c r="K158" s="128">
        <v>0.52879999999999971</v>
      </c>
      <c r="L158" s="128">
        <v>9.000000000000008E-2</v>
      </c>
    </row>
    <row r="159" spans="1:12" x14ac:dyDescent="0.25">
      <c r="A159" s="126">
        <v>43692</v>
      </c>
      <c r="B159" s="127">
        <v>1.4957</v>
      </c>
      <c r="C159" s="128">
        <v>1.4464999999999999</v>
      </c>
      <c r="D159" s="128">
        <v>1.4239999999999999</v>
      </c>
      <c r="E159" s="128">
        <v>1.4788999999999999</v>
      </c>
      <c r="F159" s="128">
        <v>1.5268999999999999</v>
      </c>
      <c r="G159" s="128">
        <v>-3.1199999999999894E-2</v>
      </c>
      <c r="H159" s="128">
        <v>1.9729000000000001</v>
      </c>
      <c r="I159" s="129">
        <v>0.47720000000000007</v>
      </c>
      <c r="J159" s="128">
        <v>0.44600000000000017</v>
      </c>
      <c r="K159" s="128">
        <v>0.54890000000000017</v>
      </c>
      <c r="L159" s="128">
        <v>0.10289999999999999</v>
      </c>
    </row>
    <row r="160" spans="1:12" x14ac:dyDescent="0.25">
      <c r="A160" s="126">
        <v>43693</v>
      </c>
      <c r="B160" s="127">
        <v>1.4762999999999999</v>
      </c>
      <c r="C160" s="128">
        <v>1.4302999999999999</v>
      </c>
      <c r="D160" s="128">
        <v>1.4169</v>
      </c>
      <c r="E160" s="128">
        <v>1.4878</v>
      </c>
      <c r="F160" s="128">
        <v>1.5537999999999998</v>
      </c>
      <c r="G160" s="128">
        <v>-7.7499999999999902E-2</v>
      </c>
      <c r="H160" s="128">
        <v>2.0348000000000002</v>
      </c>
      <c r="I160" s="129">
        <v>0.55850000000000022</v>
      </c>
      <c r="J160" s="128">
        <v>0.48100000000000032</v>
      </c>
      <c r="K160" s="128">
        <v>0.61790000000000012</v>
      </c>
      <c r="L160" s="128">
        <v>0.1368999999999998</v>
      </c>
    </row>
    <row r="161" spans="1:12" x14ac:dyDescent="0.25">
      <c r="A161" s="126">
        <v>43696</v>
      </c>
      <c r="B161" s="127">
        <v>1.5453000000000001</v>
      </c>
      <c r="C161" s="128">
        <v>1.4919</v>
      </c>
      <c r="D161" s="128">
        <v>1.4769999999999999</v>
      </c>
      <c r="E161" s="128">
        <v>1.5510000000000002</v>
      </c>
      <c r="F161" s="128">
        <v>1.6063000000000001</v>
      </c>
      <c r="G161" s="128">
        <v>-6.0999999999999943E-2</v>
      </c>
      <c r="H161" s="128">
        <v>2.0874000000000001</v>
      </c>
      <c r="I161" s="129">
        <v>0.54210000000000003</v>
      </c>
      <c r="J161" s="128">
        <v>0.48110000000000008</v>
      </c>
      <c r="K161" s="128">
        <v>0.61040000000000028</v>
      </c>
      <c r="L161" s="128">
        <v>0.12930000000000019</v>
      </c>
    </row>
    <row r="162" spans="1:12" x14ac:dyDescent="0.25">
      <c r="A162" s="126">
        <v>43697</v>
      </c>
      <c r="B162" s="127">
        <v>1.5123</v>
      </c>
      <c r="C162" s="128">
        <v>1.4436</v>
      </c>
      <c r="D162" s="128">
        <v>1.4329000000000001</v>
      </c>
      <c r="E162" s="128">
        <v>1.4992000000000001</v>
      </c>
      <c r="F162" s="128">
        <v>1.5554999999999999</v>
      </c>
      <c r="G162" s="128">
        <v>-4.3199999999999905E-2</v>
      </c>
      <c r="H162" s="128">
        <v>2.0375000000000001</v>
      </c>
      <c r="I162" s="129">
        <v>0.52520000000000011</v>
      </c>
      <c r="J162" s="128">
        <v>0.48200000000000021</v>
      </c>
      <c r="K162" s="128">
        <v>0.60460000000000003</v>
      </c>
      <c r="L162" s="128">
        <v>0.12259999999999982</v>
      </c>
    </row>
    <row r="163" spans="1:12" x14ac:dyDescent="0.25">
      <c r="A163" s="126">
        <v>43698</v>
      </c>
      <c r="B163" s="127">
        <v>1.5733000000000001</v>
      </c>
      <c r="C163" s="128">
        <v>1.5</v>
      </c>
      <c r="D163" s="128">
        <v>1.4735</v>
      </c>
      <c r="E163" s="128">
        <v>1.5343</v>
      </c>
      <c r="F163" s="128">
        <v>1.5893000000000002</v>
      </c>
      <c r="G163" s="128">
        <v>-1.6000000000000014E-2</v>
      </c>
      <c r="H163" s="128">
        <v>2.0722999999999998</v>
      </c>
      <c r="I163" s="129">
        <v>0.49899999999999967</v>
      </c>
      <c r="J163" s="128">
        <v>0.48299999999999965</v>
      </c>
      <c r="K163" s="128">
        <v>0.59879999999999978</v>
      </c>
      <c r="L163" s="128">
        <v>0.11580000000000013</v>
      </c>
    </row>
    <row r="164" spans="1:12" x14ac:dyDescent="0.25">
      <c r="A164" s="126">
        <v>43699</v>
      </c>
      <c r="B164" s="127">
        <v>1.6120999999999999</v>
      </c>
      <c r="C164" s="128">
        <v>1.5323</v>
      </c>
      <c r="D164" s="128">
        <v>1.5011000000000001</v>
      </c>
      <c r="E164" s="128">
        <v>1.5601</v>
      </c>
      <c r="F164" s="128">
        <v>1.6131</v>
      </c>
      <c r="G164" s="128">
        <v>-1.0000000000001119E-3</v>
      </c>
      <c r="H164" s="128">
        <v>2.1046999999999998</v>
      </c>
      <c r="I164" s="129">
        <v>0.49259999999999993</v>
      </c>
      <c r="J164" s="128">
        <v>0.49159999999999981</v>
      </c>
      <c r="K164" s="128">
        <v>0.60359999999999969</v>
      </c>
      <c r="L164" s="128">
        <v>0.11199999999999988</v>
      </c>
    </row>
    <row r="165" spans="1:12" x14ac:dyDescent="0.25">
      <c r="A165" s="126">
        <v>43700</v>
      </c>
      <c r="B165" s="127">
        <v>1.5331999999999999</v>
      </c>
      <c r="C165" s="128">
        <v>1.4514</v>
      </c>
      <c r="D165" s="128">
        <v>1.4173</v>
      </c>
      <c r="E165" s="128">
        <v>1.4797</v>
      </c>
      <c r="F165" s="128">
        <v>1.5350999999999999</v>
      </c>
      <c r="G165" s="128">
        <v>-1.9000000000000128E-3</v>
      </c>
      <c r="H165" s="128">
        <v>2.0251999999999999</v>
      </c>
      <c r="I165" s="129">
        <v>0.49199999999999999</v>
      </c>
      <c r="J165" s="128">
        <v>0.49009999999999998</v>
      </c>
      <c r="K165" s="128">
        <v>0.60789999999999988</v>
      </c>
      <c r="L165" s="128">
        <v>0.1177999999999999</v>
      </c>
    </row>
    <row r="166" spans="1:12" x14ac:dyDescent="0.25">
      <c r="A166" s="126">
        <v>43703</v>
      </c>
      <c r="B166" s="127">
        <v>1.5390999999999999</v>
      </c>
      <c r="C166" s="128">
        <v>1.4567000000000001</v>
      </c>
      <c r="D166" s="128">
        <v>1.4171</v>
      </c>
      <c r="E166" s="128">
        <v>1.4772000000000001</v>
      </c>
      <c r="F166" s="128">
        <v>1.5350999999999999</v>
      </c>
      <c r="G166" s="128">
        <v>4.0000000000000036E-3</v>
      </c>
      <c r="H166" s="128">
        <v>2.0354000000000001</v>
      </c>
      <c r="I166" s="129">
        <v>0.49630000000000019</v>
      </c>
      <c r="J166" s="128">
        <v>0.50030000000000019</v>
      </c>
      <c r="K166" s="128">
        <v>0.61830000000000007</v>
      </c>
      <c r="L166" s="128">
        <v>0.11799999999999988</v>
      </c>
    </row>
    <row r="167" spans="1:12" x14ac:dyDescent="0.25">
      <c r="A167" s="126">
        <v>43704</v>
      </c>
      <c r="B167" s="127">
        <v>1.5223</v>
      </c>
      <c r="C167" s="128">
        <v>1.4323999999999999</v>
      </c>
      <c r="D167" s="128">
        <v>1.3778000000000001</v>
      </c>
      <c r="E167" s="128">
        <v>1.4302000000000001</v>
      </c>
      <c r="F167" s="128">
        <v>1.4711000000000001</v>
      </c>
      <c r="G167" s="128">
        <v>5.1199999999999912E-2</v>
      </c>
      <c r="H167" s="128">
        <v>1.9500999999999999</v>
      </c>
      <c r="I167" s="129">
        <v>0.42779999999999996</v>
      </c>
      <c r="J167" s="128">
        <v>0.47899999999999987</v>
      </c>
      <c r="K167" s="128">
        <v>0.57229999999999981</v>
      </c>
      <c r="L167" s="128">
        <v>9.3299999999999939E-2</v>
      </c>
    </row>
    <row r="168" spans="1:12" x14ac:dyDescent="0.25">
      <c r="A168" s="126">
        <v>43705</v>
      </c>
      <c r="B168" s="127">
        <v>1.5</v>
      </c>
      <c r="C168" s="128">
        <v>1.4161999999999999</v>
      </c>
      <c r="D168" s="128">
        <v>1.3792</v>
      </c>
      <c r="E168" s="128">
        <v>1.43</v>
      </c>
      <c r="F168" s="128">
        <v>1.4794</v>
      </c>
      <c r="G168" s="128">
        <v>2.0599999999999952E-2</v>
      </c>
      <c r="H168" s="128">
        <v>1.9714</v>
      </c>
      <c r="I168" s="129">
        <v>0.47140000000000004</v>
      </c>
      <c r="J168" s="128">
        <v>0.49199999999999999</v>
      </c>
      <c r="K168" s="128">
        <v>0.59220000000000006</v>
      </c>
      <c r="L168" s="128">
        <v>0.10020000000000007</v>
      </c>
    </row>
    <row r="169" spans="1:12" x14ac:dyDescent="0.25">
      <c r="A169" s="126">
        <v>43706</v>
      </c>
      <c r="B169" s="127">
        <v>1.52</v>
      </c>
      <c r="C169" s="128">
        <v>1.4403999999999999</v>
      </c>
      <c r="D169" s="128">
        <v>1.3963000000000001</v>
      </c>
      <c r="E169" s="128">
        <v>1.4510000000000001</v>
      </c>
      <c r="F169" s="128">
        <v>1.4944999999999999</v>
      </c>
      <c r="G169" s="128">
        <v>2.5500000000000078E-2</v>
      </c>
      <c r="H169" s="128">
        <v>1.964</v>
      </c>
      <c r="I169" s="129">
        <v>0.44399999999999995</v>
      </c>
      <c r="J169" s="128">
        <v>0.46950000000000003</v>
      </c>
      <c r="K169" s="128">
        <v>0.56769999999999987</v>
      </c>
      <c r="L169" s="128">
        <v>9.8199999999999843E-2</v>
      </c>
    </row>
    <row r="170" spans="1:12" x14ac:dyDescent="0.25">
      <c r="A170" s="126">
        <v>43707</v>
      </c>
      <c r="B170" s="127">
        <v>1.504</v>
      </c>
      <c r="C170" s="128">
        <v>1.4266000000000001</v>
      </c>
      <c r="D170" s="128">
        <v>1.3865000000000001</v>
      </c>
      <c r="E170" s="128">
        <v>1.4504999999999999</v>
      </c>
      <c r="F170" s="128">
        <v>1.4961</v>
      </c>
      <c r="G170" s="128">
        <v>7.9000000000000181E-3</v>
      </c>
      <c r="H170" s="128">
        <v>1.9626000000000001</v>
      </c>
      <c r="I170" s="129">
        <v>0.45860000000000012</v>
      </c>
      <c r="J170" s="128">
        <v>0.46650000000000014</v>
      </c>
      <c r="K170" s="128">
        <v>0.57610000000000006</v>
      </c>
      <c r="L170" s="128">
        <v>0.10959999999999992</v>
      </c>
    </row>
    <row r="171" spans="1:12" x14ac:dyDescent="0.25">
      <c r="A171" s="126">
        <v>43710</v>
      </c>
      <c r="B171" s="127">
        <v>1.504</v>
      </c>
      <c r="C171" s="128">
        <v>1.4266000000000001</v>
      </c>
      <c r="D171" s="128">
        <v>1.3865000000000001</v>
      </c>
      <c r="E171" s="128">
        <v>1.4504999999999999</v>
      </c>
      <c r="F171" s="128">
        <v>1.4961</v>
      </c>
      <c r="G171" s="128">
        <v>7.9000000000000181E-3</v>
      </c>
      <c r="H171" s="128">
        <v>1.9626000000000001</v>
      </c>
      <c r="I171" s="129">
        <v>0.45860000000000012</v>
      </c>
      <c r="J171" s="128">
        <v>0.46650000000000014</v>
      </c>
      <c r="K171" s="128">
        <v>0.57610000000000006</v>
      </c>
      <c r="L171" s="128">
        <v>0.10959999999999992</v>
      </c>
    </row>
    <row r="172" spans="1:12" x14ac:dyDescent="0.25">
      <c r="A172" s="126">
        <v>43711</v>
      </c>
      <c r="B172" s="127">
        <v>1.452</v>
      </c>
      <c r="C172" s="128">
        <v>1.3723000000000001</v>
      </c>
      <c r="D172" s="128">
        <v>1.3294999999999999</v>
      </c>
      <c r="E172" s="128">
        <v>1.3985000000000001</v>
      </c>
      <c r="F172" s="128">
        <v>1.4573</v>
      </c>
      <c r="G172" s="128">
        <v>-5.3000000000000824E-3</v>
      </c>
      <c r="H172" s="128">
        <v>1.9525999999999999</v>
      </c>
      <c r="I172" s="129">
        <v>0.50059999999999993</v>
      </c>
      <c r="J172" s="128">
        <v>0.49529999999999985</v>
      </c>
      <c r="K172" s="128">
        <v>0.62309999999999999</v>
      </c>
      <c r="L172" s="128">
        <v>0.12780000000000014</v>
      </c>
    </row>
    <row r="173" spans="1:12" x14ac:dyDescent="0.25">
      <c r="A173" s="126">
        <v>43712</v>
      </c>
      <c r="B173" s="127">
        <v>1.4319</v>
      </c>
      <c r="C173" s="128">
        <v>1.3559000000000001</v>
      </c>
      <c r="D173" s="128">
        <v>1.3182</v>
      </c>
      <c r="E173" s="128">
        <v>1.3961999999999999</v>
      </c>
      <c r="F173" s="128">
        <v>1.4657</v>
      </c>
      <c r="G173" s="128">
        <v>-3.3800000000000052E-2</v>
      </c>
      <c r="H173" s="128">
        <v>1.9699</v>
      </c>
      <c r="I173" s="129">
        <v>0.53800000000000003</v>
      </c>
      <c r="J173" s="128">
        <v>0.50419999999999998</v>
      </c>
      <c r="K173" s="128">
        <v>0.65169999999999995</v>
      </c>
      <c r="L173" s="128">
        <v>0.14749999999999996</v>
      </c>
    </row>
    <row r="174" spans="1:12" x14ac:dyDescent="0.25">
      <c r="A174" s="126">
        <v>43713</v>
      </c>
      <c r="B174" s="127">
        <v>1.526</v>
      </c>
      <c r="C174" s="128">
        <v>1.4590000000000001</v>
      </c>
      <c r="D174" s="128">
        <v>1.4259999999999999</v>
      </c>
      <c r="E174" s="128">
        <v>1.5026999999999999</v>
      </c>
      <c r="F174" s="128">
        <v>1.5586</v>
      </c>
      <c r="G174" s="128">
        <v>-3.2599999999999962E-2</v>
      </c>
      <c r="H174" s="128">
        <v>2.0495000000000001</v>
      </c>
      <c r="I174" s="129">
        <v>0.52350000000000008</v>
      </c>
      <c r="J174" s="128">
        <v>0.49090000000000011</v>
      </c>
      <c r="K174" s="128">
        <v>0.62350000000000017</v>
      </c>
      <c r="L174" s="128">
        <v>0.13260000000000005</v>
      </c>
    </row>
    <row r="175" spans="1:12" x14ac:dyDescent="0.25">
      <c r="A175" s="126">
        <v>43714</v>
      </c>
      <c r="B175" s="127">
        <v>1.5402</v>
      </c>
      <c r="C175" s="128">
        <v>1.478</v>
      </c>
      <c r="D175" s="128">
        <v>1.4328000000000001</v>
      </c>
      <c r="E175" s="128">
        <v>1.5076000000000001</v>
      </c>
      <c r="F175" s="128">
        <v>1.5602</v>
      </c>
      <c r="G175" s="128">
        <v>-2.0000000000000018E-2</v>
      </c>
      <c r="H175" s="128">
        <v>2.0249999999999999</v>
      </c>
      <c r="I175" s="129">
        <v>0.4847999999999999</v>
      </c>
      <c r="J175" s="128">
        <v>0.46479999999999988</v>
      </c>
      <c r="K175" s="128">
        <v>0.59219999999999984</v>
      </c>
      <c r="L175" s="128">
        <v>0.12739999999999996</v>
      </c>
    </row>
    <row r="176" spans="1:12" x14ac:dyDescent="0.25">
      <c r="A176" s="126">
        <v>43717</v>
      </c>
      <c r="B176" s="127">
        <v>1.5928</v>
      </c>
      <c r="C176" s="128">
        <v>1.5327</v>
      </c>
      <c r="D176" s="128">
        <v>1.4986999999999999</v>
      </c>
      <c r="E176" s="128">
        <v>1.5769</v>
      </c>
      <c r="F176" s="128">
        <v>1.6438000000000001</v>
      </c>
      <c r="G176" s="128">
        <v>-5.1000000000000156E-2</v>
      </c>
      <c r="H176" s="128">
        <v>2.1280999999999999</v>
      </c>
      <c r="I176" s="129">
        <v>0.53529999999999989</v>
      </c>
      <c r="J176" s="128">
        <v>0.48429999999999973</v>
      </c>
      <c r="K176" s="128">
        <v>0.62939999999999996</v>
      </c>
      <c r="L176" s="128">
        <v>0.14510000000000023</v>
      </c>
    </row>
    <row r="177" spans="1:12" x14ac:dyDescent="0.25">
      <c r="A177" s="126">
        <v>43718</v>
      </c>
      <c r="B177" s="127">
        <v>1.6760000000000002</v>
      </c>
      <c r="C177" s="128">
        <v>1.6234</v>
      </c>
      <c r="D177" s="128">
        <v>1.5912999999999999</v>
      </c>
      <c r="E177" s="128">
        <v>1.6705999999999999</v>
      </c>
      <c r="F177" s="128">
        <v>1.7316</v>
      </c>
      <c r="G177" s="128">
        <v>-5.5599999999999872E-2</v>
      </c>
      <c r="H177" s="128">
        <v>2.2162999999999999</v>
      </c>
      <c r="I177" s="129">
        <v>0.54029999999999978</v>
      </c>
      <c r="J177" s="128">
        <v>0.48469999999999991</v>
      </c>
      <c r="K177" s="128">
        <v>0.625</v>
      </c>
      <c r="L177" s="128">
        <v>0.14030000000000009</v>
      </c>
    </row>
    <row r="178" spans="1:12" x14ac:dyDescent="0.25">
      <c r="A178" s="126">
        <v>43719</v>
      </c>
      <c r="B178" s="127">
        <v>1.6741999999999999</v>
      </c>
      <c r="C178" s="128">
        <v>1.6126</v>
      </c>
      <c r="D178" s="128">
        <v>1.5931999999999999</v>
      </c>
      <c r="E178" s="128">
        <v>1.6731</v>
      </c>
      <c r="F178" s="128">
        <v>1.7385000000000002</v>
      </c>
      <c r="G178" s="128">
        <v>-6.4300000000000246E-2</v>
      </c>
      <c r="H178" s="128">
        <v>2.2212999999999998</v>
      </c>
      <c r="I178" s="129">
        <v>0.54709999999999992</v>
      </c>
      <c r="J178" s="128">
        <v>0.48279999999999967</v>
      </c>
      <c r="K178" s="128">
        <v>0.62809999999999988</v>
      </c>
      <c r="L178" s="128">
        <v>0.14530000000000021</v>
      </c>
    </row>
    <row r="179" spans="1:12" x14ac:dyDescent="0.25">
      <c r="A179" s="126">
        <v>43720</v>
      </c>
      <c r="B179" s="127">
        <v>1.7191999999999998</v>
      </c>
      <c r="C179" s="128">
        <v>1.6583000000000001</v>
      </c>
      <c r="D179" s="128">
        <v>1.6349</v>
      </c>
      <c r="E179" s="128">
        <v>1.7046000000000001</v>
      </c>
      <c r="F179" s="128">
        <v>1.7715000000000001</v>
      </c>
      <c r="G179" s="128">
        <v>-5.2300000000000235E-2</v>
      </c>
      <c r="H179" s="128">
        <v>2.2557</v>
      </c>
      <c r="I179" s="129">
        <v>0.5365000000000002</v>
      </c>
      <c r="J179" s="128">
        <v>0.48419999999999996</v>
      </c>
      <c r="K179" s="128">
        <v>0.62080000000000002</v>
      </c>
      <c r="L179" s="128">
        <v>0.13660000000000005</v>
      </c>
    </row>
    <row r="180" spans="1:12" x14ac:dyDescent="0.25">
      <c r="A180" s="126">
        <v>43721</v>
      </c>
      <c r="B180" s="127">
        <v>1.7999000000000001</v>
      </c>
      <c r="C180" s="128">
        <v>1.758</v>
      </c>
      <c r="D180" s="128">
        <v>1.7507000000000001</v>
      </c>
      <c r="E180" s="128">
        <v>1.8315000000000001</v>
      </c>
      <c r="F180" s="128">
        <v>1.8957999999999999</v>
      </c>
      <c r="G180" s="128">
        <v>-9.5899999999999874E-2</v>
      </c>
      <c r="H180" s="128">
        <v>2.3708</v>
      </c>
      <c r="I180" s="129">
        <v>0.57089999999999996</v>
      </c>
      <c r="J180" s="128">
        <v>0.47500000000000009</v>
      </c>
      <c r="K180" s="128">
        <v>0.62009999999999987</v>
      </c>
      <c r="L180" s="128">
        <v>0.14509999999999978</v>
      </c>
    </row>
    <row r="181" spans="1:12" x14ac:dyDescent="0.25">
      <c r="A181" s="126">
        <v>43724</v>
      </c>
      <c r="B181" s="127">
        <v>1.7593000000000001</v>
      </c>
      <c r="C181" s="128">
        <v>1.7177</v>
      </c>
      <c r="D181" s="128">
        <v>1.6991000000000001</v>
      </c>
      <c r="E181" s="128">
        <v>1.7804</v>
      </c>
      <c r="F181" s="128">
        <v>1.8467</v>
      </c>
      <c r="G181" s="128">
        <v>-8.7399999999999922E-2</v>
      </c>
      <c r="H181" s="128">
        <v>2.3182999999999998</v>
      </c>
      <c r="I181" s="129">
        <v>0.55899999999999972</v>
      </c>
      <c r="J181" s="128">
        <v>0.4715999999999998</v>
      </c>
      <c r="K181" s="128">
        <v>0.61919999999999975</v>
      </c>
      <c r="L181" s="128">
        <v>0.14759999999999995</v>
      </c>
    </row>
    <row r="182" spans="1:12" x14ac:dyDescent="0.25">
      <c r="A182" s="126">
        <v>43725</v>
      </c>
      <c r="B182" s="127">
        <v>1.7248000000000001</v>
      </c>
      <c r="C182" s="128">
        <v>1.6800999999999999</v>
      </c>
      <c r="D182" s="128">
        <v>1.6576</v>
      </c>
      <c r="E182" s="128">
        <v>1.7416</v>
      </c>
      <c r="F182" s="128">
        <v>1.8012999999999999</v>
      </c>
      <c r="G182" s="128">
        <v>-7.649999999999979E-2</v>
      </c>
      <c r="H182" s="128">
        <v>2.2679999999999998</v>
      </c>
      <c r="I182" s="129">
        <v>0.54319999999999968</v>
      </c>
      <c r="J182" s="128">
        <v>0.46669999999999989</v>
      </c>
      <c r="K182" s="128">
        <v>0.61039999999999983</v>
      </c>
      <c r="L182" s="128">
        <v>0.14369999999999994</v>
      </c>
    </row>
    <row r="183" spans="1:12" x14ac:dyDescent="0.25">
      <c r="A183" s="126">
        <v>43726</v>
      </c>
      <c r="B183" s="127">
        <v>1.7621</v>
      </c>
      <c r="C183" s="128">
        <v>1.7046000000000001</v>
      </c>
      <c r="D183" s="128">
        <v>1.6762000000000001</v>
      </c>
      <c r="E183" s="128">
        <v>1.7539</v>
      </c>
      <c r="F183" s="128">
        <v>1.7961</v>
      </c>
      <c r="G183" s="128">
        <v>-3.400000000000003E-2</v>
      </c>
      <c r="H183" s="128">
        <v>2.242</v>
      </c>
      <c r="I183" s="129">
        <v>0.47989999999999999</v>
      </c>
      <c r="J183" s="128">
        <v>0.44589999999999996</v>
      </c>
      <c r="K183" s="128">
        <v>0.56579999999999986</v>
      </c>
      <c r="L183" s="128">
        <v>0.1198999999999999</v>
      </c>
    </row>
    <row r="184" spans="1:12" x14ac:dyDescent="0.25">
      <c r="A184" s="126">
        <v>43727</v>
      </c>
      <c r="B184" s="127">
        <v>1.7378</v>
      </c>
      <c r="C184" s="128">
        <v>1.6858</v>
      </c>
      <c r="D184" s="128">
        <v>1.6597</v>
      </c>
      <c r="E184" s="128">
        <v>1.7322</v>
      </c>
      <c r="F184" s="128">
        <v>1.784</v>
      </c>
      <c r="G184" s="128">
        <v>-4.6200000000000019E-2</v>
      </c>
      <c r="H184" s="128">
        <v>2.2277</v>
      </c>
      <c r="I184" s="129">
        <v>0.4899</v>
      </c>
      <c r="J184" s="128">
        <v>0.44369999999999998</v>
      </c>
      <c r="K184" s="128">
        <v>0.56800000000000006</v>
      </c>
      <c r="L184" s="128">
        <v>0.12430000000000008</v>
      </c>
    </row>
    <row r="185" spans="1:12" x14ac:dyDescent="0.25">
      <c r="A185" s="126">
        <v>43728</v>
      </c>
      <c r="B185" s="127">
        <v>1.6830000000000001</v>
      </c>
      <c r="C185" s="128">
        <v>1.6160000000000001</v>
      </c>
      <c r="D185" s="128">
        <v>1.6002000000000001</v>
      </c>
      <c r="E185" s="128">
        <v>1.6695</v>
      </c>
      <c r="F185" s="128">
        <v>1.7215</v>
      </c>
      <c r="G185" s="128">
        <v>-3.8499999999999979E-2</v>
      </c>
      <c r="H185" s="128">
        <v>2.1616</v>
      </c>
      <c r="I185" s="129">
        <v>0.47859999999999991</v>
      </c>
      <c r="J185" s="128">
        <v>0.44009999999999994</v>
      </c>
      <c r="K185" s="128">
        <v>0.5613999999999999</v>
      </c>
      <c r="L185" s="128">
        <v>0.12129999999999996</v>
      </c>
    </row>
    <row r="186" spans="1:12" x14ac:dyDescent="0.25">
      <c r="A186" s="126">
        <v>43731</v>
      </c>
      <c r="B186" s="127">
        <v>1.6812</v>
      </c>
      <c r="C186" s="128">
        <v>1.6160999999999999</v>
      </c>
      <c r="D186" s="128">
        <v>1.6021000000000001</v>
      </c>
      <c r="E186" s="128">
        <v>1.6648000000000001</v>
      </c>
      <c r="F186" s="128">
        <v>1.7267000000000001</v>
      </c>
      <c r="G186" s="128">
        <v>-4.5500000000000096E-2</v>
      </c>
      <c r="H186" s="128">
        <v>2.1728999999999998</v>
      </c>
      <c r="I186" s="129">
        <v>0.4916999999999998</v>
      </c>
      <c r="J186" s="128">
        <v>0.44619999999999971</v>
      </c>
      <c r="K186" s="128">
        <v>0.57079999999999975</v>
      </c>
      <c r="L186" s="128">
        <v>0.12460000000000004</v>
      </c>
    </row>
    <row r="187" spans="1:12" x14ac:dyDescent="0.25">
      <c r="A187" s="126">
        <v>43732</v>
      </c>
      <c r="B187" s="127">
        <v>1.6255999999999999</v>
      </c>
      <c r="C187" s="128">
        <v>1.5485</v>
      </c>
      <c r="D187" s="128">
        <v>1.5272999999999999</v>
      </c>
      <c r="E187" s="128">
        <v>1.5876000000000001</v>
      </c>
      <c r="F187" s="128">
        <v>1.6456</v>
      </c>
      <c r="G187" s="128">
        <v>-2.0000000000000018E-2</v>
      </c>
      <c r="H187" s="128">
        <v>2.1036000000000001</v>
      </c>
      <c r="I187" s="129">
        <v>0.4780000000000002</v>
      </c>
      <c r="J187" s="128">
        <v>0.45800000000000018</v>
      </c>
      <c r="K187" s="128">
        <v>0.57630000000000026</v>
      </c>
      <c r="L187" s="128">
        <v>0.11830000000000007</v>
      </c>
    </row>
    <row r="188" spans="1:12" x14ac:dyDescent="0.25">
      <c r="A188" s="126">
        <v>43733</v>
      </c>
      <c r="B188" s="127">
        <v>1.6795</v>
      </c>
      <c r="C188" s="128">
        <v>1.6162999999999998</v>
      </c>
      <c r="D188" s="128">
        <v>1.6074000000000002</v>
      </c>
      <c r="E188" s="128">
        <v>1.6722999999999999</v>
      </c>
      <c r="F188" s="128">
        <v>1.7372000000000001</v>
      </c>
      <c r="G188" s="128">
        <v>-5.7700000000000085E-2</v>
      </c>
      <c r="H188" s="128">
        <v>2.1863000000000001</v>
      </c>
      <c r="I188" s="129">
        <v>0.50680000000000014</v>
      </c>
      <c r="J188" s="128">
        <v>0.44910000000000005</v>
      </c>
      <c r="K188" s="128">
        <v>0.57889999999999997</v>
      </c>
      <c r="L188" s="128">
        <v>0.12979999999999992</v>
      </c>
    </row>
    <row r="189" spans="1:12" x14ac:dyDescent="0.25">
      <c r="A189" s="126">
        <v>43734</v>
      </c>
      <c r="B189" s="127">
        <v>1.6555</v>
      </c>
      <c r="C189" s="128">
        <v>1.5918999999999999</v>
      </c>
      <c r="D189" s="128">
        <v>1.5798999999999999</v>
      </c>
      <c r="E189" s="128">
        <v>1.6335999999999999</v>
      </c>
      <c r="F189" s="128">
        <v>1.6920999999999999</v>
      </c>
      <c r="G189" s="128">
        <v>-3.6599999999999966E-2</v>
      </c>
      <c r="H189" s="128">
        <v>2.1419000000000001</v>
      </c>
      <c r="I189" s="129">
        <v>0.48640000000000017</v>
      </c>
      <c r="J189" s="128">
        <v>0.4498000000000002</v>
      </c>
      <c r="K189" s="128">
        <v>0.56200000000000028</v>
      </c>
      <c r="L189" s="128">
        <v>0.11220000000000008</v>
      </c>
    </row>
    <row r="190" spans="1:12" x14ac:dyDescent="0.25">
      <c r="A190" s="126">
        <v>43735</v>
      </c>
      <c r="B190" s="127">
        <v>1.6315</v>
      </c>
      <c r="C190" s="128">
        <v>1.5731999999999999</v>
      </c>
      <c r="D190" s="128">
        <v>1.5620000000000001</v>
      </c>
      <c r="E190" s="128">
        <v>1.6226</v>
      </c>
      <c r="F190" s="128">
        <v>1.6800999999999999</v>
      </c>
      <c r="G190" s="128">
        <v>-4.8599999999999977E-2</v>
      </c>
      <c r="H190" s="128">
        <v>2.1286</v>
      </c>
      <c r="I190" s="129">
        <v>0.4971000000000001</v>
      </c>
      <c r="J190" s="128">
        <v>0.44850000000000012</v>
      </c>
      <c r="K190" s="128">
        <v>0.56659999999999999</v>
      </c>
      <c r="L190" s="128">
        <v>0.11809999999999987</v>
      </c>
    </row>
    <row r="191" spans="1:12" x14ac:dyDescent="0.25">
      <c r="A191" s="126">
        <v>43738</v>
      </c>
      <c r="B191" s="127">
        <v>1.6217000000000001</v>
      </c>
      <c r="C191" s="128">
        <v>1.5596000000000001</v>
      </c>
      <c r="D191" s="128">
        <v>1.544</v>
      </c>
      <c r="E191" s="128">
        <v>1.6131</v>
      </c>
      <c r="F191" s="128">
        <v>1.6646000000000001</v>
      </c>
      <c r="G191" s="128">
        <v>-4.2899999999999938E-2</v>
      </c>
      <c r="H191" s="128">
        <v>2.1105</v>
      </c>
      <c r="I191" s="129">
        <v>0.4887999999999999</v>
      </c>
      <c r="J191" s="128">
        <v>0.44589999999999996</v>
      </c>
      <c r="K191" s="128">
        <v>0.5665</v>
      </c>
      <c r="L191" s="128">
        <v>0.12060000000000004</v>
      </c>
    </row>
    <row r="192" spans="1:12" x14ac:dyDescent="0.25">
      <c r="A192" s="126">
        <v>43739</v>
      </c>
      <c r="B192" s="127">
        <v>1.5459000000000001</v>
      </c>
      <c r="C192" s="128">
        <v>1.4918</v>
      </c>
      <c r="D192" s="128">
        <v>1.4902</v>
      </c>
      <c r="E192" s="128">
        <v>1.5705</v>
      </c>
      <c r="F192" s="128">
        <v>1.6353</v>
      </c>
      <c r="G192" s="128">
        <v>-8.9399999999999924E-2</v>
      </c>
      <c r="H192" s="128">
        <v>2.0924999999999998</v>
      </c>
      <c r="I192" s="129">
        <v>0.54659999999999975</v>
      </c>
      <c r="J192" s="128">
        <v>0.45719999999999983</v>
      </c>
      <c r="K192" s="128">
        <v>0.60229999999999984</v>
      </c>
      <c r="L192" s="128">
        <v>0.14510000000000001</v>
      </c>
    </row>
    <row r="193" spans="1:12" x14ac:dyDescent="0.25">
      <c r="A193" s="126">
        <v>43740</v>
      </c>
      <c r="B193" s="127">
        <v>1.478</v>
      </c>
      <c r="C193" s="128">
        <v>1.4320999999999999</v>
      </c>
      <c r="D193" s="128">
        <v>1.4316</v>
      </c>
      <c r="E193" s="128">
        <v>1.5232999999999999</v>
      </c>
      <c r="F193" s="128">
        <v>1.5992</v>
      </c>
      <c r="G193" s="128">
        <v>-0.12119999999999997</v>
      </c>
      <c r="H193" s="128">
        <v>2.0876000000000001</v>
      </c>
      <c r="I193" s="129">
        <v>0.60960000000000014</v>
      </c>
      <c r="J193" s="128">
        <v>0.48840000000000017</v>
      </c>
      <c r="K193" s="128">
        <v>0.65600000000000014</v>
      </c>
      <c r="L193" s="128">
        <v>0.16759999999999997</v>
      </c>
    </row>
    <row r="194" spans="1:12" x14ac:dyDescent="0.25">
      <c r="A194" s="126">
        <v>43741</v>
      </c>
      <c r="B194" s="127">
        <v>1.3900999999999999</v>
      </c>
      <c r="C194" s="128">
        <v>1.3452999999999999</v>
      </c>
      <c r="D194" s="128">
        <v>1.3472999999999999</v>
      </c>
      <c r="E194" s="128">
        <v>1.4480999999999999</v>
      </c>
      <c r="F194" s="128">
        <v>1.5341</v>
      </c>
      <c r="G194" s="128">
        <v>-0.14400000000000013</v>
      </c>
      <c r="H194" s="128">
        <v>2.0320999999999998</v>
      </c>
      <c r="I194" s="129">
        <v>0.6419999999999999</v>
      </c>
      <c r="J194" s="128">
        <v>0.49799999999999978</v>
      </c>
      <c r="K194" s="128">
        <v>0.68479999999999985</v>
      </c>
      <c r="L194" s="128">
        <v>0.18680000000000008</v>
      </c>
    </row>
    <row r="195" spans="1:12" x14ac:dyDescent="0.25">
      <c r="A195" s="126">
        <v>43742</v>
      </c>
      <c r="B195" s="127">
        <v>1.4036</v>
      </c>
      <c r="C195" s="128">
        <v>1.3585</v>
      </c>
      <c r="D195" s="128">
        <v>1.347</v>
      </c>
      <c r="E195" s="128">
        <v>1.4432</v>
      </c>
      <c r="F195" s="128">
        <v>1.5289999999999999</v>
      </c>
      <c r="G195" s="128">
        <v>-0.12539999999999996</v>
      </c>
      <c r="H195" s="128">
        <v>2.0150999999999999</v>
      </c>
      <c r="I195" s="129">
        <v>0.61149999999999993</v>
      </c>
      <c r="J195" s="128">
        <v>0.48609999999999998</v>
      </c>
      <c r="K195" s="128">
        <v>0.66809999999999992</v>
      </c>
      <c r="L195" s="128">
        <v>0.18199999999999994</v>
      </c>
    </row>
    <row r="196" spans="1:12" x14ac:dyDescent="0.25">
      <c r="A196" s="126">
        <v>43745</v>
      </c>
      <c r="B196" s="127">
        <v>1.4617</v>
      </c>
      <c r="C196" s="128">
        <v>1.4127000000000001</v>
      </c>
      <c r="D196" s="128">
        <v>1.3908</v>
      </c>
      <c r="E196" s="128">
        <v>1.476</v>
      </c>
      <c r="F196" s="128">
        <v>1.5580000000000001</v>
      </c>
      <c r="G196" s="128">
        <v>-9.6300000000000052E-2</v>
      </c>
      <c r="H196" s="128">
        <v>2.0484</v>
      </c>
      <c r="I196" s="129">
        <v>0.5867</v>
      </c>
      <c r="J196" s="128">
        <v>0.49039999999999995</v>
      </c>
      <c r="K196" s="128">
        <v>0.65759999999999996</v>
      </c>
      <c r="L196" s="128">
        <v>0.16720000000000002</v>
      </c>
    </row>
    <row r="197" spans="1:12" x14ac:dyDescent="0.25">
      <c r="A197" s="126">
        <v>43746</v>
      </c>
      <c r="B197" s="127">
        <v>1.4194</v>
      </c>
      <c r="C197" s="128">
        <v>1.3691</v>
      </c>
      <c r="D197" s="128">
        <v>1.3517000000000001</v>
      </c>
      <c r="E197" s="128">
        <v>1.4407000000000001</v>
      </c>
      <c r="F197" s="128">
        <v>1.5289000000000001</v>
      </c>
      <c r="G197" s="128">
        <v>-0.10950000000000015</v>
      </c>
      <c r="H197" s="128">
        <v>2.0293000000000001</v>
      </c>
      <c r="I197" s="129">
        <v>0.60990000000000011</v>
      </c>
      <c r="J197" s="128">
        <v>0.50039999999999996</v>
      </c>
      <c r="K197" s="128">
        <v>0.67759999999999998</v>
      </c>
      <c r="L197" s="128">
        <v>0.17720000000000002</v>
      </c>
    </row>
    <row r="198" spans="1:12" x14ac:dyDescent="0.25">
      <c r="A198" s="126">
        <v>43747</v>
      </c>
      <c r="B198" s="127">
        <v>1.4657</v>
      </c>
      <c r="C198" s="128">
        <v>1.4257</v>
      </c>
      <c r="D198" s="128">
        <v>1.4036999999999999</v>
      </c>
      <c r="E198" s="128">
        <v>1.4923999999999999</v>
      </c>
      <c r="F198" s="128">
        <v>1.5836000000000001</v>
      </c>
      <c r="G198" s="128">
        <v>-0.11790000000000012</v>
      </c>
      <c r="H198" s="128">
        <v>2.0840999999999998</v>
      </c>
      <c r="I198" s="129">
        <v>0.61839999999999984</v>
      </c>
      <c r="J198" s="128">
        <v>0.50049999999999972</v>
      </c>
      <c r="K198" s="128">
        <v>0.68039999999999989</v>
      </c>
      <c r="L198" s="128">
        <v>0.17990000000000017</v>
      </c>
    </row>
    <row r="199" spans="1:12" x14ac:dyDescent="0.25">
      <c r="A199" s="126">
        <v>43748</v>
      </c>
      <c r="B199" s="127">
        <v>1.5424</v>
      </c>
      <c r="C199" s="128">
        <v>1.5032999999999999</v>
      </c>
      <c r="D199" s="128">
        <v>1.4884999999999999</v>
      </c>
      <c r="E199" s="128">
        <v>1.5775000000000001</v>
      </c>
      <c r="F199" s="128">
        <v>1.6680999999999999</v>
      </c>
      <c r="G199" s="128">
        <v>-0.12569999999999992</v>
      </c>
      <c r="H199" s="128">
        <v>2.1615000000000002</v>
      </c>
      <c r="I199" s="129">
        <v>0.61910000000000021</v>
      </c>
      <c r="J199" s="128">
        <v>0.49340000000000028</v>
      </c>
      <c r="K199" s="128">
        <v>0.67300000000000026</v>
      </c>
      <c r="L199" s="128">
        <v>0.17959999999999998</v>
      </c>
    </row>
    <row r="200" spans="1:12" x14ac:dyDescent="0.25">
      <c r="A200" s="126">
        <v>43749</v>
      </c>
      <c r="B200" s="127">
        <v>1.5914000000000001</v>
      </c>
      <c r="C200" s="128">
        <v>1.5649999999999999</v>
      </c>
      <c r="D200" s="128">
        <v>1.5542</v>
      </c>
      <c r="E200" s="128">
        <v>1.6417000000000002</v>
      </c>
      <c r="F200" s="128">
        <v>1.7290000000000001</v>
      </c>
      <c r="G200" s="128">
        <v>-0.13759999999999994</v>
      </c>
      <c r="H200" s="128">
        <v>2.1941000000000002</v>
      </c>
      <c r="I200" s="129">
        <v>0.60270000000000001</v>
      </c>
      <c r="J200" s="128">
        <v>0.46510000000000007</v>
      </c>
      <c r="K200" s="128">
        <v>0.63990000000000014</v>
      </c>
      <c r="L200" s="128">
        <v>0.17480000000000007</v>
      </c>
    </row>
    <row r="201" spans="1:12" x14ac:dyDescent="0.25">
      <c r="A201" s="126">
        <v>43752</v>
      </c>
      <c r="B201" s="127">
        <v>1.5914000000000001</v>
      </c>
      <c r="C201" s="128">
        <v>1.5649999999999999</v>
      </c>
      <c r="D201" s="128">
        <v>1.5542</v>
      </c>
      <c r="E201" s="128">
        <v>1.6417000000000002</v>
      </c>
      <c r="F201" s="128">
        <v>1.7290000000000001</v>
      </c>
      <c r="G201" s="128">
        <v>-0.13759999999999994</v>
      </c>
      <c r="H201" s="128">
        <v>2.1941000000000002</v>
      </c>
      <c r="I201" s="129">
        <v>0.60270000000000001</v>
      </c>
      <c r="J201" s="128">
        <v>0.46510000000000007</v>
      </c>
      <c r="K201" s="128">
        <v>0.63990000000000014</v>
      </c>
      <c r="L201" s="128">
        <v>0.17480000000000007</v>
      </c>
    </row>
    <row r="202" spans="1:12" x14ac:dyDescent="0.25">
      <c r="A202" s="126">
        <v>43753</v>
      </c>
      <c r="B202" s="127">
        <v>1.6179999999999999</v>
      </c>
      <c r="C202" s="128">
        <v>1.5973999999999999</v>
      </c>
      <c r="D202" s="128">
        <v>1.5971</v>
      </c>
      <c r="E202" s="128">
        <v>1.6823000000000001</v>
      </c>
      <c r="F202" s="128">
        <v>1.7709999999999999</v>
      </c>
      <c r="G202" s="128">
        <v>-0.15300000000000002</v>
      </c>
      <c r="H202" s="128">
        <v>2.2347999999999999</v>
      </c>
      <c r="I202" s="129">
        <v>0.61680000000000001</v>
      </c>
      <c r="J202" s="128">
        <v>0.46379999999999999</v>
      </c>
      <c r="K202" s="128">
        <v>0.63769999999999993</v>
      </c>
      <c r="L202" s="128">
        <v>0.17389999999999994</v>
      </c>
    </row>
    <row r="203" spans="1:12" x14ac:dyDescent="0.25">
      <c r="A203" s="126">
        <v>43754</v>
      </c>
      <c r="B203" s="127">
        <v>1.5834999999999999</v>
      </c>
      <c r="C203" s="128">
        <v>1.5626</v>
      </c>
      <c r="D203" s="128">
        <v>1.5608</v>
      </c>
      <c r="E203" s="128">
        <v>1.6463999999999999</v>
      </c>
      <c r="F203" s="128">
        <v>1.7395</v>
      </c>
      <c r="G203" s="128">
        <v>-0.15600000000000014</v>
      </c>
      <c r="H203" s="128">
        <v>2.2248000000000001</v>
      </c>
      <c r="I203" s="129">
        <v>0.6413000000000002</v>
      </c>
      <c r="J203" s="128">
        <v>0.48530000000000006</v>
      </c>
      <c r="K203" s="128">
        <v>0.66400000000000015</v>
      </c>
      <c r="L203" s="128">
        <v>0.17870000000000008</v>
      </c>
    </row>
    <row r="204" spans="1:12" x14ac:dyDescent="0.25">
      <c r="A204" s="126">
        <v>43755</v>
      </c>
      <c r="B204" s="127">
        <v>1.5998999999999999</v>
      </c>
      <c r="C204" s="128">
        <v>1.5763</v>
      </c>
      <c r="D204" s="128">
        <v>1.5756999999999999</v>
      </c>
      <c r="E204" s="128">
        <v>1.6632</v>
      </c>
      <c r="F204" s="128">
        <v>1.7518</v>
      </c>
      <c r="G204" s="128">
        <v>-0.15190000000000015</v>
      </c>
      <c r="H204" s="128">
        <v>2.2341000000000002</v>
      </c>
      <c r="I204" s="129">
        <v>0.63420000000000032</v>
      </c>
      <c r="J204" s="128">
        <v>0.48230000000000017</v>
      </c>
      <c r="K204" s="128">
        <v>0.65840000000000032</v>
      </c>
      <c r="L204" s="128">
        <v>0.17610000000000015</v>
      </c>
    </row>
    <row r="205" spans="1:12" x14ac:dyDescent="0.25">
      <c r="A205" s="126">
        <v>43756</v>
      </c>
      <c r="B205" s="127">
        <v>1.5735999999999999</v>
      </c>
      <c r="C205" s="128">
        <v>1.5552000000000001</v>
      </c>
      <c r="D205" s="128">
        <v>1.5674999999999999</v>
      </c>
      <c r="E205" s="128">
        <v>1.6560000000000001</v>
      </c>
      <c r="F205" s="128">
        <v>1.7536</v>
      </c>
      <c r="G205" s="128">
        <v>-0.18000000000000016</v>
      </c>
      <c r="H205" s="128">
        <v>2.2492000000000001</v>
      </c>
      <c r="I205" s="129">
        <v>0.6756000000000002</v>
      </c>
      <c r="J205" s="128">
        <v>0.49560000000000004</v>
      </c>
      <c r="K205" s="128">
        <v>0.68170000000000019</v>
      </c>
      <c r="L205" s="128">
        <v>0.18610000000000015</v>
      </c>
    </row>
    <row r="206" spans="1:12" x14ac:dyDescent="0.25">
      <c r="A206" s="126">
        <v>43759</v>
      </c>
      <c r="B206" s="127">
        <v>1.621</v>
      </c>
      <c r="C206" s="128">
        <v>1.6012999999999999</v>
      </c>
      <c r="D206" s="128">
        <v>1.6106</v>
      </c>
      <c r="E206" s="128">
        <v>1.704</v>
      </c>
      <c r="F206" s="128">
        <v>1.7993000000000001</v>
      </c>
      <c r="G206" s="128">
        <v>-0.17830000000000013</v>
      </c>
      <c r="H206" s="128">
        <v>2.2913000000000001</v>
      </c>
      <c r="I206" s="129">
        <v>0.67030000000000012</v>
      </c>
      <c r="J206" s="128">
        <v>0.49199999999999999</v>
      </c>
      <c r="K206" s="128">
        <v>0.68070000000000008</v>
      </c>
      <c r="L206" s="128">
        <v>0.18870000000000009</v>
      </c>
    </row>
    <row r="207" spans="1:12" x14ac:dyDescent="0.25">
      <c r="A207" s="126">
        <v>43760</v>
      </c>
      <c r="B207" s="127">
        <v>1.5944</v>
      </c>
      <c r="C207" s="128">
        <v>1.5798000000000001</v>
      </c>
      <c r="D207" s="128">
        <v>1.5857999999999999</v>
      </c>
      <c r="E207" s="128">
        <v>1.6680000000000001</v>
      </c>
      <c r="F207" s="128">
        <v>1.7606999999999999</v>
      </c>
      <c r="G207" s="128">
        <v>-0.16629999999999989</v>
      </c>
      <c r="H207" s="128">
        <v>2.2521</v>
      </c>
      <c r="I207" s="129">
        <v>0.65769999999999995</v>
      </c>
      <c r="J207" s="128">
        <v>0.49140000000000006</v>
      </c>
      <c r="K207" s="128">
        <v>0.66630000000000011</v>
      </c>
      <c r="L207" s="128">
        <v>0.17490000000000006</v>
      </c>
    </row>
    <row r="208" spans="1:12" x14ac:dyDescent="0.25">
      <c r="A208" s="126">
        <v>43761</v>
      </c>
      <c r="B208" s="127">
        <v>1.5817000000000001</v>
      </c>
      <c r="C208" s="128">
        <v>1.58</v>
      </c>
      <c r="D208" s="128">
        <v>1.5908</v>
      </c>
      <c r="E208" s="128">
        <v>1.6777</v>
      </c>
      <c r="F208" s="128">
        <v>1.7642</v>
      </c>
      <c r="G208" s="128">
        <v>-0.18249999999999988</v>
      </c>
      <c r="H208" s="128">
        <v>2.2543000000000002</v>
      </c>
      <c r="I208" s="129">
        <v>0.67260000000000009</v>
      </c>
      <c r="J208" s="128">
        <v>0.4901000000000002</v>
      </c>
      <c r="K208" s="128">
        <v>0.6635000000000002</v>
      </c>
      <c r="L208" s="128">
        <v>0.1734</v>
      </c>
    </row>
    <row r="209" spans="1:12" x14ac:dyDescent="0.25">
      <c r="A209" s="126">
        <v>43762</v>
      </c>
      <c r="B209" s="127">
        <v>1.5777000000000001</v>
      </c>
      <c r="C209" s="128">
        <v>1.5775000000000001</v>
      </c>
      <c r="D209" s="128">
        <v>1.5832000000000002</v>
      </c>
      <c r="E209" s="128">
        <v>1.6753</v>
      </c>
      <c r="F209" s="128">
        <v>1.766</v>
      </c>
      <c r="G209" s="128">
        <v>-0.18829999999999991</v>
      </c>
      <c r="H209" s="128">
        <v>2.2622</v>
      </c>
      <c r="I209" s="129">
        <v>0.68449999999999989</v>
      </c>
      <c r="J209" s="128">
        <v>0.49619999999999997</v>
      </c>
      <c r="K209" s="128">
        <v>0.67899999999999983</v>
      </c>
      <c r="L209" s="128">
        <v>0.18279999999999985</v>
      </c>
    </row>
    <row r="210" spans="1:12" x14ac:dyDescent="0.25">
      <c r="A210" s="126">
        <v>43763</v>
      </c>
      <c r="B210" s="127">
        <v>1.6175999999999999</v>
      </c>
      <c r="C210" s="128">
        <v>1.6133999999999999</v>
      </c>
      <c r="D210" s="128">
        <v>1.6192</v>
      </c>
      <c r="E210" s="128">
        <v>1.7058</v>
      </c>
      <c r="F210" s="128">
        <v>1.7943</v>
      </c>
      <c r="G210" s="128">
        <v>-0.17670000000000008</v>
      </c>
      <c r="H210" s="128">
        <v>2.2869999999999999</v>
      </c>
      <c r="I210" s="129">
        <v>0.6694</v>
      </c>
      <c r="J210" s="128">
        <v>0.49269999999999992</v>
      </c>
      <c r="K210" s="128">
        <v>0.66779999999999995</v>
      </c>
      <c r="L210" s="128">
        <v>0.17510000000000003</v>
      </c>
    </row>
    <row r="211" spans="1:12" x14ac:dyDescent="0.25">
      <c r="A211" s="126">
        <v>43766</v>
      </c>
      <c r="B211" s="127">
        <v>1.6435</v>
      </c>
      <c r="C211" s="128">
        <v>1.6463000000000001</v>
      </c>
      <c r="D211" s="128">
        <v>1.6617999999999999</v>
      </c>
      <c r="E211" s="128">
        <v>1.7488000000000001</v>
      </c>
      <c r="F211" s="128">
        <v>1.8420000000000001</v>
      </c>
      <c r="G211" s="128">
        <v>-0.19850000000000012</v>
      </c>
      <c r="H211" s="128">
        <v>2.3338999999999999</v>
      </c>
      <c r="I211" s="129">
        <v>0.6903999999999999</v>
      </c>
      <c r="J211" s="128">
        <v>0.49189999999999978</v>
      </c>
      <c r="K211" s="128">
        <v>0.67209999999999992</v>
      </c>
      <c r="L211" s="128">
        <v>0.18020000000000014</v>
      </c>
    </row>
    <row r="212" spans="1:12" x14ac:dyDescent="0.25">
      <c r="A212" s="126">
        <v>43767</v>
      </c>
      <c r="B212" s="127">
        <v>1.6415</v>
      </c>
      <c r="C212" s="128">
        <v>1.6492</v>
      </c>
      <c r="D212" s="128">
        <v>1.6617999999999999</v>
      </c>
      <c r="E212" s="128">
        <v>1.7464</v>
      </c>
      <c r="F212" s="128">
        <v>1.8385</v>
      </c>
      <c r="G212" s="128">
        <v>-0.19700000000000006</v>
      </c>
      <c r="H212" s="128">
        <v>2.3346999999999998</v>
      </c>
      <c r="I212" s="129">
        <v>0.69319999999999982</v>
      </c>
      <c r="J212" s="128">
        <v>0.49619999999999975</v>
      </c>
      <c r="K212" s="128">
        <v>0.67289999999999983</v>
      </c>
      <c r="L212" s="128">
        <v>0.17670000000000008</v>
      </c>
    </row>
    <row r="213" spans="1:12" x14ac:dyDescent="0.25">
      <c r="A213" s="126">
        <v>43768</v>
      </c>
      <c r="B213" s="127">
        <v>1.5975999999999999</v>
      </c>
      <c r="C213" s="128">
        <v>1.5949</v>
      </c>
      <c r="D213" s="128">
        <v>1.6061000000000001</v>
      </c>
      <c r="E213" s="128">
        <v>1.6844000000000001</v>
      </c>
      <c r="F213" s="128">
        <v>1.7715000000000001</v>
      </c>
      <c r="G213" s="128">
        <v>-0.17390000000000017</v>
      </c>
      <c r="H213" s="128">
        <v>2.2521</v>
      </c>
      <c r="I213" s="129">
        <v>0.65450000000000008</v>
      </c>
      <c r="J213" s="128">
        <v>0.48059999999999992</v>
      </c>
      <c r="K213" s="128">
        <v>0.64599999999999991</v>
      </c>
      <c r="L213" s="128">
        <v>0.16539999999999999</v>
      </c>
    </row>
    <row r="214" spans="1:12" x14ac:dyDescent="0.25">
      <c r="A214" s="126">
        <v>43769</v>
      </c>
      <c r="B214" s="127">
        <v>1.5239</v>
      </c>
      <c r="C214" s="128">
        <v>1.5161</v>
      </c>
      <c r="D214" s="128">
        <v>1.5194999999999999</v>
      </c>
      <c r="E214" s="128">
        <v>1.6036999999999999</v>
      </c>
      <c r="F214" s="128">
        <v>1.6909999999999998</v>
      </c>
      <c r="G214" s="128">
        <v>-0.1670999999999998</v>
      </c>
      <c r="H214" s="128">
        <v>2.1791</v>
      </c>
      <c r="I214" s="129">
        <v>0.6552</v>
      </c>
      <c r="J214" s="128">
        <v>0.4881000000000002</v>
      </c>
      <c r="K214" s="128">
        <v>0.65960000000000019</v>
      </c>
      <c r="L214" s="128">
        <v>0.17149999999999999</v>
      </c>
    </row>
    <row r="215" spans="1:12" x14ac:dyDescent="0.25">
      <c r="A215" s="126">
        <v>43770</v>
      </c>
      <c r="B215" s="127">
        <v>1.552</v>
      </c>
      <c r="C215" s="128">
        <v>1.5438000000000001</v>
      </c>
      <c r="D215" s="128">
        <v>1.5424</v>
      </c>
      <c r="E215" s="128">
        <v>1.6274</v>
      </c>
      <c r="F215" s="128">
        <v>1.7103000000000002</v>
      </c>
      <c r="G215" s="128">
        <v>-0.15830000000000011</v>
      </c>
      <c r="H215" s="128">
        <v>2.1897000000000002</v>
      </c>
      <c r="I215" s="129">
        <v>0.63770000000000016</v>
      </c>
      <c r="J215" s="128">
        <v>0.47940000000000005</v>
      </c>
      <c r="K215" s="128">
        <v>0.64730000000000021</v>
      </c>
      <c r="L215" s="128">
        <v>0.16790000000000016</v>
      </c>
    </row>
    <row r="216" spans="1:12" x14ac:dyDescent="0.25">
      <c r="A216" s="126">
        <v>43773</v>
      </c>
      <c r="B216" s="127">
        <v>1.5822000000000001</v>
      </c>
      <c r="C216" s="128">
        <v>1.5876999999999999</v>
      </c>
      <c r="D216" s="128">
        <v>1.5931999999999999</v>
      </c>
      <c r="E216" s="128">
        <v>1.6844999999999999</v>
      </c>
      <c r="F216" s="128">
        <v>1.7770000000000001</v>
      </c>
      <c r="G216" s="128">
        <v>-0.19480000000000008</v>
      </c>
      <c r="H216" s="128">
        <v>2.2629999999999999</v>
      </c>
      <c r="I216" s="129">
        <v>0.68079999999999985</v>
      </c>
      <c r="J216" s="128">
        <v>0.48599999999999977</v>
      </c>
      <c r="K216" s="128">
        <v>0.66979999999999995</v>
      </c>
      <c r="L216" s="128">
        <v>0.18380000000000019</v>
      </c>
    </row>
    <row r="217" spans="1:12" x14ac:dyDescent="0.25">
      <c r="A217" s="126">
        <v>43774</v>
      </c>
      <c r="B217" s="127">
        <v>1.6245000000000001</v>
      </c>
      <c r="C217" s="128">
        <v>1.6372</v>
      </c>
      <c r="D217" s="128">
        <v>1.6640000000000001</v>
      </c>
      <c r="E217" s="128">
        <v>1.7683</v>
      </c>
      <c r="F217" s="128">
        <v>1.8584000000000001</v>
      </c>
      <c r="G217" s="128">
        <v>-0.2339</v>
      </c>
      <c r="H217" s="128">
        <v>2.3384</v>
      </c>
      <c r="I217" s="129">
        <v>0.71389999999999998</v>
      </c>
      <c r="J217" s="128">
        <v>0.48</v>
      </c>
      <c r="K217" s="128">
        <v>0.67439999999999989</v>
      </c>
      <c r="L217" s="128">
        <v>0.19439999999999991</v>
      </c>
    </row>
    <row r="218" spans="1:12" x14ac:dyDescent="0.25">
      <c r="A218" s="126">
        <v>43775</v>
      </c>
      <c r="B218" s="127">
        <v>1.6086</v>
      </c>
      <c r="C218" s="128">
        <v>1.6116999999999999</v>
      </c>
      <c r="D218" s="128">
        <v>1.6311</v>
      </c>
      <c r="E218" s="128">
        <v>1.7347000000000001</v>
      </c>
      <c r="F218" s="128">
        <v>1.8283</v>
      </c>
      <c r="G218" s="128">
        <v>-0.21970000000000001</v>
      </c>
      <c r="H218" s="128">
        <v>2.3155999999999999</v>
      </c>
      <c r="I218" s="129">
        <v>0.70699999999999985</v>
      </c>
      <c r="J218" s="128">
        <v>0.48729999999999984</v>
      </c>
      <c r="K218" s="128">
        <v>0.68449999999999989</v>
      </c>
      <c r="L218" s="128">
        <v>0.19720000000000004</v>
      </c>
    </row>
    <row r="219" spans="1:12" x14ac:dyDescent="0.25">
      <c r="A219" s="126">
        <v>43776</v>
      </c>
      <c r="B219" s="127">
        <v>1.6672</v>
      </c>
      <c r="C219" s="128">
        <v>1.6888999999999998</v>
      </c>
      <c r="D219" s="128">
        <v>1.7302</v>
      </c>
      <c r="E219" s="128">
        <v>1.8334000000000001</v>
      </c>
      <c r="F219" s="128">
        <v>1.9173</v>
      </c>
      <c r="G219" s="128">
        <v>-0.25009999999999999</v>
      </c>
      <c r="H219" s="128">
        <v>2.3974000000000002</v>
      </c>
      <c r="I219" s="129">
        <v>0.73020000000000018</v>
      </c>
      <c r="J219" s="128">
        <v>0.48010000000000019</v>
      </c>
      <c r="K219" s="128">
        <v>0.66720000000000024</v>
      </c>
      <c r="L219" s="128">
        <v>0.18710000000000004</v>
      </c>
    </row>
    <row r="220" spans="1:12" x14ac:dyDescent="0.25">
      <c r="A220" s="126">
        <v>43777</v>
      </c>
      <c r="B220" s="127">
        <v>1.6741999999999999</v>
      </c>
      <c r="C220" s="128">
        <v>1.7025999999999999</v>
      </c>
      <c r="D220" s="128">
        <v>1.7456</v>
      </c>
      <c r="E220" s="128">
        <v>1.8578999999999999</v>
      </c>
      <c r="F220" s="128">
        <v>1.9417</v>
      </c>
      <c r="G220" s="128">
        <v>-0.26750000000000007</v>
      </c>
      <c r="H220" s="128">
        <v>2.4243000000000001</v>
      </c>
      <c r="I220" s="129">
        <v>0.75010000000000021</v>
      </c>
      <c r="J220" s="128">
        <v>0.48260000000000014</v>
      </c>
      <c r="K220" s="128">
        <v>0.67870000000000008</v>
      </c>
      <c r="L220" s="128">
        <v>0.19609999999999994</v>
      </c>
    </row>
    <row r="221" spans="1:12" x14ac:dyDescent="0.25">
      <c r="A221" s="126">
        <v>43780</v>
      </c>
      <c r="B221" s="127">
        <v>1.6741999999999999</v>
      </c>
      <c r="C221" s="128">
        <v>1.7025999999999999</v>
      </c>
      <c r="D221" s="128">
        <v>1.7456</v>
      </c>
      <c r="E221" s="128">
        <v>1.8578999999999999</v>
      </c>
      <c r="F221" s="128">
        <v>1.9417</v>
      </c>
      <c r="G221" s="128">
        <v>-0.26750000000000007</v>
      </c>
      <c r="H221" s="128">
        <v>2.4243000000000001</v>
      </c>
      <c r="I221" s="129">
        <v>0.75010000000000021</v>
      </c>
      <c r="J221" s="128">
        <v>0.48260000000000014</v>
      </c>
      <c r="K221" s="128">
        <v>0.67870000000000008</v>
      </c>
      <c r="L221" s="128">
        <v>0.19609999999999994</v>
      </c>
    </row>
    <row r="222" spans="1:12" x14ac:dyDescent="0.25">
      <c r="A222" s="126">
        <v>43781</v>
      </c>
      <c r="B222" s="127">
        <v>1.6623000000000001</v>
      </c>
      <c r="C222" s="128">
        <v>1.6919</v>
      </c>
      <c r="D222" s="128">
        <v>1.7391000000000001</v>
      </c>
      <c r="E222" s="128">
        <v>1.8458999999999999</v>
      </c>
      <c r="F222" s="128">
        <v>1.9346999999999999</v>
      </c>
      <c r="G222" s="128">
        <v>-0.27239999999999975</v>
      </c>
      <c r="H222" s="128">
        <v>2.4161999999999999</v>
      </c>
      <c r="I222" s="129">
        <v>0.75389999999999979</v>
      </c>
      <c r="J222" s="128">
        <v>0.48150000000000004</v>
      </c>
      <c r="K222" s="128">
        <v>0.67709999999999981</v>
      </c>
      <c r="L222" s="128">
        <v>0.19559999999999977</v>
      </c>
    </row>
    <row r="223" spans="1:12" x14ac:dyDescent="0.25">
      <c r="A223" s="126">
        <v>43782</v>
      </c>
      <c r="B223" s="127">
        <v>1.6360000000000001</v>
      </c>
      <c r="C223" s="128">
        <v>1.6543999999999999</v>
      </c>
      <c r="D223" s="128">
        <v>1.6911</v>
      </c>
      <c r="E223" s="128">
        <v>1.7951999999999999</v>
      </c>
      <c r="F223" s="128">
        <v>1.8860000000000001</v>
      </c>
      <c r="G223" s="128">
        <v>-0.25</v>
      </c>
      <c r="H223" s="128">
        <v>2.3647999999999998</v>
      </c>
      <c r="I223" s="129">
        <v>0.72879999999999967</v>
      </c>
      <c r="J223" s="128">
        <v>0.47879999999999967</v>
      </c>
      <c r="K223" s="128">
        <v>0.67369999999999974</v>
      </c>
      <c r="L223" s="128">
        <v>0.19490000000000007</v>
      </c>
    </row>
    <row r="224" spans="1:12" x14ac:dyDescent="0.25">
      <c r="A224" s="126">
        <v>43783</v>
      </c>
      <c r="B224" s="127">
        <v>1.5914000000000001</v>
      </c>
      <c r="C224" s="128">
        <v>1.5929</v>
      </c>
      <c r="D224" s="128">
        <v>1.6284000000000001</v>
      </c>
      <c r="E224" s="128">
        <v>1.7278</v>
      </c>
      <c r="F224" s="128">
        <v>1.8186</v>
      </c>
      <c r="G224" s="128">
        <v>-0.22719999999999985</v>
      </c>
      <c r="H224" s="128">
        <v>2.2997000000000001</v>
      </c>
      <c r="I224" s="129">
        <v>0.70829999999999993</v>
      </c>
      <c r="J224" s="128">
        <v>0.48110000000000008</v>
      </c>
      <c r="K224" s="128">
        <v>0.67130000000000001</v>
      </c>
      <c r="L224" s="128">
        <v>0.19019999999999992</v>
      </c>
    </row>
    <row r="225" spans="1:12" x14ac:dyDescent="0.25">
      <c r="A225" s="126">
        <v>43784</v>
      </c>
      <c r="B225" s="127">
        <v>1.6101000000000001</v>
      </c>
      <c r="C225" s="128">
        <v>1.6116000000000001</v>
      </c>
      <c r="D225" s="128">
        <v>1.6468</v>
      </c>
      <c r="E225" s="128">
        <v>1.7448000000000001</v>
      </c>
      <c r="F225" s="128">
        <v>1.8308</v>
      </c>
      <c r="G225" s="128">
        <v>-0.2206999999999999</v>
      </c>
      <c r="H225" s="128">
        <v>2.3047</v>
      </c>
      <c r="I225" s="129">
        <v>0.69459999999999988</v>
      </c>
      <c r="J225" s="128">
        <v>0.47389999999999999</v>
      </c>
      <c r="K225" s="128">
        <v>0.65789999999999993</v>
      </c>
      <c r="L225" s="128">
        <v>0.18399999999999994</v>
      </c>
    </row>
    <row r="226" spans="1:12" x14ac:dyDescent="0.25">
      <c r="A226" s="126">
        <v>43787</v>
      </c>
      <c r="B226" s="127">
        <v>1.5979999999999999</v>
      </c>
      <c r="C226" s="128">
        <v>1.6034999999999999</v>
      </c>
      <c r="D226" s="128">
        <v>1.6353</v>
      </c>
      <c r="E226" s="128">
        <v>1.7328000000000001</v>
      </c>
      <c r="F226" s="128">
        <v>1.8153000000000001</v>
      </c>
      <c r="G226" s="128">
        <v>-0.21730000000000027</v>
      </c>
      <c r="H226" s="128">
        <v>2.2989999999999999</v>
      </c>
      <c r="I226" s="129">
        <v>0.70100000000000007</v>
      </c>
      <c r="J226" s="128">
        <v>0.4836999999999998</v>
      </c>
      <c r="K226" s="128">
        <v>0.66369999999999996</v>
      </c>
      <c r="L226" s="128">
        <v>0.18000000000000016</v>
      </c>
    </row>
    <row r="227" spans="1:12" x14ac:dyDescent="0.25">
      <c r="A227" s="126">
        <v>43788</v>
      </c>
      <c r="B227" s="127">
        <v>1.5960999999999999</v>
      </c>
      <c r="C227" s="128">
        <v>1.5927</v>
      </c>
      <c r="D227" s="128">
        <v>1.6204000000000001</v>
      </c>
      <c r="E227" s="128">
        <v>1.7088000000000001</v>
      </c>
      <c r="F227" s="128">
        <v>1.7826</v>
      </c>
      <c r="G227" s="128">
        <v>-0.18650000000000011</v>
      </c>
      <c r="H227" s="128">
        <v>2.2513000000000001</v>
      </c>
      <c r="I227" s="129">
        <v>0.65520000000000023</v>
      </c>
      <c r="J227" s="128">
        <v>0.46870000000000012</v>
      </c>
      <c r="K227" s="128">
        <v>0.63090000000000002</v>
      </c>
      <c r="L227" s="128">
        <v>0.1621999999999999</v>
      </c>
    </row>
    <row r="228" spans="1:12" x14ac:dyDescent="0.25">
      <c r="A228" s="126">
        <v>43789</v>
      </c>
      <c r="B228" s="127">
        <v>1.5756999999999999</v>
      </c>
      <c r="C228" s="128">
        <v>1.5657999999999999</v>
      </c>
      <c r="D228" s="128">
        <v>1.589</v>
      </c>
      <c r="E228" s="128">
        <v>1.6752</v>
      </c>
      <c r="F228" s="128">
        <v>1.7448999999999999</v>
      </c>
      <c r="G228" s="128">
        <v>-0.16920000000000002</v>
      </c>
      <c r="H228" s="128">
        <v>2.2090000000000001</v>
      </c>
      <c r="I228" s="129">
        <v>0.6333000000000002</v>
      </c>
      <c r="J228" s="128">
        <v>0.46410000000000018</v>
      </c>
      <c r="K228" s="128">
        <v>0.62000000000000011</v>
      </c>
      <c r="L228" s="128">
        <v>0.15589999999999993</v>
      </c>
    </row>
    <row r="229" spans="1:12" x14ac:dyDescent="0.25">
      <c r="A229" s="126">
        <v>43790</v>
      </c>
      <c r="B229" s="127">
        <v>1.6046</v>
      </c>
      <c r="C229" s="128">
        <v>1.5926</v>
      </c>
      <c r="D229" s="128">
        <v>1.6189</v>
      </c>
      <c r="E229" s="128">
        <v>1.7063999999999999</v>
      </c>
      <c r="F229" s="128">
        <v>1.7723</v>
      </c>
      <c r="G229" s="128">
        <v>-0.16769999999999996</v>
      </c>
      <c r="H229" s="128">
        <v>2.2315</v>
      </c>
      <c r="I229" s="129">
        <v>0.62690000000000001</v>
      </c>
      <c r="J229" s="128">
        <v>0.45920000000000005</v>
      </c>
      <c r="K229" s="128">
        <v>0.61260000000000003</v>
      </c>
      <c r="L229" s="128">
        <v>0.15339999999999998</v>
      </c>
    </row>
    <row r="230" spans="1:12" x14ac:dyDescent="0.25">
      <c r="A230" s="126">
        <v>43791</v>
      </c>
      <c r="B230" s="127">
        <v>1.6276999999999999</v>
      </c>
      <c r="C230" s="128">
        <v>1.6087</v>
      </c>
      <c r="D230" s="128">
        <v>1.6240000000000001</v>
      </c>
      <c r="E230" s="128">
        <v>1.7040999999999999</v>
      </c>
      <c r="F230" s="128">
        <v>1.7706</v>
      </c>
      <c r="G230" s="128">
        <v>-0.14290000000000003</v>
      </c>
      <c r="H230" s="128">
        <v>2.2208999999999999</v>
      </c>
      <c r="I230" s="129">
        <v>0.59319999999999995</v>
      </c>
      <c r="J230" s="128">
        <v>0.45029999999999992</v>
      </c>
      <c r="K230" s="128">
        <v>0.59689999999999976</v>
      </c>
      <c r="L230" s="128">
        <v>0.14659999999999984</v>
      </c>
    </row>
    <row r="231" spans="1:12" x14ac:dyDescent="0.25">
      <c r="A231" s="126">
        <v>43794</v>
      </c>
      <c r="B231" s="127">
        <v>1.6133999999999999</v>
      </c>
      <c r="C231" s="128">
        <v>1.5979000000000001</v>
      </c>
      <c r="D231" s="128">
        <v>1.6108</v>
      </c>
      <c r="E231" s="128">
        <v>1.6945000000000001</v>
      </c>
      <c r="F231" s="128">
        <v>1.7551000000000001</v>
      </c>
      <c r="G231" s="128">
        <v>-0.14170000000000016</v>
      </c>
      <c r="H231" s="128">
        <v>2.2012999999999998</v>
      </c>
      <c r="I231" s="129">
        <v>0.58789999999999987</v>
      </c>
      <c r="J231" s="128">
        <v>0.44619999999999971</v>
      </c>
      <c r="K231" s="128">
        <v>0.5904999999999998</v>
      </c>
      <c r="L231" s="128">
        <v>0.14430000000000009</v>
      </c>
    </row>
    <row r="232" spans="1:12" x14ac:dyDescent="0.25">
      <c r="A232" s="126">
        <v>43795</v>
      </c>
      <c r="B232" s="127">
        <v>1.5819000000000001</v>
      </c>
      <c r="C232" s="128">
        <v>1.5762</v>
      </c>
      <c r="D232" s="128">
        <v>1.5958999999999999</v>
      </c>
      <c r="E232" s="128">
        <v>1.6800999999999999</v>
      </c>
      <c r="F232" s="128">
        <v>1.7414000000000001</v>
      </c>
      <c r="G232" s="128">
        <v>-0.15949999999999998</v>
      </c>
      <c r="H232" s="128">
        <v>2.1789999999999998</v>
      </c>
      <c r="I232" s="129">
        <v>0.59709999999999974</v>
      </c>
      <c r="J232" s="128">
        <v>0.43759999999999977</v>
      </c>
      <c r="K232" s="128">
        <v>0.58309999999999995</v>
      </c>
      <c r="L232" s="128">
        <v>0.14550000000000018</v>
      </c>
    </row>
    <row r="233" spans="1:12" x14ac:dyDescent="0.25">
      <c r="A233" s="126">
        <v>43796</v>
      </c>
      <c r="B233" s="127">
        <v>1.6259000000000001</v>
      </c>
      <c r="C233" s="128">
        <v>1.6141000000000001</v>
      </c>
      <c r="D233" s="128">
        <v>1.6292</v>
      </c>
      <c r="E233" s="128">
        <v>1.7162999999999999</v>
      </c>
      <c r="F233" s="128">
        <v>1.7654000000000001</v>
      </c>
      <c r="G233" s="128">
        <v>-0.13949999999999996</v>
      </c>
      <c r="H233" s="128">
        <v>2.1901000000000002</v>
      </c>
      <c r="I233" s="129">
        <v>0.56420000000000003</v>
      </c>
      <c r="J233" s="128">
        <v>0.42470000000000008</v>
      </c>
      <c r="K233" s="128">
        <v>0.56090000000000018</v>
      </c>
      <c r="L233" s="128">
        <v>0.1362000000000001</v>
      </c>
    </row>
    <row r="234" spans="1:12" x14ac:dyDescent="0.25">
      <c r="A234" s="126">
        <v>43797</v>
      </c>
      <c r="B234" s="127">
        <v>1.6259000000000001</v>
      </c>
      <c r="C234" s="128">
        <v>1.6141000000000001</v>
      </c>
      <c r="D234" s="128">
        <v>1.6292</v>
      </c>
      <c r="E234" s="128">
        <v>1.7107000000000001</v>
      </c>
      <c r="F234" s="128">
        <v>1.7654000000000001</v>
      </c>
      <c r="G234" s="128">
        <v>-0.13949999999999996</v>
      </c>
      <c r="H234" s="128">
        <v>2.1901000000000002</v>
      </c>
      <c r="I234" s="129">
        <v>0.56420000000000003</v>
      </c>
      <c r="J234" s="128">
        <v>0.42470000000000008</v>
      </c>
      <c r="K234" s="128">
        <v>0.56090000000000018</v>
      </c>
      <c r="L234" s="128">
        <v>0.1362000000000001</v>
      </c>
    </row>
    <row r="235" spans="1:12" x14ac:dyDescent="0.25">
      <c r="A235" s="126">
        <v>43798</v>
      </c>
      <c r="B235" s="127">
        <v>1.6118999999999999</v>
      </c>
      <c r="C235" s="128">
        <v>1.6086</v>
      </c>
      <c r="D235" s="128">
        <v>1.6259000000000001</v>
      </c>
      <c r="E235" s="128">
        <v>1.7274</v>
      </c>
      <c r="F235" s="128">
        <v>1.7758</v>
      </c>
      <c r="G235" s="128">
        <v>-0.16390000000000016</v>
      </c>
      <c r="H235" s="128">
        <v>2.2054</v>
      </c>
      <c r="I235" s="129">
        <v>0.59350000000000014</v>
      </c>
      <c r="J235" s="128">
        <v>0.42959999999999998</v>
      </c>
      <c r="K235" s="128">
        <v>0.5794999999999999</v>
      </c>
      <c r="L235" s="128">
        <v>0.14989999999999992</v>
      </c>
    </row>
    <row r="236" spans="1:12" x14ac:dyDescent="0.25">
      <c r="A236" s="126">
        <v>43801</v>
      </c>
      <c r="B236" s="127">
        <v>1.6</v>
      </c>
      <c r="C236" s="128">
        <v>1.6139999999999999</v>
      </c>
      <c r="D236" s="128">
        <v>1.6423999999999999</v>
      </c>
      <c r="E236" s="128">
        <v>1.7585</v>
      </c>
      <c r="F236" s="128">
        <v>1.8189</v>
      </c>
      <c r="G236" s="128">
        <v>-0.21889999999999987</v>
      </c>
      <c r="H236" s="128">
        <v>2.266</v>
      </c>
      <c r="I236" s="129">
        <v>0.66599999999999993</v>
      </c>
      <c r="J236" s="128">
        <v>0.44710000000000005</v>
      </c>
      <c r="K236" s="128">
        <v>0.62360000000000015</v>
      </c>
      <c r="L236" s="128">
        <v>0.1765000000000001</v>
      </c>
    </row>
    <row r="237" spans="1:12" x14ac:dyDescent="0.25">
      <c r="A237" s="126">
        <v>43802</v>
      </c>
      <c r="B237" s="127">
        <v>1.538</v>
      </c>
      <c r="C237" s="128">
        <v>1.5377999999999998</v>
      </c>
      <c r="D237" s="128">
        <v>1.5424</v>
      </c>
      <c r="E237" s="128">
        <v>1.6535</v>
      </c>
      <c r="F237" s="128">
        <v>1.7157</v>
      </c>
      <c r="G237" s="128">
        <v>-0.17769999999999997</v>
      </c>
      <c r="H237" s="128">
        <v>2.1636000000000002</v>
      </c>
      <c r="I237" s="129">
        <v>0.62560000000000016</v>
      </c>
      <c r="J237" s="128">
        <v>0.44790000000000019</v>
      </c>
      <c r="K237" s="128">
        <v>0.6212000000000002</v>
      </c>
      <c r="L237" s="128">
        <v>0.17330000000000001</v>
      </c>
    </row>
    <row r="238" spans="1:12" x14ac:dyDescent="0.25">
      <c r="A238" s="126">
        <v>43803</v>
      </c>
      <c r="B238" s="127">
        <v>1.5721000000000001</v>
      </c>
      <c r="C238" s="128">
        <v>1.5813000000000001</v>
      </c>
      <c r="D238" s="128">
        <v>1.5998000000000001</v>
      </c>
      <c r="E238" s="128">
        <v>1.706</v>
      </c>
      <c r="F238" s="128">
        <v>1.774</v>
      </c>
      <c r="G238" s="128">
        <v>-0.20189999999999997</v>
      </c>
      <c r="H238" s="128">
        <v>2.2271000000000001</v>
      </c>
      <c r="I238" s="129">
        <v>0.65500000000000003</v>
      </c>
      <c r="J238" s="128">
        <v>0.45310000000000006</v>
      </c>
      <c r="K238" s="128">
        <v>0.62729999999999997</v>
      </c>
      <c r="L238" s="128">
        <v>0.17419999999999991</v>
      </c>
    </row>
    <row r="239" spans="1:12" x14ac:dyDescent="0.25">
      <c r="A239" s="126">
        <v>43804</v>
      </c>
      <c r="B239" s="127">
        <v>1.5923</v>
      </c>
      <c r="C239" s="128">
        <v>1.6085</v>
      </c>
      <c r="D239" s="128">
        <v>1.6327</v>
      </c>
      <c r="E239" s="128">
        <v>1.7419</v>
      </c>
      <c r="F239" s="128">
        <v>1.8103</v>
      </c>
      <c r="G239" s="128">
        <v>-0.21799999999999997</v>
      </c>
      <c r="H239" s="128">
        <v>2.2595999999999998</v>
      </c>
      <c r="I239" s="129">
        <v>0.66729999999999978</v>
      </c>
      <c r="J239" s="128">
        <v>0.44929999999999981</v>
      </c>
      <c r="K239" s="128">
        <v>0.62689999999999979</v>
      </c>
      <c r="L239" s="128">
        <v>0.17759999999999998</v>
      </c>
    </row>
    <row r="240" spans="1:12" x14ac:dyDescent="0.25">
      <c r="A240" s="126">
        <v>43805</v>
      </c>
      <c r="B240" s="127">
        <v>1.6149</v>
      </c>
      <c r="C240" s="128">
        <v>1.6385999999999998</v>
      </c>
      <c r="D240" s="128">
        <v>1.6625999999999999</v>
      </c>
      <c r="E240" s="128">
        <v>1.7707999999999999</v>
      </c>
      <c r="F240" s="128">
        <v>1.8363</v>
      </c>
      <c r="G240" s="128">
        <v>-0.22140000000000004</v>
      </c>
      <c r="H240" s="128">
        <v>2.2774000000000001</v>
      </c>
      <c r="I240" s="129">
        <v>0.66250000000000009</v>
      </c>
      <c r="J240" s="128">
        <v>0.44110000000000005</v>
      </c>
      <c r="K240" s="128">
        <v>0.61480000000000024</v>
      </c>
      <c r="L240" s="128">
        <v>0.17370000000000019</v>
      </c>
    </row>
    <row r="241" spans="1:12" x14ac:dyDescent="0.25">
      <c r="A241" s="126">
        <v>43808</v>
      </c>
      <c r="B241" s="127">
        <v>1.613</v>
      </c>
      <c r="C241" s="128">
        <v>1.6276000000000002</v>
      </c>
      <c r="D241" s="128">
        <v>1.6560999999999999</v>
      </c>
      <c r="E241" s="128">
        <v>1.7541</v>
      </c>
      <c r="F241" s="128">
        <v>1.819</v>
      </c>
      <c r="G241" s="128">
        <v>-0.20599999999999996</v>
      </c>
      <c r="H241" s="128">
        <v>2.2545999999999999</v>
      </c>
      <c r="I241" s="129">
        <v>0.64159999999999995</v>
      </c>
      <c r="J241" s="128">
        <v>0.43559999999999999</v>
      </c>
      <c r="K241" s="128">
        <v>0.59850000000000003</v>
      </c>
      <c r="L241" s="128">
        <v>0.16290000000000004</v>
      </c>
    </row>
    <row r="242" spans="1:12" x14ac:dyDescent="0.25">
      <c r="A242" s="126">
        <v>43809</v>
      </c>
      <c r="B242" s="127">
        <v>1.6516999999999999</v>
      </c>
      <c r="C242" s="128">
        <v>1.6652</v>
      </c>
      <c r="D242" s="128">
        <v>1.6859</v>
      </c>
      <c r="E242" s="128">
        <v>1.7806</v>
      </c>
      <c r="F242" s="128">
        <v>1.8416000000000001</v>
      </c>
      <c r="G242" s="128">
        <v>-0.18990000000000018</v>
      </c>
      <c r="H242" s="128">
        <v>2.2645</v>
      </c>
      <c r="I242" s="129">
        <v>0.61280000000000001</v>
      </c>
      <c r="J242" s="128">
        <v>0.42289999999999983</v>
      </c>
      <c r="K242" s="128">
        <v>0.5786</v>
      </c>
      <c r="L242" s="128">
        <v>0.15570000000000017</v>
      </c>
    </row>
    <row r="243" spans="1:12" x14ac:dyDescent="0.25">
      <c r="A243" s="126">
        <v>43810</v>
      </c>
      <c r="B243" s="127">
        <v>1.6133</v>
      </c>
      <c r="C243" s="128">
        <v>1.6223000000000001</v>
      </c>
      <c r="D243" s="128">
        <v>1.6381000000000001</v>
      </c>
      <c r="E243" s="128">
        <v>1.7349000000000001</v>
      </c>
      <c r="F243" s="128">
        <v>1.7913999999999999</v>
      </c>
      <c r="G243" s="128">
        <v>-0.17809999999999993</v>
      </c>
      <c r="H243" s="128">
        <v>2.2263000000000002</v>
      </c>
      <c r="I243" s="129">
        <v>0.61300000000000021</v>
      </c>
      <c r="J243" s="128">
        <v>0.43490000000000029</v>
      </c>
      <c r="K243" s="128">
        <v>0.58820000000000006</v>
      </c>
      <c r="L243" s="128">
        <v>0.15329999999999977</v>
      </c>
    </row>
    <row r="244" spans="1:12" x14ac:dyDescent="0.25">
      <c r="A244" s="126">
        <v>43811</v>
      </c>
      <c r="B244" s="127">
        <v>1.6581999999999999</v>
      </c>
      <c r="C244" s="128">
        <v>1.6840000000000002</v>
      </c>
      <c r="D244" s="128">
        <v>1.7258</v>
      </c>
      <c r="E244" s="128">
        <v>1.8289</v>
      </c>
      <c r="F244" s="128">
        <v>1.8921999999999999</v>
      </c>
      <c r="G244" s="128">
        <v>-0.23399999999999999</v>
      </c>
      <c r="H244" s="128">
        <v>2.3102999999999998</v>
      </c>
      <c r="I244" s="129">
        <v>0.6520999999999999</v>
      </c>
      <c r="J244" s="128">
        <v>0.41809999999999992</v>
      </c>
      <c r="K244" s="128">
        <v>0.5844999999999998</v>
      </c>
      <c r="L244" s="128">
        <v>0.16639999999999988</v>
      </c>
    </row>
    <row r="245" spans="1:12" x14ac:dyDescent="0.25">
      <c r="A245" s="126">
        <v>43812</v>
      </c>
      <c r="B245" s="127">
        <v>1.6036999999999999</v>
      </c>
      <c r="C245" s="128">
        <v>1.6196000000000002</v>
      </c>
      <c r="D245" s="128">
        <v>1.6532</v>
      </c>
      <c r="E245" s="128">
        <v>1.7591000000000001</v>
      </c>
      <c r="F245" s="128">
        <v>1.8226</v>
      </c>
      <c r="G245" s="128">
        <v>-0.21890000000000009</v>
      </c>
      <c r="H245" s="128">
        <v>2.2524000000000002</v>
      </c>
      <c r="I245" s="129">
        <v>0.64870000000000028</v>
      </c>
      <c r="J245" s="128">
        <v>0.42980000000000018</v>
      </c>
      <c r="K245" s="128">
        <v>0.59920000000000018</v>
      </c>
      <c r="L245" s="128">
        <v>0.1694</v>
      </c>
    </row>
    <row r="246" spans="1:12" x14ac:dyDescent="0.25">
      <c r="A246" s="126">
        <v>43815</v>
      </c>
      <c r="B246" s="127">
        <v>1.6263000000000001</v>
      </c>
      <c r="C246" s="128">
        <v>1.6518000000000002</v>
      </c>
      <c r="D246" s="128">
        <v>1.7014</v>
      </c>
      <c r="E246" s="128">
        <v>1.8075000000000001</v>
      </c>
      <c r="F246" s="128">
        <v>1.8713</v>
      </c>
      <c r="G246" s="128">
        <v>-0.24499999999999988</v>
      </c>
      <c r="H246" s="128">
        <v>2.2866</v>
      </c>
      <c r="I246" s="129">
        <v>0.66029999999999989</v>
      </c>
      <c r="J246" s="128">
        <v>0.4153</v>
      </c>
      <c r="K246" s="128">
        <v>0.58519999999999994</v>
      </c>
      <c r="L246" s="128">
        <v>0.16989999999999994</v>
      </c>
    </row>
    <row r="247" spans="1:12" x14ac:dyDescent="0.25">
      <c r="A247" s="126">
        <v>43816</v>
      </c>
      <c r="B247" s="127">
        <v>1.6223999999999998</v>
      </c>
      <c r="C247" s="128">
        <v>1.6518999999999999</v>
      </c>
      <c r="D247" s="128">
        <v>1.7065000000000001</v>
      </c>
      <c r="E247" s="128">
        <v>1.8148</v>
      </c>
      <c r="F247" s="128">
        <v>1.8801000000000001</v>
      </c>
      <c r="G247" s="128">
        <v>-0.25770000000000026</v>
      </c>
      <c r="H247" s="128">
        <v>2.306</v>
      </c>
      <c r="I247" s="129">
        <v>0.68360000000000021</v>
      </c>
      <c r="J247" s="128">
        <v>0.42589999999999995</v>
      </c>
      <c r="K247" s="128">
        <v>0.59949999999999992</v>
      </c>
      <c r="L247" s="128">
        <v>0.17359999999999998</v>
      </c>
    </row>
    <row r="248" spans="1:12" x14ac:dyDescent="0.25">
      <c r="A248" s="126">
        <v>43817</v>
      </c>
      <c r="B248" s="127">
        <v>1.6287</v>
      </c>
      <c r="C248" s="128">
        <v>1.6653</v>
      </c>
      <c r="D248" s="128">
        <v>1.7332000000000001</v>
      </c>
      <c r="E248" s="128">
        <v>1.8463000000000001</v>
      </c>
      <c r="F248" s="128">
        <v>1.9169</v>
      </c>
      <c r="G248" s="128">
        <v>-0.28820000000000001</v>
      </c>
      <c r="H248" s="128">
        <v>2.3472</v>
      </c>
      <c r="I248" s="129">
        <v>0.71849999999999992</v>
      </c>
      <c r="J248" s="128">
        <v>0.4302999999999999</v>
      </c>
      <c r="K248" s="128">
        <v>0.61399999999999988</v>
      </c>
      <c r="L248" s="128">
        <v>0.18369999999999997</v>
      </c>
    </row>
    <row r="249" spans="1:12" x14ac:dyDescent="0.25">
      <c r="A249" s="126">
        <v>43818</v>
      </c>
      <c r="B249" s="127">
        <v>1.6268</v>
      </c>
      <c r="C249" s="128">
        <v>1.6600000000000001</v>
      </c>
      <c r="D249" s="128">
        <v>1.7317</v>
      </c>
      <c r="E249" s="128">
        <v>1.8489</v>
      </c>
      <c r="F249" s="128">
        <v>1.9203999999999999</v>
      </c>
      <c r="G249" s="128">
        <v>-0.29359999999999986</v>
      </c>
      <c r="H249" s="128">
        <v>2.3538000000000001</v>
      </c>
      <c r="I249" s="129">
        <v>0.72700000000000009</v>
      </c>
      <c r="J249" s="128">
        <v>0.43340000000000023</v>
      </c>
      <c r="K249" s="128">
        <v>0.6221000000000001</v>
      </c>
      <c r="L249" s="128">
        <v>0.18869999999999987</v>
      </c>
    </row>
    <row r="250" spans="1:12" x14ac:dyDescent="0.25">
      <c r="A250" s="126">
        <v>43819</v>
      </c>
      <c r="B250" s="127">
        <v>1.6294</v>
      </c>
      <c r="C250" s="128">
        <v>1.6573</v>
      </c>
      <c r="D250" s="128">
        <v>1.7303999999999999</v>
      </c>
      <c r="E250" s="128">
        <v>1.8441999999999998</v>
      </c>
      <c r="F250" s="128">
        <v>1.9171</v>
      </c>
      <c r="G250" s="128">
        <v>-0.28770000000000007</v>
      </c>
      <c r="H250" s="128">
        <v>2.3420999999999998</v>
      </c>
      <c r="I250" s="129">
        <v>0.71269999999999989</v>
      </c>
      <c r="J250" s="128">
        <v>0.42499999999999982</v>
      </c>
      <c r="K250" s="128">
        <v>0.61169999999999991</v>
      </c>
      <c r="L250" s="128">
        <v>0.18670000000000009</v>
      </c>
    </row>
    <row r="251" spans="1:12" x14ac:dyDescent="0.25">
      <c r="A251" s="126">
        <v>43822</v>
      </c>
      <c r="B251" s="127">
        <v>1.6522999999999999</v>
      </c>
      <c r="C251" s="128">
        <v>1.6762999999999999</v>
      </c>
      <c r="D251" s="128">
        <v>1.7488000000000001</v>
      </c>
      <c r="E251" s="128">
        <v>1.8589</v>
      </c>
      <c r="F251" s="128">
        <v>1.9294</v>
      </c>
      <c r="G251" s="128">
        <v>-0.27710000000000012</v>
      </c>
      <c r="H251" s="128">
        <v>2.3567</v>
      </c>
      <c r="I251" s="129">
        <v>0.70440000000000014</v>
      </c>
      <c r="J251" s="128">
        <v>0.42730000000000001</v>
      </c>
      <c r="K251" s="128">
        <v>0.60789999999999988</v>
      </c>
      <c r="L251" s="128">
        <v>0.18059999999999987</v>
      </c>
    </row>
    <row r="252" spans="1:12" x14ac:dyDescent="0.25">
      <c r="A252" s="126">
        <v>43823</v>
      </c>
      <c r="B252" s="127">
        <v>1.621</v>
      </c>
      <c r="C252" s="128">
        <v>1.6385000000000001</v>
      </c>
      <c r="D252" s="128">
        <v>1.7090000000000001</v>
      </c>
      <c r="E252" s="128">
        <v>1.8275000000000001</v>
      </c>
      <c r="F252" s="128">
        <v>1.8996</v>
      </c>
      <c r="G252" s="128">
        <v>-0.27859999999999996</v>
      </c>
      <c r="H252" s="128">
        <v>2.3290000000000002</v>
      </c>
      <c r="I252" s="129">
        <v>0.70800000000000018</v>
      </c>
      <c r="J252" s="128">
        <v>0.42940000000000023</v>
      </c>
      <c r="K252" s="128">
        <v>0.62000000000000011</v>
      </c>
      <c r="L252" s="128">
        <v>0.19059999999999988</v>
      </c>
    </row>
    <row r="253" spans="1:12" x14ac:dyDescent="0.25">
      <c r="A253" s="126">
        <v>43824</v>
      </c>
      <c r="B253" s="127">
        <v>1.621</v>
      </c>
      <c r="C253" s="128">
        <v>1.6385000000000001</v>
      </c>
      <c r="D253" s="128">
        <v>1.7090000000000001</v>
      </c>
      <c r="E253" s="128">
        <v>1.8275000000000001</v>
      </c>
      <c r="F253" s="128">
        <v>1.8996</v>
      </c>
      <c r="G253" s="128">
        <v>-0.27859999999999996</v>
      </c>
      <c r="H253" s="128">
        <v>2.3290000000000002</v>
      </c>
      <c r="I253" s="129">
        <v>0.70800000000000018</v>
      </c>
      <c r="J253" s="128">
        <v>0.42940000000000023</v>
      </c>
      <c r="K253" s="128">
        <v>0.62000000000000011</v>
      </c>
      <c r="L253" s="128">
        <v>0.19059999999999988</v>
      </c>
    </row>
    <row r="254" spans="1:12" x14ac:dyDescent="0.25">
      <c r="A254" s="126">
        <v>43825</v>
      </c>
      <c r="B254" s="127">
        <v>1.631</v>
      </c>
      <c r="C254" s="128">
        <v>1.6438999999999999</v>
      </c>
      <c r="D254" s="128">
        <v>1.7189000000000001</v>
      </c>
      <c r="E254" s="128">
        <v>1.8178000000000001</v>
      </c>
      <c r="F254" s="128">
        <v>1.8944000000000001</v>
      </c>
      <c r="G254" s="128">
        <v>-0.26340000000000008</v>
      </c>
      <c r="H254" s="128">
        <v>2.3218000000000001</v>
      </c>
      <c r="I254" s="129">
        <v>0.69080000000000008</v>
      </c>
      <c r="J254" s="128">
        <v>0.4274</v>
      </c>
      <c r="K254" s="128">
        <v>0.60289999999999999</v>
      </c>
      <c r="L254" s="128">
        <v>0.17549999999999999</v>
      </c>
    </row>
    <row r="255" spans="1:12" x14ac:dyDescent="0.25">
      <c r="A255" s="126">
        <v>43826</v>
      </c>
      <c r="B255" s="127">
        <v>1.5811999999999999</v>
      </c>
      <c r="C255" s="128">
        <v>1.5977999999999999</v>
      </c>
      <c r="D255" s="128">
        <v>1.6779999999999999</v>
      </c>
      <c r="E255" s="128">
        <v>1.8001</v>
      </c>
      <c r="F255" s="128">
        <v>1.8752</v>
      </c>
      <c r="G255" s="128">
        <v>-0.29400000000000004</v>
      </c>
      <c r="H255" s="128">
        <v>2.3159999999999998</v>
      </c>
      <c r="I255" s="129">
        <v>0.7347999999999999</v>
      </c>
      <c r="J255" s="128">
        <v>0.44079999999999986</v>
      </c>
      <c r="K255" s="128">
        <v>0.6379999999999999</v>
      </c>
      <c r="L255" s="128">
        <v>0.19720000000000004</v>
      </c>
    </row>
    <row r="256" spans="1:12" x14ac:dyDescent="0.25">
      <c r="A256" s="126">
        <v>43829</v>
      </c>
      <c r="B256" s="127">
        <v>1.5653000000000001</v>
      </c>
      <c r="C256" s="128">
        <v>1.5895999999999999</v>
      </c>
      <c r="D256" s="128">
        <v>1.6699000000000002</v>
      </c>
      <c r="E256" s="128">
        <v>1.7976999999999999</v>
      </c>
      <c r="F256" s="128">
        <v>1.8788</v>
      </c>
      <c r="G256" s="128">
        <v>-0.31349999999999989</v>
      </c>
      <c r="H256" s="128">
        <v>2.3296999999999999</v>
      </c>
      <c r="I256" s="129">
        <v>0.76439999999999975</v>
      </c>
      <c r="J256" s="128">
        <v>0.45089999999999986</v>
      </c>
      <c r="K256" s="128">
        <v>0.65979999999999972</v>
      </c>
      <c r="L256" s="128">
        <v>0.20889999999999986</v>
      </c>
    </row>
    <row r="257" spans="1:12" x14ac:dyDescent="0.25">
      <c r="A257" s="126">
        <v>43830</v>
      </c>
      <c r="B257" s="127">
        <v>1.5691000000000002</v>
      </c>
      <c r="C257" s="128">
        <v>1.6086</v>
      </c>
      <c r="D257" s="128">
        <v>1.6909999999999998</v>
      </c>
      <c r="E257" s="128">
        <v>1.8313000000000001</v>
      </c>
      <c r="F257" s="128">
        <v>1.9175</v>
      </c>
      <c r="G257" s="128">
        <v>-0.34839999999999982</v>
      </c>
      <c r="H257" s="128">
        <v>2.3896000000000002</v>
      </c>
      <c r="I257" s="129">
        <v>0.82050000000000001</v>
      </c>
      <c r="J257" s="128">
        <v>0.47210000000000019</v>
      </c>
      <c r="K257" s="128">
        <v>0.69860000000000033</v>
      </c>
      <c r="L257" s="128">
        <v>0.22650000000000015</v>
      </c>
    </row>
    <row r="258" spans="1:12" x14ac:dyDescent="0.25">
      <c r="A258" s="126">
        <v>43831</v>
      </c>
      <c r="B258" s="127">
        <v>1.5691000000000002</v>
      </c>
      <c r="C258" s="128">
        <v>1.6086</v>
      </c>
      <c r="D258" s="128">
        <v>1.6909999999999998</v>
      </c>
      <c r="E258" s="128">
        <v>1.8313000000000001</v>
      </c>
      <c r="F258" s="128">
        <v>1.9175</v>
      </c>
      <c r="G258" s="128">
        <v>-0.34839999999999982</v>
      </c>
      <c r="H258" s="128">
        <v>2.3896000000000002</v>
      </c>
      <c r="I258" s="129">
        <v>0.82050000000000001</v>
      </c>
      <c r="J258" s="128">
        <v>0.47210000000000019</v>
      </c>
      <c r="K258" s="128">
        <v>0.69860000000000033</v>
      </c>
      <c r="L258" s="128">
        <v>0.22650000000000015</v>
      </c>
    </row>
    <row r="259" spans="1:12" x14ac:dyDescent="0.25">
      <c r="A259" s="126">
        <v>43832</v>
      </c>
      <c r="B259" s="127">
        <v>1.569</v>
      </c>
      <c r="C259" s="128">
        <v>1.5922000000000001</v>
      </c>
      <c r="D259" s="128">
        <v>1.6665000000000001</v>
      </c>
      <c r="E259" s="128">
        <v>1.7930000000000001</v>
      </c>
      <c r="F259" s="128">
        <v>1.8771</v>
      </c>
      <c r="G259" s="128">
        <v>-0.30810000000000004</v>
      </c>
      <c r="H259" s="128">
        <v>2.3311999999999999</v>
      </c>
      <c r="I259" s="129">
        <v>0.76219999999999999</v>
      </c>
      <c r="J259" s="128">
        <v>0.45409999999999995</v>
      </c>
      <c r="K259" s="128">
        <v>0.66469999999999985</v>
      </c>
      <c r="L259" s="128">
        <v>0.2105999999999999</v>
      </c>
    </row>
    <row r="260" spans="1:12" x14ac:dyDescent="0.25">
      <c r="A260" s="126">
        <v>43833</v>
      </c>
      <c r="B260" s="127">
        <v>1.5246</v>
      </c>
      <c r="C260" s="128">
        <v>1.5403</v>
      </c>
      <c r="D260" s="128">
        <v>1.5895999999999999</v>
      </c>
      <c r="E260" s="128">
        <v>1.7046999999999999</v>
      </c>
      <c r="F260" s="128">
        <v>1.7881</v>
      </c>
      <c r="G260" s="128">
        <v>-0.26350000000000007</v>
      </c>
      <c r="H260" s="128">
        <v>2.2444000000000002</v>
      </c>
      <c r="I260" s="129">
        <v>0.71980000000000022</v>
      </c>
      <c r="J260" s="128">
        <v>0.45630000000000015</v>
      </c>
      <c r="K260" s="128">
        <v>0.65480000000000027</v>
      </c>
      <c r="L260" s="128">
        <v>0.19850000000000012</v>
      </c>
    </row>
    <row r="261" spans="1:12" x14ac:dyDescent="0.25">
      <c r="A261" s="126">
        <v>43836</v>
      </c>
      <c r="B261" s="127">
        <v>1.5445</v>
      </c>
      <c r="C261" s="128">
        <v>1.5566</v>
      </c>
      <c r="D261" s="128">
        <v>1.6057999999999999</v>
      </c>
      <c r="E261" s="128">
        <v>1.7214</v>
      </c>
      <c r="F261" s="128">
        <v>1.8090000000000002</v>
      </c>
      <c r="G261" s="128">
        <v>-0.26450000000000018</v>
      </c>
      <c r="H261" s="128">
        <v>2.2858000000000001</v>
      </c>
      <c r="I261" s="129">
        <v>0.74130000000000007</v>
      </c>
      <c r="J261" s="128">
        <v>0.47679999999999989</v>
      </c>
      <c r="K261" s="128">
        <v>0.68000000000000016</v>
      </c>
      <c r="L261" s="128">
        <v>0.20320000000000027</v>
      </c>
    </row>
    <row r="262" spans="1:12" x14ac:dyDescent="0.25">
      <c r="A262" s="126">
        <v>43837</v>
      </c>
      <c r="B262" s="127">
        <v>1.5404</v>
      </c>
      <c r="C262" s="128">
        <v>1.5565</v>
      </c>
      <c r="D262" s="128">
        <v>1.6122000000000001</v>
      </c>
      <c r="E262" s="128">
        <v>1.7284999999999999</v>
      </c>
      <c r="F262" s="128">
        <v>1.8176999999999999</v>
      </c>
      <c r="G262" s="128">
        <v>-0.27729999999999988</v>
      </c>
      <c r="H262" s="128">
        <v>2.3052000000000001</v>
      </c>
      <c r="I262" s="129">
        <v>0.76480000000000015</v>
      </c>
      <c r="J262" s="128">
        <v>0.48750000000000027</v>
      </c>
      <c r="K262" s="128">
        <v>0.69300000000000006</v>
      </c>
      <c r="L262" s="128">
        <v>0.20549999999999979</v>
      </c>
    </row>
    <row r="263" spans="1:12" x14ac:dyDescent="0.25">
      <c r="A263" s="126">
        <v>43838</v>
      </c>
      <c r="B263" s="127">
        <v>1.5806</v>
      </c>
      <c r="C263" s="128">
        <v>1.6071</v>
      </c>
      <c r="D263" s="128">
        <v>1.6629</v>
      </c>
      <c r="E263" s="128">
        <v>1.7810999999999999</v>
      </c>
      <c r="F263" s="128">
        <v>1.8738000000000001</v>
      </c>
      <c r="G263" s="128">
        <v>-0.29320000000000013</v>
      </c>
      <c r="H263" s="128">
        <v>2.3624999999999998</v>
      </c>
      <c r="I263" s="129">
        <v>0.78189999999999982</v>
      </c>
      <c r="J263" s="128">
        <v>0.48869999999999969</v>
      </c>
      <c r="K263" s="128">
        <v>0.69959999999999978</v>
      </c>
      <c r="L263" s="128">
        <v>0.21090000000000009</v>
      </c>
    </row>
    <row r="264" spans="1:12" x14ac:dyDescent="0.25">
      <c r="A264" s="126">
        <v>43839</v>
      </c>
      <c r="B264" s="127">
        <v>1.5785</v>
      </c>
      <c r="C264" s="128">
        <v>1.5964</v>
      </c>
      <c r="D264" s="128">
        <v>1.653</v>
      </c>
      <c r="E264" s="128">
        <v>1.7667000000000002</v>
      </c>
      <c r="F264" s="128">
        <v>1.8545</v>
      </c>
      <c r="G264" s="128">
        <v>-0.27600000000000002</v>
      </c>
      <c r="H264" s="128">
        <v>2.3296999999999999</v>
      </c>
      <c r="I264" s="129">
        <v>0.75119999999999987</v>
      </c>
      <c r="J264" s="128">
        <v>0.47519999999999984</v>
      </c>
      <c r="K264" s="128">
        <v>0.67669999999999986</v>
      </c>
      <c r="L264" s="128">
        <v>0.20150000000000001</v>
      </c>
    </row>
    <row r="265" spans="1:12" x14ac:dyDescent="0.25">
      <c r="A265" s="126">
        <v>43840</v>
      </c>
      <c r="B265" s="127">
        <v>1.5702</v>
      </c>
      <c r="C265" s="128">
        <v>1.583</v>
      </c>
      <c r="D265" s="128">
        <v>1.6315</v>
      </c>
      <c r="E265" s="128">
        <v>1.7403999999999999</v>
      </c>
      <c r="F265" s="128">
        <v>1.8195999999999999</v>
      </c>
      <c r="G265" s="128">
        <v>-0.24939999999999984</v>
      </c>
      <c r="H265" s="128">
        <v>2.2786</v>
      </c>
      <c r="I265" s="129">
        <v>0.70839999999999992</v>
      </c>
      <c r="J265" s="128">
        <v>0.45900000000000007</v>
      </c>
      <c r="K265" s="128">
        <v>0.64710000000000001</v>
      </c>
      <c r="L265" s="128">
        <v>0.18809999999999993</v>
      </c>
    </row>
    <row r="266" spans="1:12" x14ac:dyDescent="0.25">
      <c r="A266" s="126">
        <v>43843</v>
      </c>
      <c r="B266" s="127">
        <v>1.5843</v>
      </c>
      <c r="C266" s="128">
        <v>1.5964</v>
      </c>
      <c r="D266" s="128">
        <v>1.6495</v>
      </c>
      <c r="E266" s="128">
        <v>1.7643</v>
      </c>
      <c r="F266" s="128">
        <v>1.8458999999999999</v>
      </c>
      <c r="G266" s="128">
        <v>-0.26159999999999983</v>
      </c>
      <c r="H266" s="128">
        <v>2.3014999999999999</v>
      </c>
      <c r="I266" s="129">
        <v>0.71719999999999984</v>
      </c>
      <c r="J266" s="128">
        <v>0.4556</v>
      </c>
      <c r="K266" s="128">
        <v>0.65199999999999991</v>
      </c>
      <c r="L266" s="128">
        <v>0.19639999999999991</v>
      </c>
    </row>
    <row r="267" spans="1:12" x14ac:dyDescent="0.25">
      <c r="A267" s="126">
        <v>43844</v>
      </c>
      <c r="B267" s="127">
        <v>1.5699999999999998</v>
      </c>
      <c r="C267" s="128">
        <v>1.5775999999999999</v>
      </c>
      <c r="D267" s="128">
        <v>1.6198999999999999</v>
      </c>
      <c r="E267" s="128">
        <v>1.7284000000000002</v>
      </c>
      <c r="F267" s="128">
        <v>1.8109</v>
      </c>
      <c r="G267" s="128">
        <v>-0.24090000000000011</v>
      </c>
      <c r="H267" s="128">
        <v>2.27</v>
      </c>
      <c r="I267" s="129">
        <v>0.70000000000000018</v>
      </c>
      <c r="J267" s="128">
        <v>0.45910000000000006</v>
      </c>
      <c r="K267" s="128">
        <v>0.65010000000000012</v>
      </c>
      <c r="L267" s="128">
        <v>0.19100000000000006</v>
      </c>
    </row>
    <row r="268" spans="1:12" x14ac:dyDescent="0.25">
      <c r="A268" s="126">
        <v>43845</v>
      </c>
      <c r="B268" s="127">
        <v>1.5535999999999999</v>
      </c>
      <c r="C268" s="128">
        <v>1.5589</v>
      </c>
      <c r="D268" s="128">
        <v>1.5985</v>
      </c>
      <c r="E268" s="128">
        <v>1.7069000000000001</v>
      </c>
      <c r="F268" s="128">
        <v>1.7829999999999999</v>
      </c>
      <c r="G268" s="128">
        <v>-0.22940000000000005</v>
      </c>
      <c r="H268" s="128">
        <v>2.2359</v>
      </c>
      <c r="I268" s="129">
        <v>0.68230000000000013</v>
      </c>
      <c r="J268" s="128">
        <v>0.45290000000000008</v>
      </c>
      <c r="K268" s="128">
        <v>0.63739999999999997</v>
      </c>
      <c r="L268" s="128">
        <v>0.18449999999999989</v>
      </c>
    </row>
    <row r="269" spans="1:12" x14ac:dyDescent="0.25">
      <c r="A269" s="126">
        <v>43846</v>
      </c>
      <c r="B269" s="127">
        <v>1.5657000000000001</v>
      </c>
      <c r="C269" s="128">
        <v>1.5750999999999999</v>
      </c>
      <c r="D269" s="128">
        <v>1.6247</v>
      </c>
      <c r="E269" s="128">
        <v>1.7332000000000001</v>
      </c>
      <c r="F269" s="128">
        <v>1.8073999999999999</v>
      </c>
      <c r="G269" s="128">
        <v>-0.2416999999999998</v>
      </c>
      <c r="H269" s="128">
        <v>2.2578</v>
      </c>
      <c r="I269" s="129">
        <v>0.69209999999999994</v>
      </c>
      <c r="J269" s="128">
        <v>0.45040000000000013</v>
      </c>
      <c r="K269" s="128">
        <v>0.6331</v>
      </c>
      <c r="L269" s="128">
        <v>0.18269999999999986</v>
      </c>
    </row>
    <row r="270" spans="1:12" x14ac:dyDescent="0.25">
      <c r="A270" s="126">
        <v>43847</v>
      </c>
      <c r="B270" s="127">
        <v>1.5592000000000001</v>
      </c>
      <c r="C270" s="128">
        <v>1.5672000000000001</v>
      </c>
      <c r="D270" s="128">
        <v>1.6194999999999999</v>
      </c>
      <c r="E270" s="128">
        <v>1.7332000000000001</v>
      </c>
      <c r="F270" s="128">
        <v>1.8214999999999999</v>
      </c>
      <c r="G270" s="128">
        <v>-0.26229999999999976</v>
      </c>
      <c r="H270" s="128">
        <v>2.2806999999999999</v>
      </c>
      <c r="I270" s="129">
        <v>0.72149999999999981</v>
      </c>
      <c r="J270" s="128">
        <v>0.45920000000000005</v>
      </c>
      <c r="K270" s="128">
        <v>0.66120000000000001</v>
      </c>
      <c r="L270" s="128">
        <v>0.20199999999999996</v>
      </c>
    </row>
    <row r="271" spans="1:12" x14ac:dyDescent="0.25">
      <c r="A271" s="126">
        <v>43851</v>
      </c>
      <c r="B271" s="127">
        <v>1.5304</v>
      </c>
      <c r="C271" s="128">
        <v>1.5323</v>
      </c>
      <c r="D271" s="128">
        <v>1.575</v>
      </c>
      <c r="E271" s="128">
        <v>1.6853</v>
      </c>
      <c r="F271" s="128">
        <v>1.7743</v>
      </c>
      <c r="G271" s="128">
        <v>-0.24390000000000001</v>
      </c>
      <c r="H271" s="128">
        <v>2.2358000000000002</v>
      </c>
      <c r="I271" s="129">
        <v>0.70540000000000025</v>
      </c>
      <c r="J271" s="128">
        <v>0.46150000000000024</v>
      </c>
      <c r="K271" s="128">
        <v>0.66080000000000028</v>
      </c>
      <c r="L271" s="128">
        <v>0.19930000000000003</v>
      </c>
    </row>
    <row r="272" spans="1:12" x14ac:dyDescent="0.25">
      <c r="A272" s="126">
        <v>43852</v>
      </c>
      <c r="B272" s="127">
        <v>1.5283</v>
      </c>
      <c r="C272" s="128">
        <v>1.5268999999999999</v>
      </c>
      <c r="D272" s="128">
        <v>1.5749</v>
      </c>
      <c r="E272" s="128">
        <v>1.6852</v>
      </c>
      <c r="F272" s="128">
        <v>1.7690999999999999</v>
      </c>
      <c r="G272" s="128">
        <v>-0.2407999999999999</v>
      </c>
      <c r="H272" s="128">
        <v>2.2217000000000002</v>
      </c>
      <c r="I272" s="129">
        <v>0.69340000000000024</v>
      </c>
      <c r="J272" s="128">
        <v>0.45260000000000034</v>
      </c>
      <c r="K272" s="128">
        <v>0.64680000000000026</v>
      </c>
      <c r="L272" s="128">
        <v>0.19419999999999993</v>
      </c>
    </row>
    <row r="273" spans="1:12" x14ac:dyDescent="0.25">
      <c r="A273" s="126">
        <v>43853</v>
      </c>
      <c r="B273" s="127">
        <v>1.5137</v>
      </c>
      <c r="C273" s="128">
        <v>1.5053000000000001</v>
      </c>
      <c r="D273" s="128">
        <v>1.5468999999999999</v>
      </c>
      <c r="E273" s="128">
        <v>1.6494</v>
      </c>
      <c r="F273" s="128">
        <v>1.7324999999999999</v>
      </c>
      <c r="G273" s="128">
        <v>-0.21879999999999988</v>
      </c>
      <c r="H273" s="128">
        <v>2.1781999999999999</v>
      </c>
      <c r="I273" s="129">
        <v>0.66449999999999987</v>
      </c>
      <c r="J273" s="128">
        <v>0.44569999999999999</v>
      </c>
      <c r="K273" s="128">
        <v>0.63129999999999997</v>
      </c>
      <c r="L273" s="128">
        <v>0.18559999999999999</v>
      </c>
    </row>
    <row r="274" spans="1:12" x14ac:dyDescent="0.25">
      <c r="A274" s="126">
        <v>43854</v>
      </c>
      <c r="B274" s="127">
        <v>1.4946999999999999</v>
      </c>
      <c r="C274" s="128">
        <v>1.4756</v>
      </c>
      <c r="D274" s="128">
        <v>1.5038</v>
      </c>
      <c r="E274" s="128">
        <v>1.6015999999999999</v>
      </c>
      <c r="F274" s="128">
        <v>1.6839</v>
      </c>
      <c r="G274" s="128">
        <v>-0.18920000000000003</v>
      </c>
      <c r="H274" s="128">
        <v>2.1324000000000001</v>
      </c>
      <c r="I274" s="129">
        <v>0.63770000000000016</v>
      </c>
      <c r="J274" s="128">
        <v>0.44850000000000012</v>
      </c>
      <c r="K274" s="128">
        <v>0.62860000000000005</v>
      </c>
      <c r="L274" s="128">
        <v>0.18009999999999993</v>
      </c>
    </row>
    <row r="275" spans="1:12" x14ac:dyDescent="0.25">
      <c r="A275" s="126">
        <v>43857</v>
      </c>
      <c r="B275" s="127">
        <v>1.4409000000000001</v>
      </c>
      <c r="C275" s="128">
        <v>1.4161999999999999</v>
      </c>
      <c r="D275" s="128">
        <v>1.4414</v>
      </c>
      <c r="E275" s="128">
        <v>1.5279</v>
      </c>
      <c r="F275" s="128">
        <v>1.6080000000000001</v>
      </c>
      <c r="G275" s="128">
        <v>-0.16710000000000003</v>
      </c>
      <c r="H275" s="128">
        <v>2.0567000000000002</v>
      </c>
      <c r="I275" s="129">
        <v>0.61580000000000013</v>
      </c>
      <c r="J275" s="128">
        <v>0.4487000000000001</v>
      </c>
      <c r="K275" s="128">
        <v>0.61530000000000018</v>
      </c>
      <c r="L275" s="128">
        <v>0.16660000000000008</v>
      </c>
    </row>
    <row r="276" spans="1:12" x14ac:dyDescent="0.25">
      <c r="A276" s="126">
        <v>43858</v>
      </c>
      <c r="B276" s="127">
        <v>1.4624999999999999</v>
      </c>
      <c r="C276" s="128">
        <v>1.454</v>
      </c>
      <c r="D276" s="128">
        <v>1.4791000000000001</v>
      </c>
      <c r="E276" s="128">
        <v>1.5706</v>
      </c>
      <c r="F276" s="128">
        <v>1.6562000000000001</v>
      </c>
      <c r="G276" s="128">
        <v>-0.19370000000000021</v>
      </c>
      <c r="H276" s="128">
        <v>2.1118000000000001</v>
      </c>
      <c r="I276" s="129">
        <v>0.64930000000000021</v>
      </c>
      <c r="J276" s="128">
        <v>0.4556</v>
      </c>
      <c r="K276" s="128">
        <v>0.63270000000000004</v>
      </c>
      <c r="L276" s="128">
        <v>0.17710000000000004</v>
      </c>
    </row>
    <row r="277" spans="1:12" x14ac:dyDescent="0.25">
      <c r="A277" s="126">
        <v>43859</v>
      </c>
      <c r="B277" s="127">
        <v>1.4128000000000001</v>
      </c>
      <c r="C277" s="128">
        <v>1.3891</v>
      </c>
      <c r="D277" s="128">
        <v>1.4057999999999999</v>
      </c>
      <c r="E277" s="128">
        <v>1.5</v>
      </c>
      <c r="F277" s="128">
        <v>1.5838999999999999</v>
      </c>
      <c r="G277" s="128">
        <v>-0.17109999999999981</v>
      </c>
      <c r="H277" s="128">
        <v>2.0392000000000001</v>
      </c>
      <c r="I277" s="129">
        <v>0.62640000000000007</v>
      </c>
      <c r="J277" s="128">
        <v>0.45530000000000026</v>
      </c>
      <c r="K277" s="128">
        <v>0.63340000000000019</v>
      </c>
      <c r="L277" s="128">
        <v>0.17809999999999993</v>
      </c>
    </row>
    <row r="278" spans="1:12" x14ac:dyDescent="0.25">
      <c r="A278" s="126">
        <v>43860</v>
      </c>
      <c r="B278" s="127">
        <v>1.4128000000000001</v>
      </c>
      <c r="C278" s="128">
        <v>1.3916999999999999</v>
      </c>
      <c r="D278" s="128">
        <v>1.4057999999999999</v>
      </c>
      <c r="E278" s="128">
        <v>1.5024</v>
      </c>
      <c r="F278" s="128">
        <v>1.5855999999999999</v>
      </c>
      <c r="G278" s="128">
        <v>-0.17279999999999984</v>
      </c>
      <c r="H278" s="128">
        <v>2.0506000000000002</v>
      </c>
      <c r="I278" s="129">
        <v>0.63780000000000014</v>
      </c>
      <c r="J278" s="128">
        <v>0.4650000000000003</v>
      </c>
      <c r="K278" s="128">
        <v>0.64480000000000026</v>
      </c>
      <c r="L278" s="128">
        <v>0.17979999999999996</v>
      </c>
    </row>
    <row r="279" spans="1:12" x14ac:dyDescent="0.25">
      <c r="A279" s="126">
        <v>43861</v>
      </c>
      <c r="B279" s="127">
        <v>1.3131999999999999</v>
      </c>
      <c r="C279" s="128">
        <v>1.294</v>
      </c>
      <c r="D279" s="128">
        <v>1.3134000000000001</v>
      </c>
      <c r="E279" s="128">
        <v>1.4198999999999999</v>
      </c>
      <c r="F279" s="128">
        <v>1.5068000000000001</v>
      </c>
      <c r="G279" s="128">
        <v>-0.19360000000000022</v>
      </c>
      <c r="H279" s="128">
        <v>1.9996</v>
      </c>
      <c r="I279" s="129">
        <v>0.68640000000000012</v>
      </c>
      <c r="J279" s="128">
        <v>0.4927999999999999</v>
      </c>
      <c r="K279" s="128">
        <v>0.68619999999999992</v>
      </c>
      <c r="L279" s="128">
        <v>0.19340000000000002</v>
      </c>
    </row>
    <row r="280" spans="1:12" x14ac:dyDescent="0.25">
      <c r="A280" s="126">
        <v>43864</v>
      </c>
      <c r="B280" s="127">
        <v>1.353</v>
      </c>
      <c r="C280" s="128">
        <v>1.3317000000000001</v>
      </c>
      <c r="D280" s="128">
        <v>1.3473999999999999</v>
      </c>
      <c r="E280" s="128">
        <v>1.4480999999999999</v>
      </c>
      <c r="F280" s="128">
        <v>1.5272000000000001</v>
      </c>
      <c r="G280" s="128">
        <v>-0.17420000000000013</v>
      </c>
      <c r="H280" s="128">
        <v>2.0068999999999999</v>
      </c>
      <c r="I280" s="129">
        <v>0.65389999999999993</v>
      </c>
      <c r="J280" s="128">
        <v>0.47969999999999979</v>
      </c>
      <c r="K280" s="128">
        <v>0.65949999999999998</v>
      </c>
      <c r="L280" s="128">
        <v>0.17980000000000018</v>
      </c>
    </row>
    <row r="281" spans="1:12" x14ac:dyDescent="0.25">
      <c r="A281" s="126">
        <v>43865</v>
      </c>
      <c r="B281" s="127">
        <v>1.409</v>
      </c>
      <c r="C281" s="128">
        <v>1.3966000000000001</v>
      </c>
      <c r="D281" s="128">
        <v>1.419</v>
      </c>
      <c r="E281" s="128">
        <v>1.5188999999999999</v>
      </c>
      <c r="F281" s="128">
        <v>1.5991</v>
      </c>
      <c r="G281" s="128">
        <v>-0.19009999999999994</v>
      </c>
      <c r="H281" s="128">
        <v>2.0769000000000002</v>
      </c>
      <c r="I281" s="129">
        <v>0.66790000000000016</v>
      </c>
      <c r="J281" s="128">
        <v>0.47780000000000022</v>
      </c>
      <c r="K281" s="128">
        <v>0.65790000000000015</v>
      </c>
      <c r="L281" s="128">
        <v>0.18009999999999993</v>
      </c>
    </row>
    <row r="282" spans="1:12" x14ac:dyDescent="0.25">
      <c r="A282" s="126">
        <v>43866</v>
      </c>
      <c r="B282" s="127">
        <v>1.4431</v>
      </c>
      <c r="C282" s="128">
        <v>1.4373</v>
      </c>
      <c r="D282" s="128">
        <v>1.4631000000000001</v>
      </c>
      <c r="E282" s="128">
        <v>1.5664</v>
      </c>
      <c r="F282" s="128">
        <v>1.6508</v>
      </c>
      <c r="G282" s="128">
        <v>-0.2077</v>
      </c>
      <c r="H282" s="128">
        <v>2.1385000000000001</v>
      </c>
      <c r="I282" s="129">
        <v>0.69540000000000002</v>
      </c>
      <c r="J282" s="128">
        <v>0.48770000000000002</v>
      </c>
      <c r="K282" s="128">
        <v>0.6754</v>
      </c>
      <c r="L282" s="128">
        <v>0.18769999999999998</v>
      </c>
    </row>
    <row r="283" spans="1:12" x14ac:dyDescent="0.25">
      <c r="A283" s="126">
        <v>43867</v>
      </c>
      <c r="B283" s="127">
        <v>1.4452</v>
      </c>
      <c r="C283" s="128">
        <v>1.4372</v>
      </c>
      <c r="D283" s="128">
        <v>1.4615</v>
      </c>
      <c r="E283" s="128">
        <v>1.5615999999999999</v>
      </c>
      <c r="F283" s="128">
        <v>1.6421999999999999</v>
      </c>
      <c r="G283" s="128">
        <v>-0.19699999999999984</v>
      </c>
      <c r="H283" s="128">
        <v>2.1089000000000002</v>
      </c>
      <c r="I283" s="129">
        <v>0.66370000000000018</v>
      </c>
      <c r="J283" s="128">
        <v>0.46670000000000034</v>
      </c>
      <c r="K283" s="128">
        <v>0.6474000000000002</v>
      </c>
      <c r="L283" s="128">
        <v>0.18069999999999986</v>
      </c>
    </row>
    <row r="284" spans="1:12" x14ac:dyDescent="0.25">
      <c r="A284" s="126">
        <v>43868</v>
      </c>
      <c r="B284" s="127">
        <v>1.4011</v>
      </c>
      <c r="C284" s="128">
        <v>1.3906000000000001</v>
      </c>
      <c r="D284" s="128">
        <v>1.4043999999999999</v>
      </c>
      <c r="E284" s="128">
        <v>1.5070999999999999</v>
      </c>
      <c r="F284" s="128">
        <v>1.5834000000000001</v>
      </c>
      <c r="G284" s="128">
        <v>-0.18230000000000013</v>
      </c>
      <c r="H284" s="128">
        <v>2.0484</v>
      </c>
      <c r="I284" s="129">
        <v>0.64729999999999999</v>
      </c>
      <c r="J284" s="128">
        <v>0.46499999999999986</v>
      </c>
      <c r="K284" s="128">
        <v>0.64400000000000013</v>
      </c>
      <c r="L284" s="128">
        <v>0.17900000000000027</v>
      </c>
    </row>
    <row r="285" spans="1:12" x14ac:dyDescent="0.25">
      <c r="A285" s="126">
        <v>43871</v>
      </c>
      <c r="B285" s="127">
        <v>1.3931</v>
      </c>
      <c r="C285" s="128">
        <v>1.3769</v>
      </c>
      <c r="D285" s="128">
        <v>1.3879999999999999</v>
      </c>
      <c r="E285" s="128">
        <v>1.4881</v>
      </c>
      <c r="F285" s="128">
        <v>1.5695999999999999</v>
      </c>
      <c r="G285" s="128">
        <v>-0.17649999999999988</v>
      </c>
      <c r="H285" s="128">
        <v>2.0388999999999999</v>
      </c>
      <c r="I285" s="129">
        <v>0.64579999999999993</v>
      </c>
      <c r="J285" s="128">
        <v>0.46930000000000005</v>
      </c>
      <c r="K285" s="128">
        <v>0.65090000000000003</v>
      </c>
      <c r="L285" s="128">
        <v>0.18159999999999998</v>
      </c>
    </row>
    <row r="286" spans="1:12" x14ac:dyDescent="0.25">
      <c r="A286" s="126">
        <v>43872</v>
      </c>
      <c r="B286" s="127">
        <v>1.4234</v>
      </c>
      <c r="C286" s="128">
        <v>1.3986000000000001</v>
      </c>
      <c r="D286" s="128">
        <v>1.4207000000000001</v>
      </c>
      <c r="E286" s="128">
        <v>1.5188999999999999</v>
      </c>
      <c r="F286" s="128">
        <v>1.6006</v>
      </c>
      <c r="G286" s="128">
        <v>-0.17720000000000002</v>
      </c>
      <c r="H286" s="128">
        <v>2.0659000000000001</v>
      </c>
      <c r="I286" s="129">
        <v>0.64250000000000007</v>
      </c>
      <c r="J286" s="128">
        <v>0.46530000000000005</v>
      </c>
      <c r="K286" s="128">
        <v>0.6452</v>
      </c>
      <c r="L286" s="128">
        <v>0.17989999999999995</v>
      </c>
    </row>
    <row r="287" spans="1:12" x14ac:dyDescent="0.25">
      <c r="A287" s="126">
        <v>43873</v>
      </c>
      <c r="B287" s="127">
        <v>1.4437</v>
      </c>
      <c r="C287" s="128">
        <v>1.4205000000000001</v>
      </c>
      <c r="D287" s="128">
        <v>1.4502999999999999</v>
      </c>
      <c r="E287" s="128">
        <v>1.5499000000000001</v>
      </c>
      <c r="F287" s="128">
        <v>1.6333</v>
      </c>
      <c r="G287" s="128">
        <v>-0.18959999999999999</v>
      </c>
      <c r="H287" s="128">
        <v>2.089</v>
      </c>
      <c r="I287" s="129">
        <v>0.64529999999999998</v>
      </c>
      <c r="J287" s="128">
        <v>0.45569999999999999</v>
      </c>
      <c r="K287" s="128">
        <v>0.63870000000000005</v>
      </c>
      <c r="L287" s="128">
        <v>0.18300000000000005</v>
      </c>
    </row>
    <row r="288" spans="1:12" x14ac:dyDescent="0.25">
      <c r="A288" s="126">
        <v>43874</v>
      </c>
      <c r="B288" s="127">
        <v>1.4438</v>
      </c>
      <c r="C288" s="128">
        <v>1.4177999999999999</v>
      </c>
      <c r="D288" s="128">
        <v>1.4437</v>
      </c>
      <c r="E288" s="128">
        <v>1.538</v>
      </c>
      <c r="F288" s="128">
        <v>1.6173</v>
      </c>
      <c r="G288" s="128">
        <v>-0.17349999999999999</v>
      </c>
      <c r="H288" s="128">
        <v>2.0705999999999998</v>
      </c>
      <c r="I288" s="129">
        <v>0.6267999999999998</v>
      </c>
      <c r="J288" s="128">
        <v>0.45329999999999981</v>
      </c>
      <c r="K288" s="128">
        <v>0.62689999999999979</v>
      </c>
      <c r="L288" s="128">
        <v>0.17359999999999998</v>
      </c>
    </row>
    <row r="289" spans="1:12" x14ac:dyDescent="0.25">
      <c r="A289" s="126">
        <v>43875</v>
      </c>
      <c r="B289" s="127">
        <v>1.4278999999999999</v>
      </c>
      <c r="C289" s="128">
        <v>1.3963999999999999</v>
      </c>
      <c r="D289" s="128">
        <v>1.4158999999999999</v>
      </c>
      <c r="E289" s="128">
        <v>1.5070999999999999</v>
      </c>
      <c r="F289" s="128">
        <v>1.5848</v>
      </c>
      <c r="G289" s="128">
        <v>-0.15690000000000004</v>
      </c>
      <c r="H289" s="128">
        <v>2.0390999999999999</v>
      </c>
      <c r="I289" s="129">
        <v>0.61119999999999997</v>
      </c>
      <c r="J289" s="128">
        <v>0.45429999999999993</v>
      </c>
      <c r="K289" s="128">
        <v>0.62319999999999998</v>
      </c>
      <c r="L289" s="128">
        <v>0.16890000000000005</v>
      </c>
    </row>
    <row r="290" spans="1:12" x14ac:dyDescent="0.25">
      <c r="A290" s="126">
        <v>43878</v>
      </c>
      <c r="B290" s="127">
        <v>1.4278999999999999</v>
      </c>
      <c r="C290" s="128">
        <v>1.3963999999999999</v>
      </c>
      <c r="D290" s="128">
        <v>1.4158999999999999</v>
      </c>
      <c r="E290" s="128">
        <v>1.5070999999999999</v>
      </c>
      <c r="F290" s="128">
        <v>1.5848</v>
      </c>
      <c r="G290" s="128">
        <v>-0.15690000000000004</v>
      </c>
      <c r="H290" s="128">
        <v>2.0390999999999999</v>
      </c>
      <c r="I290" s="129">
        <v>0.61119999999999997</v>
      </c>
      <c r="J290" s="128">
        <v>0.45429999999999993</v>
      </c>
      <c r="K290" s="128">
        <v>0.62319999999999998</v>
      </c>
      <c r="L290" s="128">
        <v>0.16890000000000005</v>
      </c>
    </row>
    <row r="291" spans="1:12" x14ac:dyDescent="0.25">
      <c r="A291" s="126">
        <v>43879</v>
      </c>
      <c r="B291" s="127">
        <v>1.4116</v>
      </c>
      <c r="C291" s="128">
        <v>1.3776999999999999</v>
      </c>
      <c r="D291" s="128">
        <v>1.3978999999999999</v>
      </c>
      <c r="E291" s="128">
        <v>1.4833000000000001</v>
      </c>
      <c r="F291" s="128">
        <v>1.5609999999999999</v>
      </c>
      <c r="G291" s="128">
        <v>-0.14939999999999998</v>
      </c>
      <c r="H291" s="128">
        <v>2.0110999999999999</v>
      </c>
      <c r="I291" s="129">
        <v>0.59949999999999992</v>
      </c>
      <c r="J291" s="128">
        <v>0.45009999999999994</v>
      </c>
      <c r="K291" s="128">
        <v>0.61319999999999997</v>
      </c>
      <c r="L291" s="128">
        <v>0.16310000000000002</v>
      </c>
    </row>
    <row r="292" spans="1:12" x14ac:dyDescent="0.25">
      <c r="A292" s="126">
        <v>43880</v>
      </c>
      <c r="B292" s="127">
        <v>1.4218999999999999</v>
      </c>
      <c r="C292" s="128">
        <v>1.3911</v>
      </c>
      <c r="D292" s="128">
        <v>1.4077999999999999</v>
      </c>
      <c r="E292" s="128">
        <v>1.4927999999999999</v>
      </c>
      <c r="F292" s="128">
        <v>1.5661</v>
      </c>
      <c r="G292" s="128">
        <v>-0.14420000000000011</v>
      </c>
      <c r="H292" s="128">
        <v>2.0139</v>
      </c>
      <c r="I292" s="129">
        <v>0.59200000000000008</v>
      </c>
      <c r="J292" s="128">
        <v>0.44779999999999998</v>
      </c>
      <c r="K292" s="128">
        <v>0.60610000000000008</v>
      </c>
      <c r="L292" s="128">
        <v>0.15830000000000011</v>
      </c>
    </row>
    <row r="293" spans="1:12" x14ac:dyDescent="0.25">
      <c r="A293" s="126">
        <v>43881</v>
      </c>
      <c r="B293" s="127">
        <v>1.3892</v>
      </c>
      <c r="C293" s="128">
        <v>1.3589</v>
      </c>
      <c r="D293" s="128">
        <v>1.3634999999999999</v>
      </c>
      <c r="E293" s="128">
        <v>1.4430000000000001</v>
      </c>
      <c r="F293" s="128">
        <v>1.5152000000000001</v>
      </c>
      <c r="G293" s="128">
        <v>-0.12600000000000011</v>
      </c>
      <c r="H293" s="128">
        <v>1.9605999999999999</v>
      </c>
      <c r="I293" s="129">
        <v>0.57139999999999991</v>
      </c>
      <c r="J293" s="128">
        <v>0.4453999999999998</v>
      </c>
      <c r="K293" s="128">
        <v>0.59709999999999996</v>
      </c>
      <c r="L293" s="128">
        <v>0.15170000000000017</v>
      </c>
    </row>
    <row r="294" spans="1:12" x14ac:dyDescent="0.25">
      <c r="A294" s="126">
        <v>43882</v>
      </c>
      <c r="B294" s="127">
        <v>1.3543000000000001</v>
      </c>
      <c r="C294" s="128">
        <v>1.3186</v>
      </c>
      <c r="D294" s="128">
        <v>1.3224</v>
      </c>
      <c r="E294" s="128">
        <v>1.4027000000000001</v>
      </c>
      <c r="F294" s="128">
        <v>1.4713000000000001</v>
      </c>
      <c r="G294" s="128">
        <v>-0.11699999999999999</v>
      </c>
      <c r="H294" s="128">
        <v>1.9146999999999998</v>
      </c>
      <c r="I294" s="129">
        <v>0.56039999999999979</v>
      </c>
      <c r="J294" s="128">
        <v>0.44339999999999979</v>
      </c>
      <c r="K294" s="128">
        <v>0.59229999999999983</v>
      </c>
      <c r="L294" s="128">
        <v>0.14890000000000003</v>
      </c>
    </row>
    <row r="295" spans="1:12" x14ac:dyDescent="0.25">
      <c r="A295" s="126">
        <v>43885</v>
      </c>
      <c r="B295" s="127">
        <v>1.2476</v>
      </c>
      <c r="C295" s="128">
        <v>1.2032</v>
      </c>
      <c r="D295" s="128">
        <v>1.2096</v>
      </c>
      <c r="E295" s="128">
        <v>1.2919</v>
      </c>
      <c r="F295" s="128">
        <v>1.3705000000000001</v>
      </c>
      <c r="G295" s="128">
        <v>-0.12290000000000001</v>
      </c>
      <c r="H295" s="128">
        <v>1.8347</v>
      </c>
      <c r="I295" s="129">
        <v>0.58709999999999996</v>
      </c>
      <c r="J295" s="128">
        <v>0.46419999999999995</v>
      </c>
      <c r="K295" s="128">
        <v>0.62509999999999999</v>
      </c>
      <c r="L295" s="128">
        <v>0.16090000000000004</v>
      </c>
    </row>
    <row r="296" spans="1:12" x14ac:dyDescent="0.25">
      <c r="A296" s="126">
        <v>43886</v>
      </c>
      <c r="B296" s="127">
        <v>1.2248000000000001</v>
      </c>
      <c r="C296" s="128">
        <v>1.179</v>
      </c>
      <c r="D296" s="128">
        <v>1.1835</v>
      </c>
      <c r="E296" s="128">
        <v>1.2730999999999999</v>
      </c>
      <c r="F296" s="128">
        <v>1.3521000000000001</v>
      </c>
      <c r="G296" s="128">
        <v>-0.12729999999999997</v>
      </c>
      <c r="H296" s="128">
        <v>1.8254000000000001</v>
      </c>
      <c r="I296" s="129">
        <v>0.60060000000000002</v>
      </c>
      <c r="J296" s="128">
        <v>0.47330000000000005</v>
      </c>
      <c r="K296" s="128">
        <v>0.64190000000000014</v>
      </c>
      <c r="L296" s="128">
        <v>0.16860000000000008</v>
      </c>
    </row>
    <row r="297" spans="1:12" x14ac:dyDescent="0.25">
      <c r="A297" s="126">
        <v>43887</v>
      </c>
      <c r="B297" s="127">
        <v>1.1647000000000001</v>
      </c>
      <c r="C297" s="128">
        <v>1.1467000000000001</v>
      </c>
      <c r="D297" s="128">
        <v>1.159</v>
      </c>
      <c r="E297" s="128">
        <v>1.2589000000000001</v>
      </c>
      <c r="F297" s="128">
        <v>1.3371</v>
      </c>
      <c r="G297" s="128">
        <v>-0.17239999999999989</v>
      </c>
      <c r="H297" s="128">
        <v>1.8241000000000001</v>
      </c>
      <c r="I297" s="129">
        <v>0.65939999999999999</v>
      </c>
      <c r="J297" s="128">
        <v>0.4870000000000001</v>
      </c>
      <c r="K297" s="128">
        <v>0.66510000000000002</v>
      </c>
      <c r="L297" s="128">
        <v>0.17809999999999993</v>
      </c>
    </row>
    <row r="298" spans="1:12" x14ac:dyDescent="0.25">
      <c r="A298" s="126">
        <v>43888</v>
      </c>
      <c r="B298" s="127">
        <v>1.0615000000000001</v>
      </c>
      <c r="C298" s="128">
        <v>1.0502</v>
      </c>
      <c r="D298" s="128">
        <v>1.0686</v>
      </c>
      <c r="E298" s="128">
        <v>1.1631</v>
      </c>
      <c r="F298" s="128">
        <v>1.2606999999999999</v>
      </c>
      <c r="G298" s="128">
        <v>-0.19919999999999982</v>
      </c>
      <c r="H298" s="128">
        <v>1.7577</v>
      </c>
      <c r="I298" s="129">
        <v>0.69619999999999993</v>
      </c>
      <c r="J298" s="128">
        <v>0.49700000000000011</v>
      </c>
      <c r="K298" s="128">
        <v>0.68910000000000005</v>
      </c>
      <c r="L298" s="128">
        <v>0.19209999999999994</v>
      </c>
    </row>
    <row r="299" spans="1:12" x14ac:dyDescent="0.25">
      <c r="A299" s="126">
        <v>43889</v>
      </c>
      <c r="B299" s="127">
        <v>0.91300000000000003</v>
      </c>
      <c r="C299" s="128">
        <v>0.8972</v>
      </c>
      <c r="D299" s="128">
        <v>0.93559999999999999</v>
      </c>
      <c r="E299" s="128">
        <v>1.0623</v>
      </c>
      <c r="F299" s="128">
        <v>1.1486000000000001</v>
      </c>
      <c r="G299" s="128">
        <v>-0.23560000000000003</v>
      </c>
      <c r="H299" s="128">
        <v>1.6752</v>
      </c>
      <c r="I299" s="129">
        <v>0.76219999999999999</v>
      </c>
      <c r="J299" s="128">
        <v>0.52659999999999996</v>
      </c>
      <c r="K299" s="128">
        <v>0.73960000000000004</v>
      </c>
      <c r="L299" s="128">
        <v>0.21300000000000008</v>
      </c>
    </row>
    <row r="300" spans="1:12" x14ac:dyDescent="0.25">
      <c r="A300" s="126">
        <v>43892</v>
      </c>
      <c r="B300" s="127">
        <v>0.90290000000000004</v>
      </c>
      <c r="C300" s="128">
        <v>0.89939999999999998</v>
      </c>
      <c r="D300" s="128">
        <v>0.94189999999999996</v>
      </c>
      <c r="E300" s="128">
        <v>1.0714999999999999</v>
      </c>
      <c r="F300" s="128">
        <v>1.1632</v>
      </c>
      <c r="G300" s="128">
        <v>-0.26029999999999998</v>
      </c>
      <c r="H300" s="128">
        <v>1.7213000000000001</v>
      </c>
      <c r="I300" s="129">
        <v>0.81840000000000002</v>
      </c>
      <c r="J300" s="128">
        <v>0.55810000000000004</v>
      </c>
      <c r="K300" s="128">
        <v>0.77940000000000009</v>
      </c>
      <c r="L300" s="128">
        <v>0.22130000000000005</v>
      </c>
    </row>
    <row r="301" spans="1:12" x14ac:dyDescent="0.25">
      <c r="A301" s="126">
        <v>43893</v>
      </c>
      <c r="B301" s="127">
        <v>0.69910000000000005</v>
      </c>
      <c r="C301" s="128">
        <v>0.70760000000000001</v>
      </c>
      <c r="D301" s="128">
        <v>0.74309999999999998</v>
      </c>
      <c r="E301" s="128">
        <v>0.88470000000000004</v>
      </c>
      <c r="F301" s="128">
        <v>0.999</v>
      </c>
      <c r="G301" s="128">
        <v>-0.29989999999999994</v>
      </c>
      <c r="H301" s="128">
        <v>1.6145</v>
      </c>
      <c r="I301" s="129">
        <v>0.91539999999999999</v>
      </c>
      <c r="J301" s="128">
        <v>0.61550000000000005</v>
      </c>
      <c r="K301" s="128">
        <v>0.87140000000000006</v>
      </c>
      <c r="L301" s="128">
        <v>0.25590000000000002</v>
      </c>
    </row>
    <row r="302" spans="1:12" x14ac:dyDescent="0.25">
      <c r="A302" s="126">
        <v>43894</v>
      </c>
      <c r="B302" s="127">
        <v>0.69259999999999999</v>
      </c>
      <c r="C302" s="128">
        <v>0.71760000000000002</v>
      </c>
      <c r="D302" s="128">
        <v>0.78249999999999997</v>
      </c>
      <c r="E302" s="128">
        <v>0.93740000000000001</v>
      </c>
      <c r="F302" s="128">
        <v>1.0522</v>
      </c>
      <c r="G302" s="128">
        <v>-0.35960000000000003</v>
      </c>
      <c r="H302" s="128">
        <v>1.7014</v>
      </c>
      <c r="I302" s="129">
        <v>1.0087999999999999</v>
      </c>
      <c r="J302" s="128">
        <v>0.6492</v>
      </c>
      <c r="K302" s="128">
        <v>0.91890000000000005</v>
      </c>
      <c r="L302" s="128">
        <v>0.26970000000000005</v>
      </c>
    </row>
    <row r="303" spans="1:12" x14ac:dyDescent="0.25">
      <c r="A303" s="126">
        <v>43895</v>
      </c>
      <c r="B303" s="127">
        <v>0.59730000000000005</v>
      </c>
      <c r="C303" s="130">
        <v>0.62419999999999998</v>
      </c>
      <c r="D303" s="130">
        <v>0.67789999999999995</v>
      </c>
      <c r="E303" s="128">
        <v>0.81599999999999995</v>
      </c>
      <c r="F303" s="128">
        <v>0.91200000000000003</v>
      </c>
      <c r="G303" s="128">
        <v>-0.31469999999999998</v>
      </c>
      <c r="H303" s="128">
        <v>1.5407</v>
      </c>
      <c r="I303" s="129">
        <v>0.94339999999999991</v>
      </c>
      <c r="J303" s="128">
        <v>0.62869999999999993</v>
      </c>
      <c r="K303" s="128">
        <v>0.86280000000000001</v>
      </c>
      <c r="L303" s="128">
        <v>0.23410000000000009</v>
      </c>
    </row>
    <row r="304" spans="1:12" x14ac:dyDescent="0.25">
      <c r="A304" s="126">
        <v>43896</v>
      </c>
      <c r="B304" s="127">
        <v>0.50619999999999998</v>
      </c>
      <c r="C304" s="130">
        <v>0.5585</v>
      </c>
      <c r="D304" s="130">
        <v>0.60929999999999995</v>
      </c>
      <c r="E304" s="128">
        <v>0.71099999999999997</v>
      </c>
      <c r="F304" s="128">
        <v>0.76229999999999998</v>
      </c>
      <c r="G304" s="128">
        <v>-0.25609999999999999</v>
      </c>
      <c r="H304" s="128">
        <v>1.2873999999999999</v>
      </c>
      <c r="I304" s="129">
        <v>0.78119999999999989</v>
      </c>
      <c r="J304" s="128">
        <v>0.5250999999999999</v>
      </c>
      <c r="K304" s="128">
        <v>0.67809999999999993</v>
      </c>
      <c r="L304" s="128">
        <v>0.15300000000000002</v>
      </c>
    </row>
    <row r="305" spans="1:12" x14ac:dyDescent="0.25">
      <c r="A305" s="126">
        <v>43899</v>
      </c>
      <c r="B305" s="127">
        <v>0.38100000000000001</v>
      </c>
      <c r="C305" s="130">
        <v>0.43080000000000002</v>
      </c>
      <c r="D305" s="130">
        <v>0.47720000000000001</v>
      </c>
      <c r="E305" s="128">
        <v>0.55989999999999995</v>
      </c>
      <c r="F305" s="128">
        <v>0.54069999999999996</v>
      </c>
      <c r="G305" s="128">
        <v>-0.15969999999999995</v>
      </c>
      <c r="H305" s="128">
        <v>0.99529999999999996</v>
      </c>
      <c r="I305" s="129">
        <v>0.61429999999999996</v>
      </c>
      <c r="J305" s="128">
        <v>0.4546</v>
      </c>
      <c r="K305" s="128">
        <v>0.5181</v>
      </c>
      <c r="L305" s="128">
        <v>6.3499999999999945E-2</v>
      </c>
    </row>
    <row r="306" spans="1:12" x14ac:dyDescent="0.25">
      <c r="A306" s="126">
        <v>43900</v>
      </c>
      <c r="B306" s="127">
        <v>0.53420000000000001</v>
      </c>
      <c r="C306" s="130">
        <v>0.62609999999999999</v>
      </c>
      <c r="D306" s="130">
        <v>0.66720000000000002</v>
      </c>
      <c r="E306" s="128">
        <v>0.76749999999999996</v>
      </c>
      <c r="F306" s="128">
        <v>0.80300000000000005</v>
      </c>
      <c r="G306" s="128">
        <v>-0.26880000000000004</v>
      </c>
      <c r="H306" s="128">
        <v>1.2799</v>
      </c>
      <c r="I306" s="129">
        <v>0.74570000000000003</v>
      </c>
      <c r="J306" s="128">
        <v>0.47689999999999999</v>
      </c>
      <c r="K306" s="128">
        <v>0.61270000000000002</v>
      </c>
      <c r="L306" s="128">
        <v>0.13580000000000003</v>
      </c>
    </row>
    <row r="307" spans="1:12" x14ac:dyDescent="0.25">
      <c r="A307" s="126">
        <v>43901</v>
      </c>
      <c r="B307" s="127">
        <v>0.51949999999999996</v>
      </c>
      <c r="C307" s="130">
        <v>0.6371</v>
      </c>
      <c r="D307" s="130">
        <v>0.70340000000000003</v>
      </c>
      <c r="E307" s="128">
        <v>0.83360000000000001</v>
      </c>
      <c r="F307" s="128">
        <v>0.86950000000000005</v>
      </c>
      <c r="G307" s="128">
        <v>-0.35000000000000009</v>
      </c>
      <c r="H307" s="128">
        <v>1.3919000000000001</v>
      </c>
      <c r="I307" s="129">
        <v>0.87240000000000018</v>
      </c>
      <c r="J307" s="128">
        <v>0.52240000000000009</v>
      </c>
      <c r="K307" s="128">
        <v>0.68850000000000011</v>
      </c>
      <c r="L307" s="128">
        <v>0.16610000000000003</v>
      </c>
    </row>
    <row r="308" spans="1:12" x14ac:dyDescent="0.25">
      <c r="A308" s="126">
        <v>43902</v>
      </c>
      <c r="B308" s="127">
        <v>0.48099999999999998</v>
      </c>
      <c r="C308" s="130">
        <v>0.55789999999999995</v>
      </c>
      <c r="D308" s="130">
        <v>0.60350000000000004</v>
      </c>
      <c r="E308" s="128">
        <v>0.749</v>
      </c>
      <c r="F308" s="128">
        <v>0.80420000000000003</v>
      </c>
      <c r="G308" s="128">
        <v>-0.32320000000000004</v>
      </c>
      <c r="H308" s="128">
        <v>1.4399</v>
      </c>
      <c r="I308" s="129">
        <v>0.95889999999999997</v>
      </c>
      <c r="J308" s="128">
        <v>0.63569999999999993</v>
      </c>
      <c r="K308" s="128">
        <v>0.83639999999999992</v>
      </c>
      <c r="L308" s="128">
        <v>0.20069999999999999</v>
      </c>
    </row>
    <row r="309" spans="1:12" x14ac:dyDescent="0.25">
      <c r="A309" s="126">
        <v>43903</v>
      </c>
      <c r="B309" s="127">
        <v>0.49030000000000001</v>
      </c>
      <c r="C309" s="130">
        <v>0.60009999999999997</v>
      </c>
      <c r="D309" s="130">
        <v>0.71679999999999999</v>
      </c>
      <c r="E309" s="128">
        <v>0.90429999999999999</v>
      </c>
      <c r="F309" s="128">
        <v>0.96030000000000004</v>
      </c>
      <c r="G309" s="128">
        <v>-0.47000000000000003</v>
      </c>
      <c r="H309" s="128">
        <v>1.5293000000000001</v>
      </c>
      <c r="I309" s="129">
        <v>1.0390000000000001</v>
      </c>
      <c r="J309" s="128">
        <v>0.56900000000000006</v>
      </c>
      <c r="K309" s="128">
        <v>0.81250000000000011</v>
      </c>
      <c r="L309" s="128">
        <v>0.24350000000000005</v>
      </c>
    </row>
    <row r="310" spans="1:12" x14ac:dyDescent="0.25">
      <c r="A310" s="126">
        <v>43906</v>
      </c>
      <c r="B310" s="127">
        <v>0.3599</v>
      </c>
      <c r="C310" s="130">
        <v>0.4264</v>
      </c>
      <c r="D310" s="130">
        <v>0.49049999999999999</v>
      </c>
      <c r="E310" s="128">
        <v>0.66210000000000002</v>
      </c>
      <c r="F310" s="128">
        <v>0.71819999999999995</v>
      </c>
      <c r="G310" s="128">
        <v>-0.35829999999999995</v>
      </c>
      <c r="H310" s="128">
        <v>1.2841</v>
      </c>
      <c r="I310" s="129">
        <v>0.92420000000000002</v>
      </c>
      <c r="J310" s="128">
        <v>0.56590000000000007</v>
      </c>
      <c r="K310" s="128">
        <v>0.79360000000000008</v>
      </c>
      <c r="L310" s="128">
        <v>0.22769999999999996</v>
      </c>
    </row>
    <row r="311" spans="1:12" x14ac:dyDescent="0.25">
      <c r="A311" s="126">
        <v>43907</v>
      </c>
      <c r="B311" s="127">
        <v>0.49249999999999999</v>
      </c>
      <c r="C311" s="130">
        <v>0.61609999999999998</v>
      </c>
      <c r="D311" s="130">
        <v>0.74339999999999995</v>
      </c>
      <c r="E311" s="128">
        <v>0.97350000000000003</v>
      </c>
      <c r="F311" s="128">
        <v>1.0784</v>
      </c>
      <c r="G311" s="128">
        <v>-0.58590000000000009</v>
      </c>
      <c r="H311" s="128">
        <v>1.6844000000000001</v>
      </c>
      <c r="I311" s="129">
        <v>1.1919000000000002</v>
      </c>
      <c r="J311" s="128">
        <v>0.60600000000000009</v>
      </c>
      <c r="K311" s="128">
        <v>0.94100000000000017</v>
      </c>
      <c r="L311" s="128">
        <v>0.33500000000000008</v>
      </c>
    </row>
    <row r="312" spans="1:12" x14ac:dyDescent="0.25">
      <c r="A312" s="126">
        <v>43908</v>
      </c>
      <c r="B312" s="127">
        <v>0.53369999999999995</v>
      </c>
      <c r="C312" s="130">
        <v>0.65069999999999995</v>
      </c>
      <c r="D312" s="130">
        <v>0.78790000000000004</v>
      </c>
      <c r="E312" s="128">
        <v>1.0899000000000001</v>
      </c>
      <c r="F312" s="128">
        <v>1.1915</v>
      </c>
      <c r="G312" s="128">
        <v>-0.65780000000000005</v>
      </c>
      <c r="H312" s="128">
        <v>1.7875000000000001</v>
      </c>
      <c r="I312" s="129">
        <v>1.2538</v>
      </c>
      <c r="J312" s="128">
        <v>0.59600000000000009</v>
      </c>
      <c r="K312" s="128">
        <v>0.99960000000000004</v>
      </c>
      <c r="L312" s="128">
        <v>0.40359999999999996</v>
      </c>
    </row>
    <row r="313" spans="1:12" x14ac:dyDescent="0.25">
      <c r="A313" s="126">
        <v>43909</v>
      </c>
      <c r="B313" s="127">
        <v>0.45069999999999999</v>
      </c>
      <c r="C313" s="130">
        <v>0.55279999999999996</v>
      </c>
      <c r="D313" s="130">
        <v>0.68720000000000003</v>
      </c>
      <c r="E313" s="128">
        <v>1.0082</v>
      </c>
      <c r="F313" s="128">
        <v>1.1404000000000001</v>
      </c>
      <c r="G313" s="128">
        <v>-0.68970000000000009</v>
      </c>
      <c r="H313" s="128">
        <v>1.7848000000000002</v>
      </c>
      <c r="I313" s="129">
        <v>1.3341000000000003</v>
      </c>
      <c r="J313" s="128">
        <v>0.64440000000000008</v>
      </c>
      <c r="K313" s="128">
        <v>1.0976000000000001</v>
      </c>
      <c r="L313" s="128">
        <v>0.45320000000000005</v>
      </c>
    </row>
    <row r="314" spans="1:12" x14ac:dyDescent="0.25">
      <c r="A314" s="126">
        <v>43910</v>
      </c>
      <c r="B314" s="127">
        <v>0.31340000000000001</v>
      </c>
      <c r="C314" s="130">
        <v>0.37330000000000002</v>
      </c>
      <c r="D314" s="130">
        <v>0.45850000000000002</v>
      </c>
      <c r="E314" s="128">
        <v>0.72699999999999998</v>
      </c>
      <c r="F314" s="128">
        <v>0.84540000000000004</v>
      </c>
      <c r="G314" s="128">
        <v>-0.53200000000000003</v>
      </c>
      <c r="H314" s="128">
        <v>1.4169</v>
      </c>
      <c r="I314" s="129">
        <v>1.1034999999999999</v>
      </c>
      <c r="J314" s="128">
        <v>0.57150000000000001</v>
      </c>
      <c r="K314" s="128">
        <v>0.95840000000000003</v>
      </c>
      <c r="L314" s="128">
        <v>0.38690000000000002</v>
      </c>
    </row>
    <row r="315" spans="1:12" x14ac:dyDescent="0.25">
      <c r="A315" s="126">
        <v>43913</v>
      </c>
      <c r="B315" s="127">
        <v>0.31230000000000002</v>
      </c>
      <c r="C315" s="130">
        <v>0.33360000000000001</v>
      </c>
      <c r="D315" s="130">
        <v>0.41099999999999998</v>
      </c>
      <c r="E315" s="128">
        <v>0.64500000000000002</v>
      </c>
      <c r="F315" s="128">
        <v>0.7863</v>
      </c>
      <c r="G315" s="128">
        <v>-0.47399999999999998</v>
      </c>
      <c r="H315" s="128">
        <v>1.3509</v>
      </c>
      <c r="I315" s="129">
        <v>1.0386</v>
      </c>
      <c r="J315" s="128">
        <v>0.56459999999999999</v>
      </c>
      <c r="K315" s="128">
        <v>0.93989999999999996</v>
      </c>
      <c r="L315" s="128">
        <v>0.37530000000000002</v>
      </c>
    </row>
    <row r="316" spans="1:12" x14ac:dyDescent="0.25">
      <c r="A316" s="126">
        <v>43914</v>
      </c>
      <c r="B316" s="127">
        <v>0.3715</v>
      </c>
      <c r="C316" s="130">
        <v>0.4153</v>
      </c>
      <c r="D316" s="130">
        <v>0.52249999999999996</v>
      </c>
      <c r="E316" s="128">
        <v>0.7359</v>
      </c>
      <c r="F316" s="128">
        <v>0.84660000000000002</v>
      </c>
      <c r="G316" s="128">
        <v>-0.47510000000000002</v>
      </c>
      <c r="H316" s="128">
        <v>1.3954</v>
      </c>
      <c r="I316" s="129">
        <v>1.0239</v>
      </c>
      <c r="J316" s="128">
        <v>0.54879999999999995</v>
      </c>
      <c r="K316" s="128">
        <v>0.87290000000000001</v>
      </c>
      <c r="L316" s="128">
        <v>0.32410000000000005</v>
      </c>
    </row>
    <row r="317" spans="1:12" x14ac:dyDescent="0.25">
      <c r="A317" s="126">
        <v>43915</v>
      </c>
      <c r="B317" s="127">
        <v>0.32990000000000003</v>
      </c>
      <c r="C317" s="130">
        <v>0.39140000000000003</v>
      </c>
      <c r="D317" s="130">
        <v>0.52539999999999998</v>
      </c>
      <c r="E317" s="128">
        <v>0.74490000000000001</v>
      </c>
      <c r="F317" s="128">
        <v>0.86729999999999996</v>
      </c>
      <c r="G317" s="128">
        <v>-0.53739999999999988</v>
      </c>
      <c r="H317" s="128">
        <v>1.4447999999999999</v>
      </c>
      <c r="I317" s="129">
        <v>1.1148999999999998</v>
      </c>
      <c r="J317" s="128">
        <v>0.5774999999999999</v>
      </c>
      <c r="K317" s="128">
        <v>0.91939999999999988</v>
      </c>
      <c r="L317" s="128">
        <v>0.34189999999999998</v>
      </c>
    </row>
    <row r="318" spans="1:12" x14ac:dyDescent="0.25">
      <c r="A318" s="126">
        <v>43916</v>
      </c>
      <c r="B318" s="127">
        <v>0.29270000000000002</v>
      </c>
      <c r="C318" s="130">
        <v>0.36749999999999999</v>
      </c>
      <c r="D318" s="130">
        <v>0.52539999999999998</v>
      </c>
      <c r="E318" s="128">
        <v>0.72189999999999999</v>
      </c>
      <c r="F318" s="128">
        <v>0.84470000000000001</v>
      </c>
      <c r="G318" s="128">
        <v>-0.55200000000000005</v>
      </c>
      <c r="H318" s="128">
        <v>1.431</v>
      </c>
      <c r="I318" s="129">
        <v>1.1383000000000001</v>
      </c>
      <c r="J318" s="128">
        <v>0.58630000000000004</v>
      </c>
      <c r="K318" s="128">
        <v>0.90560000000000007</v>
      </c>
      <c r="L318" s="128">
        <v>0.31930000000000003</v>
      </c>
    </row>
    <row r="319" spans="1:12" x14ac:dyDescent="0.25">
      <c r="A319" s="126">
        <v>43917</v>
      </c>
      <c r="B319" s="127">
        <v>0.2379</v>
      </c>
      <c r="C319" s="130">
        <v>0.29299999999999998</v>
      </c>
      <c r="D319" s="130">
        <v>0.39729999999999999</v>
      </c>
      <c r="E319" s="128">
        <v>0.56569999999999998</v>
      </c>
      <c r="F319" s="128">
        <v>0.67620000000000002</v>
      </c>
      <c r="G319" s="128">
        <v>-0.43830000000000002</v>
      </c>
      <c r="H319" s="128">
        <v>1.2481</v>
      </c>
      <c r="I319" s="129">
        <v>1.0102</v>
      </c>
      <c r="J319" s="128">
        <v>0.57189999999999996</v>
      </c>
      <c r="K319" s="128">
        <v>0.8508</v>
      </c>
      <c r="L319" s="128">
        <v>0.27890000000000004</v>
      </c>
    </row>
    <row r="320" spans="1:12" x14ac:dyDescent="0.25">
      <c r="A320" s="126">
        <v>43920</v>
      </c>
      <c r="B320" s="127">
        <v>0.2281</v>
      </c>
      <c r="C320" s="130">
        <v>0.29549999999999998</v>
      </c>
      <c r="D320" s="130">
        <v>0.41310000000000002</v>
      </c>
      <c r="E320" s="128">
        <v>0.58620000000000005</v>
      </c>
      <c r="F320" s="128">
        <v>0.72640000000000005</v>
      </c>
      <c r="G320" s="128">
        <v>-0.49830000000000008</v>
      </c>
      <c r="H320" s="128">
        <v>1.3366</v>
      </c>
      <c r="I320" s="129">
        <v>1.1085</v>
      </c>
      <c r="J320" s="128">
        <v>0.61019999999999996</v>
      </c>
      <c r="K320" s="128">
        <v>0.92349999999999999</v>
      </c>
      <c r="L320" s="128">
        <v>0.31330000000000002</v>
      </c>
    </row>
    <row r="321" spans="1:12" x14ac:dyDescent="0.25">
      <c r="A321" s="126">
        <v>43921</v>
      </c>
      <c r="B321" s="127">
        <v>0.2455</v>
      </c>
      <c r="C321" s="130">
        <v>0.29260000000000003</v>
      </c>
      <c r="D321" s="130">
        <v>0.37990000000000002</v>
      </c>
      <c r="E321" s="128">
        <v>0.54069999999999996</v>
      </c>
      <c r="F321" s="128">
        <v>0.66949999999999998</v>
      </c>
      <c r="G321" s="128">
        <v>-0.42399999999999999</v>
      </c>
      <c r="H321" s="128">
        <v>1.3214000000000001</v>
      </c>
      <c r="I321" s="129">
        <v>1.0759000000000001</v>
      </c>
      <c r="J321" s="128">
        <v>0.65190000000000015</v>
      </c>
      <c r="K321" s="128">
        <v>0.94150000000000011</v>
      </c>
      <c r="L321" s="128">
        <v>0.28959999999999997</v>
      </c>
    </row>
    <row r="322" spans="1:12" x14ac:dyDescent="0.25">
      <c r="A322" s="126">
        <v>43922</v>
      </c>
      <c r="B322" s="127">
        <v>0.20610000000000001</v>
      </c>
      <c r="C322" s="130">
        <v>0.25540000000000002</v>
      </c>
      <c r="D322" s="130">
        <v>0.35149999999999998</v>
      </c>
      <c r="E322" s="128">
        <v>0.48620000000000002</v>
      </c>
      <c r="F322" s="128">
        <v>0.58320000000000005</v>
      </c>
      <c r="G322" s="128">
        <v>-0.37710000000000005</v>
      </c>
      <c r="H322" s="128">
        <v>1.2191000000000001</v>
      </c>
      <c r="I322" s="129">
        <v>1.0130000000000001</v>
      </c>
      <c r="J322" s="128">
        <v>0.63590000000000002</v>
      </c>
      <c r="K322" s="128">
        <v>0.86760000000000015</v>
      </c>
      <c r="L322" s="128">
        <v>0.23170000000000007</v>
      </c>
    </row>
    <row r="323" spans="1:12" x14ac:dyDescent="0.25">
      <c r="A323" s="126">
        <v>43923</v>
      </c>
      <c r="B323" s="127">
        <v>0.22550000000000001</v>
      </c>
      <c r="C323" s="130">
        <v>0.27900000000000003</v>
      </c>
      <c r="D323" s="130">
        <v>0.38140000000000002</v>
      </c>
      <c r="E323" s="128">
        <v>0.50880000000000003</v>
      </c>
      <c r="F323" s="128">
        <v>0.59699999999999998</v>
      </c>
      <c r="G323" s="128">
        <v>-0.37149999999999994</v>
      </c>
      <c r="H323" s="128">
        <v>1.2394000000000001</v>
      </c>
      <c r="I323" s="129">
        <v>1.0139</v>
      </c>
      <c r="J323" s="128">
        <v>0.64240000000000008</v>
      </c>
      <c r="K323" s="128">
        <v>0.8580000000000001</v>
      </c>
      <c r="L323" s="128">
        <v>0.21559999999999996</v>
      </c>
    </row>
    <row r="324" spans="1:12" x14ac:dyDescent="0.25">
      <c r="A324" s="126">
        <v>43924</v>
      </c>
      <c r="B324" s="127">
        <v>0.22889999999999999</v>
      </c>
      <c r="C324" s="130">
        <v>0.29970000000000002</v>
      </c>
      <c r="D324" s="130">
        <v>0.38440000000000002</v>
      </c>
      <c r="E324" s="128">
        <v>0.51100000000000001</v>
      </c>
      <c r="F324" s="128">
        <v>0.5948</v>
      </c>
      <c r="G324" s="128">
        <v>-0.3659</v>
      </c>
      <c r="H324" s="128">
        <v>1.2094</v>
      </c>
      <c r="I324" s="129">
        <v>0.98050000000000004</v>
      </c>
      <c r="J324" s="128">
        <v>0.61460000000000004</v>
      </c>
      <c r="K324" s="128">
        <v>0.82499999999999996</v>
      </c>
      <c r="L324" s="128">
        <v>0.21039999999999998</v>
      </c>
    </row>
    <row r="325" spans="1:12" x14ac:dyDescent="0.25">
      <c r="A325" s="126">
        <v>43927</v>
      </c>
      <c r="B325" s="127">
        <v>0.26219999999999999</v>
      </c>
      <c r="C325" s="130">
        <v>0.3342</v>
      </c>
      <c r="D325" s="130">
        <v>0.43969999999999998</v>
      </c>
      <c r="E325" s="128">
        <v>0.57699999999999996</v>
      </c>
      <c r="F325" s="128">
        <v>0.66979999999999995</v>
      </c>
      <c r="G325" s="128">
        <v>-0.40759999999999996</v>
      </c>
      <c r="H325" s="128">
        <v>1.2785</v>
      </c>
      <c r="I325" s="129">
        <v>1.0163</v>
      </c>
      <c r="J325" s="128">
        <v>0.60870000000000002</v>
      </c>
      <c r="K325" s="128">
        <v>0.83879999999999999</v>
      </c>
      <c r="L325" s="128">
        <v>0.23009999999999997</v>
      </c>
    </row>
    <row r="326" spans="1:12" x14ac:dyDescent="0.25">
      <c r="A326" s="126">
        <v>43928</v>
      </c>
      <c r="B326" s="127">
        <v>0.2601</v>
      </c>
      <c r="C326" s="130">
        <v>0.34960000000000002</v>
      </c>
      <c r="D326" s="130">
        <v>0.45710000000000001</v>
      </c>
      <c r="E326" s="128">
        <v>0.61580000000000001</v>
      </c>
      <c r="F326" s="128">
        <v>0.71220000000000006</v>
      </c>
      <c r="G326" s="128">
        <v>-0.45210000000000006</v>
      </c>
      <c r="H326" s="128">
        <v>1.2945</v>
      </c>
      <c r="I326" s="129">
        <v>1.0344</v>
      </c>
      <c r="J326" s="128">
        <v>0.58229999999999993</v>
      </c>
      <c r="K326" s="128">
        <v>0.83739999999999992</v>
      </c>
      <c r="L326" s="128">
        <v>0.25510000000000005</v>
      </c>
    </row>
    <row r="327" spans="1:12" x14ac:dyDescent="0.25">
      <c r="A327" s="126">
        <v>43929</v>
      </c>
      <c r="B327" s="127">
        <v>0.252</v>
      </c>
      <c r="C327" s="130">
        <v>0.33910000000000001</v>
      </c>
      <c r="D327" s="130">
        <v>0.47139999999999999</v>
      </c>
      <c r="E327" s="128">
        <v>0.65480000000000005</v>
      </c>
      <c r="F327" s="128">
        <v>0.7722</v>
      </c>
      <c r="G327" s="128">
        <v>-0.5202</v>
      </c>
      <c r="H327" s="128">
        <v>1.3765000000000001</v>
      </c>
      <c r="I327" s="129">
        <v>1.1245000000000001</v>
      </c>
      <c r="J327" s="128">
        <v>0.60430000000000006</v>
      </c>
      <c r="K327" s="128">
        <v>0.90510000000000002</v>
      </c>
      <c r="L327" s="128">
        <v>0.30080000000000001</v>
      </c>
    </row>
    <row r="328" spans="1:12" x14ac:dyDescent="0.25">
      <c r="A328" s="126">
        <v>43930</v>
      </c>
      <c r="B328" s="127">
        <v>0.22539999999999999</v>
      </c>
      <c r="C328" s="130">
        <v>0.29449999999999998</v>
      </c>
      <c r="D328" s="130">
        <v>0.40450000000000003</v>
      </c>
      <c r="E328" s="128">
        <v>0.59519999999999995</v>
      </c>
      <c r="F328" s="128">
        <v>0.71909999999999996</v>
      </c>
      <c r="G328" s="128">
        <v>-0.49369999999999997</v>
      </c>
      <c r="H328" s="128">
        <v>1.3435000000000001</v>
      </c>
      <c r="I328" s="129">
        <v>1.1181000000000001</v>
      </c>
      <c r="J328" s="128">
        <v>0.62440000000000018</v>
      </c>
      <c r="K328" s="128">
        <v>0.93900000000000006</v>
      </c>
      <c r="L328" s="128">
        <v>0.31459999999999994</v>
      </c>
    </row>
    <row r="329" spans="1:12" x14ac:dyDescent="0.25">
      <c r="A329" s="126">
        <v>43934</v>
      </c>
      <c r="B329" s="127">
        <v>0.2452</v>
      </c>
      <c r="C329" s="130">
        <v>0.32069999999999999</v>
      </c>
      <c r="D329" s="130">
        <v>0.44900000000000001</v>
      </c>
      <c r="E329" s="128">
        <v>0.6411</v>
      </c>
      <c r="F329" s="128">
        <v>0.77129999999999999</v>
      </c>
      <c r="G329" s="128">
        <v>-0.52610000000000001</v>
      </c>
      <c r="H329" s="128">
        <v>1.4071</v>
      </c>
      <c r="I329" s="129">
        <v>1.1618999999999999</v>
      </c>
      <c r="J329" s="128">
        <v>0.63580000000000003</v>
      </c>
      <c r="K329" s="128">
        <v>0.95809999999999995</v>
      </c>
      <c r="L329" s="128">
        <v>0.32229999999999998</v>
      </c>
    </row>
    <row r="330" spans="1:12" x14ac:dyDescent="0.25">
      <c r="A330" s="126">
        <v>43935</v>
      </c>
      <c r="B330" s="127">
        <v>0.219</v>
      </c>
      <c r="C330" s="130">
        <v>0.28399999999999997</v>
      </c>
      <c r="D330" s="130">
        <v>0.42030000000000001</v>
      </c>
      <c r="E330" s="128">
        <v>0.61119999999999997</v>
      </c>
      <c r="F330" s="128">
        <v>0.752</v>
      </c>
      <c r="G330" s="128">
        <v>-0.53300000000000003</v>
      </c>
      <c r="H330" s="128">
        <v>1.4016999999999999</v>
      </c>
      <c r="I330" s="129">
        <v>1.1826999999999999</v>
      </c>
      <c r="J330" s="128">
        <v>0.64969999999999994</v>
      </c>
      <c r="K330" s="128">
        <v>0.98139999999999994</v>
      </c>
      <c r="L330" s="128">
        <v>0.33169999999999999</v>
      </c>
    </row>
    <row r="331" spans="1:12" x14ac:dyDescent="0.25">
      <c r="A331" s="126">
        <v>43936</v>
      </c>
      <c r="B331" s="127">
        <v>0.19689999999999999</v>
      </c>
      <c r="C331" s="130">
        <v>0.2369</v>
      </c>
      <c r="D331" s="130">
        <v>0.3377</v>
      </c>
      <c r="E331" s="128">
        <v>0.50139999999999996</v>
      </c>
      <c r="F331" s="128">
        <v>0.63160000000000005</v>
      </c>
      <c r="G331" s="128">
        <v>-0.43470000000000009</v>
      </c>
      <c r="H331" s="128">
        <v>1.2655000000000001</v>
      </c>
      <c r="I331" s="129">
        <v>1.0686</v>
      </c>
      <c r="J331" s="128">
        <v>0.63390000000000002</v>
      </c>
      <c r="K331" s="128">
        <v>0.92780000000000007</v>
      </c>
      <c r="L331" s="128">
        <v>0.29390000000000005</v>
      </c>
    </row>
    <row r="332" spans="1:12" x14ac:dyDescent="0.25">
      <c r="A332" s="126">
        <v>43937</v>
      </c>
      <c r="B332" s="127">
        <v>0.20660000000000001</v>
      </c>
      <c r="C332" s="130">
        <v>0.25519999999999998</v>
      </c>
      <c r="D332" s="130">
        <v>0.35670000000000002</v>
      </c>
      <c r="E332" s="128">
        <v>0.51280000000000003</v>
      </c>
      <c r="F332" s="128">
        <v>0.62670000000000003</v>
      </c>
      <c r="G332" s="128">
        <v>-0.42010000000000003</v>
      </c>
      <c r="H332" s="128">
        <v>1.2234</v>
      </c>
      <c r="I332" s="129">
        <v>1.0167999999999999</v>
      </c>
      <c r="J332" s="128">
        <v>0.59670000000000001</v>
      </c>
      <c r="K332" s="128">
        <v>0.86670000000000003</v>
      </c>
      <c r="L332" s="128">
        <v>0.27</v>
      </c>
    </row>
    <row r="333" spans="1:12" x14ac:dyDescent="0.25">
      <c r="A333" s="126">
        <v>43938</v>
      </c>
      <c r="B333" s="127">
        <v>0.2019</v>
      </c>
      <c r="C333" s="130">
        <v>0.25</v>
      </c>
      <c r="D333" s="130">
        <v>0.35959999999999998</v>
      </c>
      <c r="E333" s="128">
        <v>0.52180000000000004</v>
      </c>
      <c r="F333" s="128">
        <v>0.64329999999999998</v>
      </c>
      <c r="G333" s="128">
        <v>-0.44140000000000001</v>
      </c>
      <c r="H333" s="128">
        <v>1.2641</v>
      </c>
      <c r="I333" s="129">
        <v>1.0622</v>
      </c>
      <c r="J333" s="128">
        <v>0.62080000000000002</v>
      </c>
      <c r="K333" s="128">
        <v>0.90450000000000008</v>
      </c>
      <c r="L333" s="128">
        <v>0.28370000000000001</v>
      </c>
    </row>
    <row r="334" spans="1:12" x14ac:dyDescent="0.25">
      <c r="A334" s="126">
        <v>43941</v>
      </c>
      <c r="B334" s="127">
        <v>0.2016</v>
      </c>
      <c r="C334" s="130">
        <v>0.25</v>
      </c>
      <c r="D334" s="130">
        <v>0.34210000000000002</v>
      </c>
      <c r="E334" s="128">
        <v>0.48980000000000001</v>
      </c>
      <c r="F334" s="128">
        <v>0.60529999999999995</v>
      </c>
      <c r="G334" s="128">
        <v>-0.40369999999999995</v>
      </c>
      <c r="H334" s="128">
        <v>1.2163999999999999</v>
      </c>
      <c r="I334" s="129">
        <v>1.0147999999999999</v>
      </c>
      <c r="J334" s="128">
        <v>0.61109999999999998</v>
      </c>
      <c r="K334" s="128">
        <v>0.87429999999999986</v>
      </c>
      <c r="L334" s="128">
        <v>0.26319999999999993</v>
      </c>
    </row>
    <row r="335" spans="1:12" x14ac:dyDescent="0.25">
      <c r="A335" s="126">
        <v>43942</v>
      </c>
      <c r="B335" s="127">
        <v>0.2034</v>
      </c>
      <c r="C335" s="130">
        <v>0.24210000000000001</v>
      </c>
      <c r="D335" s="130">
        <v>0.33560000000000001</v>
      </c>
      <c r="E335" s="128">
        <v>0.4738</v>
      </c>
      <c r="F335" s="128">
        <v>0.56910000000000005</v>
      </c>
      <c r="G335" s="128">
        <v>-0.36570000000000003</v>
      </c>
      <c r="H335" s="128">
        <v>1.1626000000000001</v>
      </c>
      <c r="I335" s="129">
        <v>0.95920000000000005</v>
      </c>
      <c r="J335" s="128">
        <v>0.59350000000000003</v>
      </c>
      <c r="K335" s="128">
        <v>0.82700000000000007</v>
      </c>
      <c r="L335" s="128">
        <v>0.23350000000000004</v>
      </c>
    </row>
    <row r="336" spans="1:12" x14ac:dyDescent="0.25">
      <c r="A336" s="126">
        <v>43943</v>
      </c>
      <c r="B336" s="127">
        <v>0.21329999999999999</v>
      </c>
      <c r="C336" s="130">
        <v>0.26050000000000001</v>
      </c>
      <c r="D336" s="130">
        <v>0.36730000000000002</v>
      </c>
      <c r="E336" s="128">
        <v>0.51249999999999996</v>
      </c>
      <c r="F336" s="128">
        <v>0.61899999999999999</v>
      </c>
      <c r="G336" s="128">
        <v>-0.40570000000000001</v>
      </c>
      <c r="H336" s="128">
        <v>1.2145999999999999</v>
      </c>
      <c r="I336" s="129">
        <v>1.0012999999999999</v>
      </c>
      <c r="J336" s="128">
        <v>0.59559999999999991</v>
      </c>
      <c r="K336" s="128">
        <v>0.84729999999999994</v>
      </c>
      <c r="L336" s="128">
        <v>0.25169999999999998</v>
      </c>
    </row>
    <row r="337" spans="1:12" x14ac:dyDescent="0.25">
      <c r="A337" s="126">
        <v>43944</v>
      </c>
      <c r="B337" s="127">
        <v>0.21909999999999999</v>
      </c>
      <c r="C337" s="130">
        <v>0.26850000000000002</v>
      </c>
      <c r="D337" s="130">
        <v>0.36890000000000001</v>
      </c>
      <c r="E337" s="128">
        <v>0.51019999999999999</v>
      </c>
      <c r="F337" s="128">
        <v>0.60150000000000003</v>
      </c>
      <c r="G337" s="128">
        <v>-0.38240000000000007</v>
      </c>
      <c r="H337" s="128">
        <v>1.1804000000000001</v>
      </c>
      <c r="I337" s="129">
        <v>0.96130000000000015</v>
      </c>
      <c r="J337" s="128">
        <v>0.57890000000000008</v>
      </c>
      <c r="K337" s="128">
        <v>0.81150000000000011</v>
      </c>
      <c r="L337" s="128">
        <v>0.23260000000000003</v>
      </c>
    </row>
    <row r="338" spans="1:12" x14ac:dyDescent="0.25">
      <c r="A338" s="126">
        <v>43945</v>
      </c>
      <c r="B338" s="127">
        <v>0.22450000000000001</v>
      </c>
      <c r="C338" s="130">
        <v>0.2712</v>
      </c>
      <c r="D338" s="130">
        <v>0.37340000000000001</v>
      </c>
      <c r="E338" s="128">
        <v>0.51690000000000003</v>
      </c>
      <c r="F338" s="128">
        <v>0.6008</v>
      </c>
      <c r="G338" s="128">
        <v>-0.37629999999999997</v>
      </c>
      <c r="H338" s="128">
        <v>1.1696</v>
      </c>
      <c r="I338" s="129">
        <v>0.94509999999999994</v>
      </c>
      <c r="J338" s="128">
        <v>0.56879999999999997</v>
      </c>
      <c r="K338" s="128">
        <v>0.79620000000000002</v>
      </c>
      <c r="L338" s="128">
        <v>0.22739999999999999</v>
      </c>
    </row>
    <row r="339" spans="1:12" x14ac:dyDescent="0.25">
      <c r="A339" s="126">
        <v>43948</v>
      </c>
      <c r="B339" s="127">
        <v>0.2223</v>
      </c>
      <c r="C339" s="130">
        <v>0.28710000000000002</v>
      </c>
      <c r="D339" s="130">
        <v>0.4037</v>
      </c>
      <c r="E339" s="128">
        <v>0.5605</v>
      </c>
      <c r="F339" s="128">
        <v>0.66049999999999998</v>
      </c>
      <c r="G339" s="128">
        <v>-0.43819999999999998</v>
      </c>
      <c r="H339" s="128">
        <v>1.2557</v>
      </c>
      <c r="I339" s="129">
        <v>1.0334000000000001</v>
      </c>
      <c r="J339" s="128">
        <v>0.59520000000000006</v>
      </c>
      <c r="K339" s="128">
        <v>0.85200000000000009</v>
      </c>
      <c r="L339" s="128">
        <v>0.25679999999999997</v>
      </c>
    </row>
    <row r="340" spans="1:12" x14ac:dyDescent="0.25">
      <c r="A340" s="126">
        <v>43949</v>
      </c>
      <c r="B340" s="127">
        <v>0.2112</v>
      </c>
      <c r="C340" s="130">
        <v>0.26590000000000003</v>
      </c>
      <c r="D340" s="130">
        <v>0.375</v>
      </c>
      <c r="E340" s="128">
        <v>0.51910000000000001</v>
      </c>
      <c r="F340" s="128">
        <v>0.6129</v>
      </c>
      <c r="G340" s="128">
        <v>-0.4017</v>
      </c>
      <c r="H340" s="128">
        <v>1.2041999999999999</v>
      </c>
      <c r="I340" s="129">
        <v>0.99299999999999988</v>
      </c>
      <c r="J340" s="128">
        <v>0.59129999999999994</v>
      </c>
      <c r="K340" s="128">
        <v>0.82919999999999994</v>
      </c>
      <c r="L340" s="128">
        <v>0.2379</v>
      </c>
    </row>
    <row r="341" spans="1:12" x14ac:dyDescent="0.25">
      <c r="A341" s="126">
        <v>43950</v>
      </c>
      <c r="B341" s="127">
        <v>0.2014</v>
      </c>
      <c r="C341" s="130">
        <v>0.25259999999999999</v>
      </c>
      <c r="D341" s="130">
        <v>0.36709999999999998</v>
      </c>
      <c r="E341" s="128">
        <v>0.52729999999999999</v>
      </c>
      <c r="F341" s="128">
        <v>0.62690000000000001</v>
      </c>
      <c r="G341" s="128">
        <v>-0.42549999999999999</v>
      </c>
      <c r="H341" s="128">
        <v>1.2499</v>
      </c>
      <c r="I341" s="129">
        <v>1.0485</v>
      </c>
      <c r="J341" s="128">
        <v>0.623</v>
      </c>
      <c r="K341" s="128">
        <v>0.88280000000000003</v>
      </c>
      <c r="L341" s="128">
        <v>0.25980000000000003</v>
      </c>
    </row>
    <row r="342" spans="1:12" x14ac:dyDescent="0.25">
      <c r="A342" s="126">
        <v>43951</v>
      </c>
      <c r="B342" s="127">
        <v>0.1956</v>
      </c>
      <c r="C342" s="130">
        <v>0.2447</v>
      </c>
      <c r="D342" s="130">
        <v>0.3624</v>
      </c>
      <c r="E342" s="128">
        <v>0.53420000000000001</v>
      </c>
      <c r="F342" s="128">
        <v>0.63929999999999998</v>
      </c>
      <c r="G342" s="128">
        <v>-0.44369999999999998</v>
      </c>
      <c r="H342" s="128">
        <v>1.2847999999999999</v>
      </c>
      <c r="I342" s="129">
        <v>1.0891999999999999</v>
      </c>
      <c r="J342" s="128">
        <v>0.64549999999999996</v>
      </c>
      <c r="K342" s="128">
        <v>0.92239999999999989</v>
      </c>
      <c r="L342" s="128">
        <v>0.27689999999999998</v>
      </c>
    </row>
    <row r="343" spans="1:12" x14ac:dyDescent="0.25">
      <c r="A343" s="126">
        <v>43952</v>
      </c>
      <c r="B343" s="127">
        <v>0.19389999999999999</v>
      </c>
      <c r="C343" s="130">
        <v>0.2447</v>
      </c>
      <c r="D343" s="130">
        <v>0.3513</v>
      </c>
      <c r="E343" s="128">
        <v>0.51370000000000005</v>
      </c>
      <c r="F343" s="128">
        <v>0.61650000000000005</v>
      </c>
      <c r="G343" s="128">
        <v>-0.42260000000000009</v>
      </c>
      <c r="H343" s="128">
        <v>1.2514000000000001</v>
      </c>
      <c r="I343" s="129">
        <v>1.0575000000000001</v>
      </c>
      <c r="J343" s="128">
        <v>0.63490000000000002</v>
      </c>
      <c r="K343" s="128">
        <v>0.90010000000000012</v>
      </c>
      <c r="L343" s="128">
        <v>0.26520000000000005</v>
      </c>
    </row>
    <row r="344" spans="1:12" x14ac:dyDescent="0.25">
      <c r="A344" s="126">
        <v>43955</v>
      </c>
      <c r="B344" s="127">
        <v>0.1822</v>
      </c>
      <c r="C344" s="130">
        <v>0.24199999999999999</v>
      </c>
      <c r="D344" s="130">
        <v>0.3639</v>
      </c>
      <c r="E344" s="128">
        <v>0.52510000000000001</v>
      </c>
      <c r="F344" s="128">
        <v>0.63360000000000005</v>
      </c>
      <c r="G344" s="128">
        <v>-0.45140000000000002</v>
      </c>
      <c r="H344" s="128">
        <v>1.2765</v>
      </c>
      <c r="I344" s="129">
        <v>1.0943000000000001</v>
      </c>
      <c r="J344" s="128">
        <v>0.64289999999999992</v>
      </c>
      <c r="K344" s="128">
        <v>0.91259999999999997</v>
      </c>
      <c r="L344" s="128">
        <v>0.26970000000000005</v>
      </c>
    </row>
    <row r="345" spans="1:12" x14ac:dyDescent="0.25">
      <c r="A345" s="126">
        <v>43956</v>
      </c>
      <c r="B345" s="127">
        <v>0.18820000000000001</v>
      </c>
      <c r="C345" s="130">
        <v>0.24729999999999999</v>
      </c>
      <c r="D345" s="130">
        <v>0.375</v>
      </c>
      <c r="E345" s="128">
        <v>0.54110000000000003</v>
      </c>
      <c r="F345" s="128">
        <v>0.66190000000000004</v>
      </c>
      <c r="G345" s="128">
        <v>-0.47370000000000001</v>
      </c>
      <c r="H345" s="128">
        <v>1.3320000000000001</v>
      </c>
      <c r="I345" s="129">
        <v>1.1438000000000001</v>
      </c>
      <c r="J345" s="128">
        <v>0.67010000000000003</v>
      </c>
      <c r="K345" s="128">
        <v>0.95700000000000007</v>
      </c>
      <c r="L345" s="128">
        <v>0.28690000000000004</v>
      </c>
    </row>
    <row r="346" spans="1:12" x14ac:dyDescent="0.25">
      <c r="A346" s="126">
        <v>43957</v>
      </c>
      <c r="B346" s="127">
        <v>0.1784</v>
      </c>
      <c r="C346" s="130">
        <v>0.24199999999999999</v>
      </c>
      <c r="D346" s="130">
        <v>0.37180000000000002</v>
      </c>
      <c r="E346" s="128">
        <v>0.56630000000000003</v>
      </c>
      <c r="F346" s="128">
        <v>0.70299999999999996</v>
      </c>
      <c r="G346" s="128">
        <v>-0.52459999999999996</v>
      </c>
      <c r="H346" s="128">
        <v>1.3936999999999999</v>
      </c>
      <c r="I346" s="129">
        <v>1.2153</v>
      </c>
      <c r="J346" s="128">
        <v>0.69069999999999998</v>
      </c>
      <c r="K346" s="128">
        <v>1.0219</v>
      </c>
      <c r="L346" s="128">
        <v>0.33119999999999994</v>
      </c>
    </row>
    <row r="347" spans="1:12" x14ac:dyDescent="0.25">
      <c r="A347" s="126">
        <v>43958</v>
      </c>
      <c r="B347" s="127">
        <v>0.13880000000000001</v>
      </c>
      <c r="C347" s="130">
        <v>0.1913</v>
      </c>
      <c r="D347" s="130">
        <v>0.3054</v>
      </c>
      <c r="E347" s="128">
        <v>0.49769999999999998</v>
      </c>
      <c r="F347" s="128">
        <v>0.64090000000000003</v>
      </c>
      <c r="G347" s="128">
        <v>-0.50209999999999999</v>
      </c>
      <c r="H347" s="128">
        <v>1.329</v>
      </c>
      <c r="I347" s="129">
        <v>1.1901999999999999</v>
      </c>
      <c r="J347" s="128">
        <v>0.68809999999999993</v>
      </c>
      <c r="K347" s="128">
        <v>1.0236000000000001</v>
      </c>
      <c r="L347" s="128">
        <v>0.33550000000000002</v>
      </c>
    </row>
    <row r="348" spans="1:12" x14ac:dyDescent="0.25">
      <c r="A348" s="126">
        <v>43959</v>
      </c>
      <c r="B348" s="127">
        <v>0.15479999999999999</v>
      </c>
      <c r="C348" s="130">
        <v>0.2072</v>
      </c>
      <c r="D348" s="130">
        <v>0.32579999999999998</v>
      </c>
      <c r="E348" s="128">
        <v>0.52739999999999998</v>
      </c>
      <c r="F348" s="128">
        <v>0.67989999999999995</v>
      </c>
      <c r="G348" s="128">
        <v>-0.5250999999999999</v>
      </c>
      <c r="H348" s="128">
        <v>1.3839999999999999</v>
      </c>
      <c r="I348" s="129">
        <v>1.2291999999999998</v>
      </c>
      <c r="J348" s="128">
        <v>0.70409999999999995</v>
      </c>
      <c r="K348" s="128">
        <v>1.0581999999999998</v>
      </c>
      <c r="L348" s="128">
        <v>0.35409999999999997</v>
      </c>
    </row>
    <row r="349" spans="1:12" x14ac:dyDescent="0.25">
      <c r="A349" s="126">
        <v>43962</v>
      </c>
      <c r="B349" s="127">
        <v>0.17469999999999999</v>
      </c>
      <c r="C349" s="130">
        <v>0.22320000000000001</v>
      </c>
      <c r="D349" s="130">
        <v>0.35120000000000001</v>
      </c>
      <c r="E349" s="128">
        <v>0.5504</v>
      </c>
      <c r="F349" s="128">
        <v>0.70989999999999998</v>
      </c>
      <c r="G349" s="128">
        <v>-0.53520000000000001</v>
      </c>
      <c r="H349" s="128">
        <v>1.4159999999999999</v>
      </c>
      <c r="I349" s="129">
        <v>1.2412999999999998</v>
      </c>
      <c r="J349" s="128">
        <v>0.70609999999999995</v>
      </c>
      <c r="K349" s="128">
        <v>1.0648</v>
      </c>
      <c r="L349" s="128">
        <v>0.35869999999999996</v>
      </c>
    </row>
    <row r="350" spans="1:12" x14ac:dyDescent="0.25">
      <c r="A350" s="126">
        <v>43963</v>
      </c>
      <c r="B350" s="127">
        <v>0.15890000000000001</v>
      </c>
      <c r="C350" s="130">
        <v>0.2034</v>
      </c>
      <c r="D350" s="130">
        <v>0.32419999999999999</v>
      </c>
      <c r="E350" s="128">
        <v>0.51370000000000005</v>
      </c>
      <c r="F350" s="128">
        <v>0.66510000000000002</v>
      </c>
      <c r="G350" s="128">
        <v>-0.50619999999999998</v>
      </c>
      <c r="H350" s="128">
        <v>1.3698000000000001</v>
      </c>
      <c r="I350" s="129">
        <v>1.2109000000000001</v>
      </c>
      <c r="J350" s="128">
        <v>0.7047000000000001</v>
      </c>
      <c r="K350" s="128">
        <v>1.0456000000000001</v>
      </c>
      <c r="L350" s="128">
        <v>0.34090000000000004</v>
      </c>
    </row>
    <row r="351" spans="1:12" x14ac:dyDescent="0.25">
      <c r="A351" s="126">
        <v>43964</v>
      </c>
      <c r="B351" s="127">
        <v>0.15890000000000001</v>
      </c>
      <c r="C351" s="130">
        <v>0.2034</v>
      </c>
      <c r="D351" s="130">
        <v>0.31619999999999998</v>
      </c>
      <c r="E351" s="128">
        <v>0.49769999999999998</v>
      </c>
      <c r="F351" s="128">
        <v>0.65249999999999997</v>
      </c>
      <c r="G351" s="128">
        <v>-0.49359999999999993</v>
      </c>
      <c r="H351" s="128">
        <v>1.3451</v>
      </c>
      <c r="I351" s="129">
        <v>1.1861999999999999</v>
      </c>
      <c r="J351" s="128">
        <v>0.69259999999999999</v>
      </c>
      <c r="K351" s="128">
        <v>1.0288999999999999</v>
      </c>
      <c r="L351" s="128">
        <v>0.33629999999999999</v>
      </c>
    </row>
    <row r="352" spans="1:12" x14ac:dyDescent="0.25">
      <c r="A352" s="126">
        <v>43965</v>
      </c>
      <c r="B352" s="127">
        <v>0.14699999999999999</v>
      </c>
      <c r="C352" s="130">
        <v>0.18770000000000001</v>
      </c>
      <c r="D352" s="130">
        <v>0.30509999999999998</v>
      </c>
      <c r="E352" s="128">
        <v>0.47710000000000002</v>
      </c>
      <c r="F352" s="128">
        <v>0.62180000000000002</v>
      </c>
      <c r="G352" s="128">
        <v>-0.4748</v>
      </c>
      <c r="H352" s="128">
        <v>1.2908999999999999</v>
      </c>
      <c r="I352" s="129">
        <v>1.1438999999999999</v>
      </c>
      <c r="J352" s="128">
        <v>0.66909999999999992</v>
      </c>
      <c r="K352" s="128">
        <v>0.98580000000000001</v>
      </c>
      <c r="L352" s="128">
        <v>0.31670000000000004</v>
      </c>
    </row>
    <row r="353" spans="1:12" x14ac:dyDescent="0.25">
      <c r="A353" s="126">
        <v>43966</v>
      </c>
      <c r="B353" s="127">
        <v>0.14710000000000001</v>
      </c>
      <c r="C353" s="130">
        <v>0.18529999999999999</v>
      </c>
      <c r="D353" s="130">
        <v>0.30499999999999999</v>
      </c>
      <c r="E353" s="128">
        <v>0.48399999999999999</v>
      </c>
      <c r="F353" s="128">
        <v>0.63790000000000002</v>
      </c>
      <c r="G353" s="128">
        <v>-0.49080000000000001</v>
      </c>
      <c r="H353" s="128">
        <v>1.3202</v>
      </c>
      <c r="I353" s="129">
        <v>1.1731</v>
      </c>
      <c r="J353" s="128">
        <v>0.68230000000000002</v>
      </c>
      <c r="K353" s="128">
        <v>1.0152000000000001</v>
      </c>
      <c r="L353" s="128">
        <v>0.33290000000000003</v>
      </c>
    </row>
    <row r="354" spans="1:12" x14ac:dyDescent="0.25">
      <c r="A354" s="126">
        <v>43969</v>
      </c>
      <c r="B354" s="127">
        <v>0.1772</v>
      </c>
      <c r="C354" s="130">
        <v>0.2273</v>
      </c>
      <c r="D354" s="130">
        <v>0.37019999999999997</v>
      </c>
      <c r="E354" s="128">
        <v>0.55740000000000001</v>
      </c>
      <c r="F354" s="128">
        <v>0.72570000000000001</v>
      </c>
      <c r="G354" s="128">
        <v>-0.54849999999999999</v>
      </c>
      <c r="H354" s="128">
        <v>1.4365000000000001</v>
      </c>
      <c r="I354" s="129">
        <v>1.2593000000000001</v>
      </c>
      <c r="J354" s="128">
        <v>0.7108000000000001</v>
      </c>
      <c r="K354" s="128">
        <v>1.0663</v>
      </c>
      <c r="L354" s="128">
        <v>0.35550000000000004</v>
      </c>
    </row>
    <row r="355" spans="1:12" x14ac:dyDescent="0.25">
      <c r="A355" s="126">
        <v>43970</v>
      </c>
      <c r="B355" s="127">
        <v>0.16520000000000001</v>
      </c>
      <c r="C355" s="130">
        <v>0.2064</v>
      </c>
      <c r="D355" s="130">
        <v>0.33200000000000002</v>
      </c>
      <c r="E355" s="128">
        <v>0.52059999999999995</v>
      </c>
      <c r="F355" s="128">
        <v>0.68820000000000003</v>
      </c>
      <c r="G355" s="128">
        <v>-0.52300000000000002</v>
      </c>
      <c r="H355" s="128">
        <v>1.4089</v>
      </c>
      <c r="I355" s="129">
        <v>1.2437</v>
      </c>
      <c r="J355" s="128">
        <v>0.72070000000000001</v>
      </c>
      <c r="K355" s="128">
        <v>1.0769</v>
      </c>
      <c r="L355" s="128">
        <v>0.35620000000000002</v>
      </c>
    </row>
    <row r="356" spans="1:12" x14ac:dyDescent="0.25">
      <c r="A356" s="126">
        <v>43971</v>
      </c>
      <c r="B356" s="127">
        <v>0.1633</v>
      </c>
      <c r="C356" s="130">
        <v>0.2117</v>
      </c>
      <c r="D356" s="130">
        <v>0.33829999999999999</v>
      </c>
      <c r="E356" s="128">
        <v>0.52059999999999995</v>
      </c>
      <c r="F356" s="128">
        <v>0.68010000000000004</v>
      </c>
      <c r="G356" s="128">
        <v>-0.51680000000000004</v>
      </c>
      <c r="H356" s="128">
        <v>1.3977999999999999</v>
      </c>
      <c r="I356" s="129">
        <v>1.2344999999999999</v>
      </c>
      <c r="J356" s="128">
        <v>0.71769999999999989</v>
      </c>
      <c r="K356" s="128">
        <v>1.0594999999999999</v>
      </c>
      <c r="L356" s="128">
        <v>0.34180000000000005</v>
      </c>
    </row>
    <row r="357" spans="1:12" x14ac:dyDescent="0.25">
      <c r="A357" s="126">
        <v>43972</v>
      </c>
      <c r="B357" s="127">
        <v>0.1653</v>
      </c>
      <c r="C357" s="130">
        <v>0.21179999999999999</v>
      </c>
      <c r="D357" s="130">
        <v>0.33829999999999999</v>
      </c>
      <c r="E357" s="128">
        <v>0.51839999999999997</v>
      </c>
      <c r="F357" s="128">
        <v>0.67200000000000004</v>
      </c>
      <c r="G357" s="128">
        <v>-0.50670000000000004</v>
      </c>
      <c r="H357" s="128">
        <v>1.3860000000000001</v>
      </c>
      <c r="I357" s="129">
        <v>1.2207000000000001</v>
      </c>
      <c r="J357" s="128">
        <v>0.71400000000000008</v>
      </c>
      <c r="K357" s="128">
        <v>1.0477000000000001</v>
      </c>
      <c r="L357" s="128">
        <v>0.33370000000000005</v>
      </c>
    </row>
    <row r="358" spans="1:12" x14ac:dyDescent="0.25">
      <c r="A358" s="126">
        <v>43973</v>
      </c>
      <c r="B358" s="127">
        <v>0.1676</v>
      </c>
      <c r="C358" s="130">
        <v>0.20680000000000001</v>
      </c>
      <c r="D358" s="130">
        <v>0.33339999999999997</v>
      </c>
      <c r="E358" s="128">
        <v>0.50460000000000005</v>
      </c>
      <c r="F358" s="128">
        <v>0.65910000000000002</v>
      </c>
      <c r="G358" s="128">
        <v>-0.49150000000000005</v>
      </c>
      <c r="H358" s="128">
        <v>1.3705000000000001</v>
      </c>
      <c r="I358" s="129">
        <v>1.2029000000000001</v>
      </c>
      <c r="J358" s="128">
        <v>0.71140000000000003</v>
      </c>
      <c r="K358" s="128">
        <v>1.0371000000000001</v>
      </c>
      <c r="L358" s="128">
        <v>0.32570000000000005</v>
      </c>
    </row>
    <row r="359" spans="1:12" x14ac:dyDescent="0.25">
      <c r="A359" s="126">
        <v>43977</v>
      </c>
      <c r="B359" s="127">
        <v>0.17169999999999999</v>
      </c>
      <c r="C359" s="130">
        <v>0.2122</v>
      </c>
      <c r="D359" s="130">
        <v>0.3478</v>
      </c>
      <c r="E359" s="128">
        <v>0.52759999999999996</v>
      </c>
      <c r="F359" s="128">
        <v>0.69650000000000001</v>
      </c>
      <c r="G359" s="128">
        <v>-0.52480000000000004</v>
      </c>
      <c r="H359" s="128">
        <v>1.4445999999999999</v>
      </c>
      <c r="I359" s="129">
        <v>1.2728999999999999</v>
      </c>
      <c r="J359" s="128">
        <v>0.74809999999999988</v>
      </c>
      <c r="K359" s="128">
        <v>1.0968</v>
      </c>
      <c r="L359" s="128">
        <v>0.34870000000000001</v>
      </c>
    </row>
    <row r="360" spans="1:12" x14ac:dyDescent="0.25">
      <c r="A360" s="126">
        <v>43978</v>
      </c>
      <c r="B360" s="127">
        <v>0.1799</v>
      </c>
      <c r="C360" s="130">
        <v>0.22020000000000001</v>
      </c>
      <c r="D360" s="130">
        <v>0.3478</v>
      </c>
      <c r="E360" s="128">
        <v>0.52300000000000002</v>
      </c>
      <c r="F360" s="128">
        <v>0.68189999999999995</v>
      </c>
      <c r="G360" s="128">
        <v>-0.502</v>
      </c>
      <c r="H360" s="128">
        <v>1.4399</v>
      </c>
      <c r="I360" s="129">
        <v>1.26</v>
      </c>
      <c r="J360" s="128">
        <v>0.75800000000000001</v>
      </c>
      <c r="K360" s="128">
        <v>1.0920999999999998</v>
      </c>
      <c r="L360" s="128">
        <v>0.33409999999999995</v>
      </c>
    </row>
    <row r="361" spans="1:12" x14ac:dyDescent="0.25">
      <c r="A361" s="126">
        <v>43979</v>
      </c>
      <c r="B361" s="127">
        <v>0.1701</v>
      </c>
      <c r="C361" s="130">
        <v>0.215</v>
      </c>
      <c r="D361" s="130">
        <v>0.33839999999999998</v>
      </c>
      <c r="E361" s="128">
        <v>0.52529999999999999</v>
      </c>
      <c r="F361" s="128">
        <v>0.69</v>
      </c>
      <c r="G361" s="128">
        <v>-0.51989999999999992</v>
      </c>
      <c r="H361" s="128">
        <v>1.4519</v>
      </c>
      <c r="I361" s="129">
        <v>1.2818000000000001</v>
      </c>
      <c r="J361" s="128">
        <v>0.76190000000000002</v>
      </c>
      <c r="K361" s="128">
        <v>1.1134999999999999</v>
      </c>
      <c r="L361" s="128">
        <v>0.35159999999999997</v>
      </c>
    </row>
    <row r="362" spans="1:12" x14ac:dyDescent="0.25">
      <c r="A362" s="126">
        <v>43980</v>
      </c>
      <c r="B362" s="127">
        <v>0.1603</v>
      </c>
      <c r="C362" s="130">
        <v>0.19400000000000001</v>
      </c>
      <c r="D362" s="130">
        <v>0.3004</v>
      </c>
      <c r="E362" s="128">
        <v>0.4955</v>
      </c>
      <c r="F362" s="128">
        <v>0.64929999999999999</v>
      </c>
      <c r="G362" s="128">
        <v>-0.48899999999999999</v>
      </c>
      <c r="H362" s="128">
        <v>1.4136</v>
      </c>
      <c r="I362" s="129">
        <v>1.2532999999999999</v>
      </c>
      <c r="J362" s="128">
        <v>0.76429999999999998</v>
      </c>
      <c r="K362" s="128">
        <v>1.1132</v>
      </c>
      <c r="L362" s="128">
        <v>0.34889999999999999</v>
      </c>
    </row>
    <row r="363" spans="1:12" x14ac:dyDescent="0.25">
      <c r="A363" s="126">
        <v>43983</v>
      </c>
      <c r="B363" s="127">
        <v>0.15640000000000001</v>
      </c>
      <c r="C363" s="130">
        <v>0.19409999999999999</v>
      </c>
      <c r="D363" s="130">
        <v>0.30520000000000003</v>
      </c>
      <c r="E363" s="128">
        <v>0.5</v>
      </c>
      <c r="F363" s="128">
        <v>0.65910000000000002</v>
      </c>
      <c r="G363" s="128">
        <v>-0.50270000000000004</v>
      </c>
      <c r="H363" s="128">
        <v>1.4506000000000001</v>
      </c>
      <c r="I363" s="129">
        <v>1.2942</v>
      </c>
      <c r="J363" s="128">
        <v>0.79150000000000009</v>
      </c>
      <c r="K363" s="128">
        <v>1.1454</v>
      </c>
      <c r="L363" s="128">
        <v>0.35389999999999999</v>
      </c>
    </row>
    <row r="364" spans="1:12" x14ac:dyDescent="0.25">
      <c r="A364" s="126">
        <v>43984</v>
      </c>
      <c r="B364" s="127">
        <v>0.1623</v>
      </c>
      <c r="C364" s="130">
        <v>0.20480000000000001</v>
      </c>
      <c r="D364" s="130">
        <v>0.31790000000000002</v>
      </c>
      <c r="E364" s="128">
        <v>0.51819999999999999</v>
      </c>
      <c r="F364" s="128">
        <v>0.68520000000000003</v>
      </c>
      <c r="G364" s="128">
        <v>-0.52290000000000003</v>
      </c>
      <c r="H364" s="128">
        <v>1.4873000000000001</v>
      </c>
      <c r="I364" s="129">
        <v>1.3250000000000002</v>
      </c>
      <c r="J364" s="128">
        <v>0.80210000000000004</v>
      </c>
      <c r="K364" s="128">
        <v>1.1694</v>
      </c>
      <c r="L364" s="128">
        <v>0.36730000000000002</v>
      </c>
    </row>
    <row r="365" spans="1:12" x14ac:dyDescent="0.25">
      <c r="A365" s="126">
        <v>43985</v>
      </c>
      <c r="B365" s="127">
        <v>0.19</v>
      </c>
      <c r="C365" s="130">
        <v>0.2422</v>
      </c>
      <c r="D365" s="130">
        <v>0.36549999999999999</v>
      </c>
      <c r="E365" s="128">
        <v>0.57540000000000002</v>
      </c>
      <c r="F365" s="128">
        <v>0.74580000000000002</v>
      </c>
      <c r="G365" s="128">
        <v>-0.55580000000000007</v>
      </c>
      <c r="H365" s="128">
        <v>1.5305</v>
      </c>
      <c r="I365" s="129">
        <v>1.3405</v>
      </c>
      <c r="J365" s="128">
        <v>0.78469999999999995</v>
      </c>
      <c r="K365" s="128">
        <v>1.165</v>
      </c>
      <c r="L365" s="128">
        <v>0.38030000000000003</v>
      </c>
    </row>
    <row r="366" spans="1:12" x14ac:dyDescent="0.25">
      <c r="A366" s="126">
        <v>43986</v>
      </c>
      <c r="B366" s="127">
        <v>0.19400000000000001</v>
      </c>
      <c r="C366" s="130">
        <v>0.253</v>
      </c>
      <c r="D366" s="130">
        <v>0.40839999999999999</v>
      </c>
      <c r="E366" s="128">
        <v>0.63970000000000005</v>
      </c>
      <c r="F366" s="128">
        <v>0.82340000000000002</v>
      </c>
      <c r="G366" s="128">
        <v>-0.62939999999999996</v>
      </c>
      <c r="H366" s="128">
        <v>1.6318000000000001</v>
      </c>
      <c r="I366" s="129">
        <v>1.4378000000000002</v>
      </c>
      <c r="J366" s="128">
        <v>0.80840000000000012</v>
      </c>
      <c r="K366" s="128">
        <v>1.2234000000000003</v>
      </c>
      <c r="L366" s="128">
        <v>0.41500000000000004</v>
      </c>
    </row>
    <row r="367" spans="1:12" x14ac:dyDescent="0.25">
      <c r="A367" s="126">
        <v>43987</v>
      </c>
      <c r="B367" s="127">
        <v>0.21010000000000001</v>
      </c>
      <c r="C367" s="130">
        <v>0.28549999999999998</v>
      </c>
      <c r="D367" s="130">
        <v>0.4662</v>
      </c>
      <c r="E367" s="128">
        <v>0.7046</v>
      </c>
      <c r="F367" s="128">
        <v>0.89349999999999996</v>
      </c>
      <c r="G367" s="128">
        <v>-0.68340000000000001</v>
      </c>
      <c r="H367" s="128">
        <v>1.6663000000000001</v>
      </c>
      <c r="I367" s="129">
        <v>1.4562000000000002</v>
      </c>
      <c r="J367" s="128">
        <v>0.77280000000000015</v>
      </c>
      <c r="K367" s="128">
        <v>1.2001000000000002</v>
      </c>
      <c r="L367" s="128">
        <v>0.42729999999999996</v>
      </c>
    </row>
    <row r="368" spans="1:12" x14ac:dyDescent="0.25">
      <c r="A368" s="126">
        <v>43990</v>
      </c>
      <c r="B368" s="127">
        <v>0.2261</v>
      </c>
      <c r="C368" s="130">
        <v>0.28299999999999997</v>
      </c>
      <c r="D368" s="130">
        <v>0.4471</v>
      </c>
      <c r="E368" s="128">
        <v>0.68610000000000004</v>
      </c>
      <c r="F368" s="128">
        <v>0.87519999999999998</v>
      </c>
      <c r="G368" s="128">
        <v>-0.64910000000000001</v>
      </c>
      <c r="H368" s="128">
        <v>1.6417000000000002</v>
      </c>
      <c r="I368" s="129">
        <v>1.4156000000000002</v>
      </c>
      <c r="J368" s="128">
        <v>0.76650000000000018</v>
      </c>
      <c r="K368" s="128">
        <v>1.1946000000000001</v>
      </c>
      <c r="L368" s="128">
        <v>0.42809999999999998</v>
      </c>
    </row>
    <row r="369" spans="1:12" x14ac:dyDescent="0.25">
      <c r="A369" s="126">
        <v>43991</v>
      </c>
      <c r="B369" s="127">
        <v>0.2024</v>
      </c>
      <c r="C369" s="130">
        <v>0.2631</v>
      </c>
      <c r="D369" s="130">
        <v>0.40089999999999998</v>
      </c>
      <c r="E369" s="128">
        <v>0.64229999999999998</v>
      </c>
      <c r="F369" s="128">
        <v>0.82530000000000003</v>
      </c>
      <c r="G369" s="128">
        <v>-0.62290000000000001</v>
      </c>
      <c r="H369" s="128">
        <v>1.5758000000000001</v>
      </c>
      <c r="I369" s="129">
        <v>1.3734000000000002</v>
      </c>
      <c r="J369" s="128">
        <v>0.75050000000000006</v>
      </c>
      <c r="K369" s="128">
        <v>1.1749000000000001</v>
      </c>
      <c r="L369" s="128">
        <v>0.42440000000000005</v>
      </c>
    </row>
    <row r="370" spans="1:12" x14ac:dyDescent="0.25">
      <c r="A370" s="126">
        <v>43992</v>
      </c>
      <c r="B370" s="127">
        <v>0.16669999999999999</v>
      </c>
      <c r="C370" s="130">
        <v>0.19769999999999999</v>
      </c>
      <c r="D370" s="130">
        <v>0.315</v>
      </c>
      <c r="E370" s="128">
        <v>0.53890000000000005</v>
      </c>
      <c r="F370" s="128">
        <v>0.72629999999999995</v>
      </c>
      <c r="G370" s="128">
        <v>-0.55959999999999999</v>
      </c>
      <c r="H370" s="128">
        <v>1.5063</v>
      </c>
      <c r="I370" s="129">
        <v>1.3395999999999999</v>
      </c>
      <c r="J370" s="128">
        <v>0.78</v>
      </c>
      <c r="K370" s="128">
        <v>1.1913</v>
      </c>
      <c r="L370" s="128">
        <v>0.41129999999999994</v>
      </c>
    </row>
    <row r="371" spans="1:12" x14ac:dyDescent="0.25">
      <c r="A371" s="126">
        <v>43993</v>
      </c>
      <c r="B371" s="127">
        <v>0.19670000000000001</v>
      </c>
      <c r="C371" s="130">
        <v>0.2291</v>
      </c>
      <c r="D371" s="130">
        <v>0.32300000000000001</v>
      </c>
      <c r="E371" s="128">
        <v>0.51600000000000001</v>
      </c>
      <c r="F371" s="128">
        <v>0.66900000000000004</v>
      </c>
      <c r="G371" s="128">
        <v>-0.47230000000000005</v>
      </c>
      <c r="H371" s="128">
        <v>1.4018999999999999</v>
      </c>
      <c r="I371" s="129">
        <v>1.2051999999999998</v>
      </c>
      <c r="J371" s="128">
        <v>0.73289999999999988</v>
      </c>
      <c r="K371" s="128">
        <v>1.0789</v>
      </c>
      <c r="L371" s="128">
        <v>0.34600000000000003</v>
      </c>
    </row>
    <row r="372" spans="1:12" x14ac:dyDescent="0.25">
      <c r="A372" s="126">
        <v>43994</v>
      </c>
      <c r="B372" s="127">
        <v>0.193</v>
      </c>
      <c r="C372" s="130">
        <v>0.22650000000000001</v>
      </c>
      <c r="D372" s="130">
        <v>0.3327</v>
      </c>
      <c r="E372" s="128">
        <v>0.54349999999999998</v>
      </c>
      <c r="F372" s="128">
        <v>0.71160000000000001</v>
      </c>
      <c r="G372" s="128">
        <v>-0.51859999999999995</v>
      </c>
      <c r="H372" s="128">
        <v>1.4628000000000001</v>
      </c>
      <c r="I372" s="129">
        <v>1.2698</v>
      </c>
      <c r="J372" s="128">
        <v>0.75120000000000009</v>
      </c>
      <c r="K372" s="128">
        <v>1.1301000000000001</v>
      </c>
      <c r="L372" s="128">
        <v>0.37890000000000001</v>
      </c>
    </row>
    <row r="373" spans="1:12" x14ac:dyDescent="0.25">
      <c r="A373" s="126">
        <v>43997</v>
      </c>
      <c r="B373" s="127">
        <v>0.189</v>
      </c>
      <c r="C373" s="130">
        <v>0.2238</v>
      </c>
      <c r="D373" s="130">
        <v>0.34229999999999999</v>
      </c>
      <c r="E373" s="128">
        <v>0.55269999999999997</v>
      </c>
      <c r="F373" s="128">
        <v>0.72150000000000003</v>
      </c>
      <c r="G373" s="128">
        <v>-0.53249999999999997</v>
      </c>
      <c r="H373" s="128">
        <v>1.4607999999999999</v>
      </c>
      <c r="I373" s="129">
        <v>1.2717999999999998</v>
      </c>
      <c r="J373" s="128">
        <v>0.73929999999999985</v>
      </c>
      <c r="K373" s="128">
        <v>1.1184999999999998</v>
      </c>
      <c r="L373" s="128">
        <v>0.37920000000000004</v>
      </c>
    </row>
    <row r="374" spans="1:12" x14ac:dyDescent="0.25">
      <c r="A374" s="126">
        <v>43998</v>
      </c>
      <c r="B374" s="127">
        <v>0.19919999999999999</v>
      </c>
      <c r="C374" s="130">
        <v>0.22900000000000001</v>
      </c>
      <c r="D374" s="130">
        <v>0.34389999999999998</v>
      </c>
      <c r="E374" s="128">
        <v>0.56420000000000003</v>
      </c>
      <c r="F374" s="128">
        <v>0.75280000000000002</v>
      </c>
      <c r="G374" s="128">
        <v>-0.55360000000000009</v>
      </c>
      <c r="H374" s="128">
        <v>1.5430999999999999</v>
      </c>
      <c r="I374" s="129">
        <v>1.3438999999999999</v>
      </c>
      <c r="J374" s="128">
        <v>0.79029999999999989</v>
      </c>
      <c r="K374" s="128">
        <v>1.1991999999999998</v>
      </c>
      <c r="L374" s="128">
        <v>0.40890000000000004</v>
      </c>
    </row>
    <row r="375" spans="1:12" x14ac:dyDescent="0.25">
      <c r="A375" s="126">
        <v>43999</v>
      </c>
      <c r="B375" s="127">
        <v>0.19520000000000001</v>
      </c>
      <c r="C375" s="130">
        <v>0.22639999999999999</v>
      </c>
      <c r="D375" s="130">
        <v>0.34399999999999997</v>
      </c>
      <c r="E375" s="128">
        <v>0.55510000000000004</v>
      </c>
      <c r="F375" s="128">
        <v>0.73799999999999999</v>
      </c>
      <c r="G375" s="128">
        <v>-0.54279999999999995</v>
      </c>
      <c r="H375" s="128">
        <v>1.5295000000000001</v>
      </c>
      <c r="I375" s="129">
        <v>1.3343</v>
      </c>
      <c r="J375" s="128">
        <v>0.79150000000000009</v>
      </c>
      <c r="K375" s="128">
        <v>1.1855000000000002</v>
      </c>
      <c r="L375" s="128">
        <v>0.39400000000000002</v>
      </c>
    </row>
    <row r="376" spans="1:12" x14ac:dyDescent="0.25">
      <c r="A376" s="126">
        <v>44000</v>
      </c>
      <c r="B376" s="127">
        <v>0.1933</v>
      </c>
      <c r="C376" s="130">
        <v>0.2238</v>
      </c>
      <c r="D376" s="130">
        <v>0.33279999999999998</v>
      </c>
      <c r="E376" s="128">
        <v>0.53439999999999999</v>
      </c>
      <c r="F376" s="128">
        <v>0.70840000000000003</v>
      </c>
      <c r="G376" s="128">
        <v>-0.5151</v>
      </c>
      <c r="H376" s="128">
        <v>1.4816</v>
      </c>
      <c r="I376" s="129">
        <v>1.2883</v>
      </c>
      <c r="J376" s="128">
        <v>0.7732</v>
      </c>
      <c r="K376" s="128">
        <v>1.1488</v>
      </c>
      <c r="L376" s="128">
        <v>0.37560000000000004</v>
      </c>
    </row>
    <row r="377" spans="1:12" x14ac:dyDescent="0.25">
      <c r="A377" s="126">
        <v>44001</v>
      </c>
      <c r="B377" s="127">
        <v>0.18759999999999999</v>
      </c>
      <c r="C377" s="130">
        <v>0.21579999999999999</v>
      </c>
      <c r="D377" s="130">
        <v>0.32500000000000001</v>
      </c>
      <c r="E377" s="128">
        <v>0.5252</v>
      </c>
      <c r="F377" s="128">
        <v>0.69210000000000005</v>
      </c>
      <c r="G377" s="128">
        <v>-0.50450000000000006</v>
      </c>
      <c r="H377" s="128">
        <v>1.4609000000000001</v>
      </c>
      <c r="I377" s="129">
        <v>1.2733000000000001</v>
      </c>
      <c r="J377" s="128">
        <v>0.76880000000000004</v>
      </c>
      <c r="K377" s="128">
        <v>1.1359000000000001</v>
      </c>
      <c r="L377" s="128">
        <v>0.36710000000000004</v>
      </c>
    </row>
    <row r="378" spans="1:12" x14ac:dyDescent="0.25">
      <c r="A378" s="126">
        <v>44004</v>
      </c>
      <c r="B378" s="127">
        <v>0.19170000000000001</v>
      </c>
      <c r="C378" s="130">
        <v>0.221</v>
      </c>
      <c r="D378" s="130">
        <v>0.33939999999999998</v>
      </c>
      <c r="E378" s="128">
        <v>0.53910000000000002</v>
      </c>
      <c r="F378" s="128">
        <v>0.70850000000000002</v>
      </c>
      <c r="G378" s="128">
        <v>-0.51680000000000004</v>
      </c>
      <c r="H378" s="128">
        <v>1.4641999999999999</v>
      </c>
      <c r="I378" s="129">
        <v>1.2725</v>
      </c>
      <c r="J378" s="128">
        <v>0.75569999999999993</v>
      </c>
      <c r="K378" s="128">
        <v>1.1248</v>
      </c>
      <c r="L378" s="128">
        <v>0.36910000000000004</v>
      </c>
    </row>
    <row r="379" spans="1:12" x14ac:dyDescent="0.25">
      <c r="A379" s="126">
        <v>44005</v>
      </c>
      <c r="B379" s="127">
        <v>0.1857</v>
      </c>
      <c r="C379" s="130">
        <v>0.21310000000000001</v>
      </c>
      <c r="D379" s="130">
        <v>0.32990000000000003</v>
      </c>
      <c r="E379" s="128">
        <v>0.53680000000000005</v>
      </c>
      <c r="F379" s="128">
        <v>0.71179999999999999</v>
      </c>
      <c r="G379" s="128">
        <v>-0.52610000000000001</v>
      </c>
      <c r="H379" s="128">
        <v>1.4917</v>
      </c>
      <c r="I379" s="129">
        <v>1.306</v>
      </c>
      <c r="J379" s="128">
        <v>0.77990000000000004</v>
      </c>
      <c r="K379" s="128">
        <v>1.1617999999999999</v>
      </c>
      <c r="L379" s="128">
        <v>0.38189999999999996</v>
      </c>
    </row>
    <row r="380" spans="1:12" x14ac:dyDescent="0.25">
      <c r="A380" s="126">
        <v>44006</v>
      </c>
      <c r="B380" s="127">
        <v>0.18759999999999999</v>
      </c>
      <c r="C380" s="130">
        <v>0.2104</v>
      </c>
      <c r="D380" s="130">
        <v>0.3155</v>
      </c>
      <c r="E380" s="128">
        <v>0.51380000000000003</v>
      </c>
      <c r="F380" s="128">
        <v>0.67900000000000005</v>
      </c>
      <c r="G380" s="128">
        <v>-0.49140000000000006</v>
      </c>
      <c r="H380" s="128">
        <v>1.4291</v>
      </c>
      <c r="I380" s="129">
        <v>1.2415</v>
      </c>
      <c r="J380" s="128">
        <v>0.75009999999999999</v>
      </c>
      <c r="K380" s="128">
        <v>1.1135999999999999</v>
      </c>
      <c r="L380" s="128">
        <v>0.36350000000000005</v>
      </c>
    </row>
    <row r="381" spans="1:12" x14ac:dyDescent="0.25">
      <c r="A381" s="126">
        <v>44007</v>
      </c>
      <c r="B381" s="127">
        <v>0.1857</v>
      </c>
      <c r="C381" s="130">
        <v>0.2051</v>
      </c>
      <c r="D381" s="130">
        <v>0.33200000000000002</v>
      </c>
      <c r="E381" s="128">
        <v>0.51839999999999997</v>
      </c>
      <c r="F381" s="128">
        <v>0.68559999999999999</v>
      </c>
      <c r="G381" s="128">
        <v>-0.49990000000000001</v>
      </c>
      <c r="H381" s="128">
        <v>1.4344000000000001</v>
      </c>
      <c r="I381" s="129">
        <v>1.2487000000000001</v>
      </c>
      <c r="J381" s="128">
        <v>0.74880000000000013</v>
      </c>
      <c r="K381" s="128">
        <v>1.1024</v>
      </c>
      <c r="L381" s="128">
        <v>0.35359999999999997</v>
      </c>
    </row>
    <row r="382" spans="1:12" x14ac:dyDescent="0.25">
      <c r="A382" s="126">
        <v>44008</v>
      </c>
      <c r="B382" s="127">
        <v>0.1661</v>
      </c>
      <c r="C382" s="130">
        <v>0.18379999999999999</v>
      </c>
      <c r="D382" s="130">
        <v>0.29880000000000001</v>
      </c>
      <c r="E382" s="128">
        <v>0.4864</v>
      </c>
      <c r="F382" s="128">
        <v>0.63639999999999997</v>
      </c>
      <c r="G382" s="128">
        <v>-0.47029999999999994</v>
      </c>
      <c r="H382" s="128">
        <v>1.3688</v>
      </c>
      <c r="I382" s="129">
        <v>1.2027000000000001</v>
      </c>
      <c r="J382" s="128">
        <v>0.73240000000000005</v>
      </c>
      <c r="K382" s="128">
        <v>1.07</v>
      </c>
      <c r="L382" s="128">
        <v>0.33759999999999996</v>
      </c>
    </row>
    <row r="383" spans="1:12" x14ac:dyDescent="0.25">
      <c r="A383" s="126">
        <v>44011</v>
      </c>
      <c r="B383" s="127">
        <v>0.14849999999999999</v>
      </c>
      <c r="C383" s="130">
        <v>0.16789999999999999</v>
      </c>
      <c r="D383" s="130">
        <v>0.27360000000000001</v>
      </c>
      <c r="E383" s="128">
        <v>0.46589999999999998</v>
      </c>
      <c r="F383" s="128">
        <v>0.62339999999999995</v>
      </c>
      <c r="G383" s="128">
        <v>-0.47489999999999999</v>
      </c>
      <c r="H383" s="128">
        <v>1.3734</v>
      </c>
      <c r="I383" s="129">
        <v>1.2248999999999999</v>
      </c>
      <c r="J383" s="128">
        <v>0.75</v>
      </c>
      <c r="K383" s="128">
        <v>1.0997999999999999</v>
      </c>
      <c r="L383" s="128">
        <v>0.34979999999999994</v>
      </c>
    </row>
    <row r="384" spans="1:12" x14ac:dyDescent="0.25">
      <c r="A384" s="126">
        <v>44012</v>
      </c>
      <c r="B384" s="127">
        <v>0.14849999999999999</v>
      </c>
      <c r="C384" s="130">
        <v>0.1731</v>
      </c>
      <c r="D384" s="130">
        <v>0.2878</v>
      </c>
      <c r="E384" s="128">
        <v>0.4909</v>
      </c>
      <c r="F384" s="128">
        <v>0.65610000000000002</v>
      </c>
      <c r="G384" s="128">
        <v>-0.50760000000000005</v>
      </c>
      <c r="H384" s="128">
        <v>1.4107000000000001</v>
      </c>
      <c r="I384" s="129">
        <v>1.2622</v>
      </c>
      <c r="J384" s="128">
        <v>0.75460000000000005</v>
      </c>
      <c r="K384" s="128">
        <v>1.1229</v>
      </c>
      <c r="L384" s="128">
        <v>0.36830000000000002</v>
      </c>
    </row>
    <row r="385" spans="1:12" x14ac:dyDescent="0.25">
      <c r="A385" s="126">
        <v>44013</v>
      </c>
      <c r="B385" s="127">
        <v>0.1603</v>
      </c>
      <c r="C385" s="130">
        <v>0.189</v>
      </c>
      <c r="D385" s="130">
        <v>0.3115</v>
      </c>
      <c r="E385" s="128">
        <v>0.51139999999999997</v>
      </c>
      <c r="F385" s="128">
        <v>0.67579999999999996</v>
      </c>
      <c r="G385" s="128">
        <v>-0.51549999999999996</v>
      </c>
      <c r="H385" s="128">
        <v>1.4232</v>
      </c>
      <c r="I385" s="129">
        <v>1.2629000000000001</v>
      </c>
      <c r="J385" s="128">
        <v>0.74740000000000006</v>
      </c>
      <c r="K385" s="128">
        <v>1.1116999999999999</v>
      </c>
      <c r="L385" s="128">
        <v>0.36429999999999996</v>
      </c>
    </row>
    <row r="386" spans="1:12" x14ac:dyDescent="0.25">
      <c r="A386" s="126">
        <v>44014</v>
      </c>
      <c r="B386" s="127">
        <v>0.15260000000000001</v>
      </c>
      <c r="C386" s="130">
        <v>0.18079999999999999</v>
      </c>
      <c r="D386" s="130">
        <v>0.29580000000000001</v>
      </c>
      <c r="E386" s="128">
        <v>0.49769999999999998</v>
      </c>
      <c r="F386" s="128">
        <v>0.66930000000000001</v>
      </c>
      <c r="G386" s="128">
        <v>-0.51669999999999994</v>
      </c>
      <c r="H386" s="128">
        <v>1.4272</v>
      </c>
      <c r="I386" s="129">
        <v>1.2746</v>
      </c>
      <c r="J386" s="128">
        <v>0.75790000000000002</v>
      </c>
      <c r="K386" s="128">
        <v>1.1314</v>
      </c>
      <c r="L386" s="128">
        <v>0.3735</v>
      </c>
    </row>
    <row r="387" spans="1:12" x14ac:dyDescent="0.25">
      <c r="A387" s="126">
        <v>44018</v>
      </c>
      <c r="B387" s="127">
        <v>0.15659999999999999</v>
      </c>
      <c r="C387" s="130">
        <v>0.186</v>
      </c>
      <c r="D387" s="130">
        <v>0.30220000000000002</v>
      </c>
      <c r="E387" s="128">
        <v>0.50229999999999997</v>
      </c>
      <c r="F387" s="128">
        <v>0.67589999999999995</v>
      </c>
      <c r="G387" s="128">
        <v>-0.51929999999999998</v>
      </c>
      <c r="H387" s="128">
        <v>1.4392</v>
      </c>
      <c r="I387" s="129">
        <v>1.2826</v>
      </c>
      <c r="J387" s="128">
        <v>0.76330000000000009</v>
      </c>
      <c r="K387" s="128">
        <v>1.137</v>
      </c>
      <c r="L387" s="128">
        <v>0.37369999999999992</v>
      </c>
    </row>
    <row r="388" spans="1:12" x14ac:dyDescent="0.25">
      <c r="A388" s="126">
        <v>44019</v>
      </c>
      <c r="B388" s="127">
        <v>0.15670000000000001</v>
      </c>
      <c r="C388" s="130">
        <v>0.18060000000000001</v>
      </c>
      <c r="D388" s="130">
        <v>0.28639999999999999</v>
      </c>
      <c r="E388" s="128">
        <v>0.47720000000000001</v>
      </c>
      <c r="F388" s="128">
        <v>0.63970000000000005</v>
      </c>
      <c r="G388" s="128">
        <v>-0.48300000000000004</v>
      </c>
      <c r="H388" s="128">
        <v>1.3748</v>
      </c>
      <c r="I388" s="129">
        <v>1.2181</v>
      </c>
      <c r="J388" s="128">
        <v>0.73509999999999998</v>
      </c>
      <c r="K388" s="128">
        <v>1.0884</v>
      </c>
      <c r="L388" s="128">
        <v>0.35330000000000006</v>
      </c>
    </row>
    <row r="389" spans="1:12" x14ac:dyDescent="0.25">
      <c r="A389" s="126">
        <v>44020</v>
      </c>
      <c r="B389" s="127">
        <v>0.15870000000000001</v>
      </c>
      <c r="C389" s="130">
        <v>0.18509999999999999</v>
      </c>
      <c r="D389" s="130">
        <v>0.30070000000000002</v>
      </c>
      <c r="E389" s="128">
        <v>0.49769999999999998</v>
      </c>
      <c r="F389" s="128">
        <v>0.66439999999999999</v>
      </c>
      <c r="G389" s="128">
        <v>-0.50570000000000004</v>
      </c>
      <c r="H389" s="128">
        <v>1.3996</v>
      </c>
      <c r="I389" s="129">
        <v>1.2408999999999999</v>
      </c>
      <c r="J389" s="128">
        <v>0.73519999999999996</v>
      </c>
      <c r="K389" s="128">
        <v>1.0989</v>
      </c>
      <c r="L389" s="128">
        <v>0.36369999999999997</v>
      </c>
    </row>
    <row r="390" spans="1:12" x14ac:dyDescent="0.25">
      <c r="A390" s="126">
        <v>44021</v>
      </c>
      <c r="B390" s="127">
        <v>0.15079999999999999</v>
      </c>
      <c r="C390" s="130">
        <v>0.1772</v>
      </c>
      <c r="D390" s="130">
        <v>0.28320000000000001</v>
      </c>
      <c r="E390" s="128">
        <v>0.46350000000000002</v>
      </c>
      <c r="F390" s="128">
        <v>0.61350000000000005</v>
      </c>
      <c r="G390" s="128">
        <v>-0.46270000000000006</v>
      </c>
      <c r="H390" s="128">
        <v>1.3134000000000001</v>
      </c>
      <c r="I390" s="129">
        <v>1.1626000000000001</v>
      </c>
      <c r="J390" s="128">
        <v>0.69990000000000008</v>
      </c>
      <c r="K390" s="128">
        <v>1.0302000000000002</v>
      </c>
      <c r="L390" s="128">
        <v>0.33030000000000004</v>
      </c>
    </row>
    <row r="391" spans="1:12" x14ac:dyDescent="0.25">
      <c r="A391" s="126">
        <v>44022</v>
      </c>
      <c r="B391" s="127">
        <v>0.15290000000000001</v>
      </c>
      <c r="C391" s="130">
        <v>0.18509999999999999</v>
      </c>
      <c r="D391" s="130">
        <v>0.29920000000000002</v>
      </c>
      <c r="E391" s="128">
        <v>0.48399999999999999</v>
      </c>
      <c r="F391" s="128">
        <v>0.6381</v>
      </c>
      <c r="G391" s="128">
        <v>-0.48519999999999996</v>
      </c>
      <c r="H391" s="128">
        <v>1.3301000000000001</v>
      </c>
      <c r="I391" s="129">
        <v>1.1772</v>
      </c>
      <c r="J391" s="128">
        <v>0.69200000000000006</v>
      </c>
      <c r="K391" s="128">
        <v>1.0308999999999999</v>
      </c>
      <c r="L391" s="128">
        <v>0.33889999999999998</v>
      </c>
    </row>
    <row r="392" spans="1:12" x14ac:dyDescent="0.25">
      <c r="A392" s="126">
        <v>44025</v>
      </c>
      <c r="B392" s="127">
        <v>0.15090000000000001</v>
      </c>
      <c r="C392" s="130">
        <v>0.1772</v>
      </c>
      <c r="D392" s="130">
        <v>0.28489999999999999</v>
      </c>
      <c r="E392" s="128">
        <v>0.4657</v>
      </c>
      <c r="F392" s="128">
        <v>0.61839999999999995</v>
      </c>
      <c r="G392" s="128">
        <v>-0.46749999999999992</v>
      </c>
      <c r="H392" s="128">
        <v>1.3077000000000001</v>
      </c>
      <c r="I392" s="129">
        <v>1.1568000000000001</v>
      </c>
      <c r="J392" s="128">
        <v>0.68930000000000013</v>
      </c>
      <c r="K392" s="128">
        <v>1.0228000000000002</v>
      </c>
      <c r="L392" s="128">
        <v>0.33349999999999996</v>
      </c>
    </row>
    <row r="393" spans="1:12" x14ac:dyDescent="0.25">
      <c r="A393" s="126">
        <v>44026</v>
      </c>
      <c r="B393" s="127">
        <v>0.157</v>
      </c>
      <c r="C393" s="130">
        <v>0.18509999999999999</v>
      </c>
      <c r="D393" s="130">
        <v>0.28970000000000001</v>
      </c>
      <c r="E393" s="128">
        <v>0.46800000000000003</v>
      </c>
      <c r="F393" s="128">
        <v>0.62329999999999997</v>
      </c>
      <c r="G393" s="128">
        <v>-0.46629999999999994</v>
      </c>
      <c r="H393" s="128">
        <v>1.3109</v>
      </c>
      <c r="I393" s="129">
        <v>1.1538999999999999</v>
      </c>
      <c r="J393" s="128">
        <v>0.68759999999999999</v>
      </c>
      <c r="K393" s="128">
        <v>1.0211999999999999</v>
      </c>
      <c r="L393" s="128">
        <v>0.33359999999999995</v>
      </c>
    </row>
    <row r="394" spans="1:12" x14ac:dyDescent="0.25">
      <c r="A394" s="126">
        <v>44027</v>
      </c>
      <c r="B394" s="127">
        <v>0.155</v>
      </c>
      <c r="C394" s="130">
        <v>0.1799</v>
      </c>
      <c r="D394" s="130">
        <v>0.28810000000000002</v>
      </c>
      <c r="E394" s="128">
        <v>0.4703</v>
      </c>
      <c r="F394" s="128">
        <v>0.62990000000000002</v>
      </c>
      <c r="G394" s="128">
        <v>-0.47489999999999999</v>
      </c>
      <c r="H394" s="128">
        <v>1.3321000000000001</v>
      </c>
      <c r="I394" s="129">
        <v>1.1771</v>
      </c>
      <c r="J394" s="128">
        <v>0.70220000000000005</v>
      </c>
      <c r="K394" s="128">
        <v>1.044</v>
      </c>
      <c r="L394" s="128">
        <v>0.34179999999999999</v>
      </c>
    </row>
    <row r="395" spans="1:12" x14ac:dyDescent="0.25">
      <c r="A395" s="126">
        <v>44028</v>
      </c>
      <c r="B395" s="127">
        <v>0.14499999999999999</v>
      </c>
      <c r="C395" s="130">
        <v>0.1721</v>
      </c>
      <c r="D395" s="130">
        <v>0.27539999999999998</v>
      </c>
      <c r="E395" s="128">
        <v>0.45889999999999997</v>
      </c>
      <c r="F395" s="128">
        <v>0.61680000000000001</v>
      </c>
      <c r="G395" s="128">
        <v>-0.4718</v>
      </c>
      <c r="H395" s="128">
        <v>1.3083</v>
      </c>
      <c r="I395" s="129">
        <v>1.1633</v>
      </c>
      <c r="J395" s="128">
        <v>0.6915</v>
      </c>
      <c r="K395" s="128">
        <v>1.0329000000000002</v>
      </c>
      <c r="L395" s="128">
        <v>0.34140000000000004</v>
      </c>
    </row>
    <row r="396" spans="1:12" x14ac:dyDescent="0.25">
      <c r="A396" s="126">
        <v>44029</v>
      </c>
      <c r="B396" s="127">
        <v>0.1431</v>
      </c>
      <c r="C396" s="130">
        <v>0.17219999999999999</v>
      </c>
      <c r="D396" s="130">
        <v>0.27860000000000001</v>
      </c>
      <c r="E396" s="128">
        <v>0.46339999999999998</v>
      </c>
      <c r="F396" s="128">
        <v>0.62329999999999997</v>
      </c>
      <c r="G396" s="128">
        <v>-0.48019999999999996</v>
      </c>
      <c r="H396" s="128">
        <v>1.327</v>
      </c>
      <c r="I396" s="129">
        <v>1.1839</v>
      </c>
      <c r="J396" s="128">
        <v>0.70369999999999999</v>
      </c>
      <c r="K396" s="128">
        <v>1.0484</v>
      </c>
      <c r="L396" s="128">
        <v>0.34469999999999995</v>
      </c>
    </row>
    <row r="397" spans="1:12" x14ac:dyDescent="0.25">
      <c r="A397" s="126">
        <v>44032</v>
      </c>
      <c r="B397" s="127">
        <v>0.1472</v>
      </c>
      <c r="C397" s="130">
        <v>0.1749</v>
      </c>
      <c r="D397" s="130">
        <v>0.2787</v>
      </c>
      <c r="E397" s="128">
        <v>0.45879999999999999</v>
      </c>
      <c r="F397" s="128">
        <v>0.61019999999999996</v>
      </c>
      <c r="G397" s="128">
        <v>-0.46299999999999997</v>
      </c>
      <c r="H397" s="128">
        <v>1.3115999999999999</v>
      </c>
      <c r="I397" s="129">
        <v>1.1643999999999999</v>
      </c>
      <c r="J397" s="128">
        <v>0.70139999999999991</v>
      </c>
      <c r="K397" s="128">
        <v>1.0328999999999999</v>
      </c>
      <c r="L397" s="128">
        <v>0.33149999999999996</v>
      </c>
    </row>
    <row r="398" spans="1:12" x14ac:dyDescent="0.25">
      <c r="A398" s="126">
        <v>44033</v>
      </c>
      <c r="B398" s="127">
        <v>0.1411</v>
      </c>
      <c r="C398" s="130">
        <v>0.16439999999999999</v>
      </c>
      <c r="D398" s="130">
        <v>0.26429999999999998</v>
      </c>
      <c r="E398" s="128">
        <v>0.44729999999999998</v>
      </c>
      <c r="F398" s="128">
        <v>0.60040000000000004</v>
      </c>
      <c r="G398" s="128">
        <v>-0.45930000000000004</v>
      </c>
      <c r="H398" s="128">
        <v>1.3089999999999999</v>
      </c>
      <c r="I398" s="129">
        <v>1.1678999999999999</v>
      </c>
      <c r="J398" s="128">
        <v>0.7085999999999999</v>
      </c>
      <c r="K398" s="128">
        <v>1.0447</v>
      </c>
      <c r="L398" s="128">
        <v>0.33610000000000007</v>
      </c>
    </row>
    <row r="399" spans="1:12" x14ac:dyDescent="0.25">
      <c r="A399" s="126">
        <v>44034</v>
      </c>
      <c r="B399" s="127">
        <v>0.1492</v>
      </c>
      <c r="C399" s="130">
        <v>0.1724</v>
      </c>
      <c r="D399" s="130">
        <v>0.27389999999999998</v>
      </c>
      <c r="E399" s="128">
        <v>0.44729999999999998</v>
      </c>
      <c r="F399" s="128">
        <v>0.59709999999999996</v>
      </c>
      <c r="G399" s="128">
        <v>-0.44789999999999996</v>
      </c>
      <c r="H399" s="128">
        <v>1.2929999999999999</v>
      </c>
      <c r="I399" s="129">
        <v>1.1437999999999999</v>
      </c>
      <c r="J399" s="128">
        <v>0.69589999999999996</v>
      </c>
      <c r="K399" s="128">
        <v>1.0190999999999999</v>
      </c>
      <c r="L399" s="128">
        <v>0.32319999999999999</v>
      </c>
    </row>
    <row r="400" spans="1:12" x14ac:dyDescent="0.25">
      <c r="A400" s="126">
        <v>44035</v>
      </c>
      <c r="B400" s="127">
        <v>0.15129999999999999</v>
      </c>
      <c r="C400" s="130">
        <v>0.1724</v>
      </c>
      <c r="D400" s="130">
        <v>0.2707</v>
      </c>
      <c r="E400" s="128">
        <v>0.43819999999999998</v>
      </c>
      <c r="F400" s="128">
        <v>0.57740000000000002</v>
      </c>
      <c r="G400" s="128">
        <v>-0.42610000000000003</v>
      </c>
      <c r="H400" s="128">
        <v>1.2311000000000001</v>
      </c>
      <c r="I400" s="129">
        <v>1.0798000000000001</v>
      </c>
      <c r="J400" s="128">
        <v>0.65370000000000006</v>
      </c>
      <c r="K400" s="128">
        <v>0.96040000000000014</v>
      </c>
      <c r="L400" s="128">
        <v>0.30670000000000003</v>
      </c>
    </row>
    <row r="401" spans="1:12" x14ac:dyDescent="0.25">
      <c r="A401" s="126">
        <v>44036</v>
      </c>
      <c r="B401" s="127">
        <v>0.14530000000000001</v>
      </c>
      <c r="C401" s="130">
        <v>0.16719999999999999</v>
      </c>
      <c r="D401" s="130">
        <v>0.27239999999999998</v>
      </c>
      <c r="E401" s="128">
        <v>0.44040000000000001</v>
      </c>
      <c r="F401" s="128">
        <v>0.58560000000000001</v>
      </c>
      <c r="G401" s="128">
        <v>-0.44030000000000002</v>
      </c>
      <c r="H401" s="128">
        <v>1.2267999999999999</v>
      </c>
      <c r="I401" s="129">
        <v>1.0814999999999999</v>
      </c>
      <c r="J401" s="128">
        <v>0.64119999999999988</v>
      </c>
      <c r="K401" s="128">
        <v>0.95439999999999992</v>
      </c>
      <c r="L401" s="128">
        <v>0.31320000000000003</v>
      </c>
    </row>
    <row r="402" spans="1:12" x14ac:dyDescent="0.25">
      <c r="A402" s="126">
        <v>44039</v>
      </c>
      <c r="B402" s="127">
        <v>0.15140000000000001</v>
      </c>
      <c r="C402" s="130">
        <v>0.1779</v>
      </c>
      <c r="D402" s="130">
        <v>0.28520000000000001</v>
      </c>
      <c r="E402" s="128">
        <v>0.46329999999999999</v>
      </c>
      <c r="F402" s="128">
        <v>0.61509999999999998</v>
      </c>
      <c r="G402" s="128">
        <v>-0.4637</v>
      </c>
      <c r="H402" s="128">
        <v>1.2601</v>
      </c>
      <c r="I402" s="129">
        <v>1.1087</v>
      </c>
      <c r="J402" s="128">
        <v>0.64500000000000002</v>
      </c>
      <c r="K402" s="128">
        <v>0.97489999999999999</v>
      </c>
      <c r="L402" s="128">
        <v>0.32989999999999997</v>
      </c>
    </row>
    <row r="403" spans="1:12" x14ac:dyDescent="0.25">
      <c r="A403" s="126">
        <v>44040</v>
      </c>
      <c r="B403" s="127">
        <v>0.13869999999999999</v>
      </c>
      <c r="C403" s="130">
        <v>0.16200000000000001</v>
      </c>
      <c r="D403" s="130">
        <v>0.26419999999999999</v>
      </c>
      <c r="E403" s="128">
        <v>0.4289</v>
      </c>
      <c r="F403" s="128">
        <v>0.57899999999999996</v>
      </c>
      <c r="G403" s="128">
        <v>-0.44029999999999997</v>
      </c>
      <c r="H403" s="128">
        <v>1.2168000000000001</v>
      </c>
      <c r="I403" s="129">
        <v>1.0781000000000001</v>
      </c>
      <c r="J403" s="128">
        <v>0.63780000000000014</v>
      </c>
      <c r="K403" s="128">
        <v>0.95260000000000011</v>
      </c>
      <c r="L403" s="128">
        <v>0.31479999999999997</v>
      </c>
    </row>
    <row r="404" spans="1:12" x14ac:dyDescent="0.25">
      <c r="A404" s="126">
        <v>44041</v>
      </c>
      <c r="B404" s="127">
        <v>0.13089999999999999</v>
      </c>
      <c r="C404" s="130">
        <v>0.14879999999999999</v>
      </c>
      <c r="D404" s="130">
        <v>0.25159999999999999</v>
      </c>
      <c r="E404" s="128">
        <v>0.42720000000000002</v>
      </c>
      <c r="F404" s="128">
        <v>0.57410000000000005</v>
      </c>
      <c r="G404" s="128">
        <v>-0.44320000000000004</v>
      </c>
      <c r="H404" s="128">
        <v>1.2362</v>
      </c>
      <c r="I404" s="129">
        <v>1.1052999999999999</v>
      </c>
      <c r="J404" s="128">
        <v>0.66209999999999991</v>
      </c>
      <c r="K404" s="128">
        <v>0.98459999999999992</v>
      </c>
      <c r="L404" s="128">
        <v>0.32250000000000006</v>
      </c>
    </row>
    <row r="405" spans="1:12" x14ac:dyDescent="0.25">
      <c r="A405" s="126">
        <v>44042</v>
      </c>
      <c r="B405" s="127">
        <v>0.1172</v>
      </c>
      <c r="C405" s="130">
        <v>0.1303</v>
      </c>
      <c r="D405" s="130">
        <v>0.2311</v>
      </c>
      <c r="E405" s="128">
        <v>0.40450000000000003</v>
      </c>
      <c r="F405" s="128">
        <v>0.54620000000000002</v>
      </c>
      <c r="G405" s="128">
        <v>-0.42900000000000005</v>
      </c>
      <c r="H405" s="128">
        <v>1.2068000000000001</v>
      </c>
      <c r="I405" s="129">
        <v>1.0896000000000001</v>
      </c>
      <c r="J405" s="128">
        <v>0.66060000000000008</v>
      </c>
      <c r="K405" s="128">
        <v>0.97570000000000012</v>
      </c>
      <c r="L405" s="128">
        <v>0.31510000000000005</v>
      </c>
    </row>
    <row r="406" spans="1:12" x14ac:dyDescent="0.25">
      <c r="A406" s="126">
        <v>44043</v>
      </c>
      <c r="B406" s="127">
        <v>0.10539999999999999</v>
      </c>
      <c r="C406" s="130">
        <v>0.1144</v>
      </c>
      <c r="D406" s="130">
        <v>0.2044</v>
      </c>
      <c r="E406" s="128">
        <v>0.38179999999999997</v>
      </c>
      <c r="F406" s="128">
        <v>0.5282</v>
      </c>
      <c r="G406" s="128">
        <v>-0.42280000000000001</v>
      </c>
      <c r="H406" s="128">
        <v>1.1924999999999999</v>
      </c>
      <c r="I406" s="129">
        <v>1.0871</v>
      </c>
      <c r="J406" s="128">
        <v>0.66429999999999989</v>
      </c>
      <c r="K406" s="128">
        <v>0.98809999999999987</v>
      </c>
      <c r="L406" s="128">
        <v>0.32379999999999998</v>
      </c>
    </row>
    <row r="407" spans="1:12" x14ac:dyDescent="0.25">
      <c r="A407" s="126">
        <v>44046</v>
      </c>
      <c r="B407" s="127">
        <v>0.10929999999999999</v>
      </c>
      <c r="C407" s="130">
        <v>0.1197</v>
      </c>
      <c r="D407" s="130">
        <v>0.2185</v>
      </c>
      <c r="E407" s="128">
        <v>0.4</v>
      </c>
      <c r="F407" s="128">
        <v>0.55430000000000001</v>
      </c>
      <c r="G407" s="128">
        <v>-0.44500000000000001</v>
      </c>
      <c r="H407" s="128">
        <v>1.2318</v>
      </c>
      <c r="I407" s="129">
        <v>1.1225000000000001</v>
      </c>
      <c r="J407" s="128">
        <v>0.67749999999999999</v>
      </c>
      <c r="K407" s="128">
        <v>1.0133000000000001</v>
      </c>
      <c r="L407" s="128">
        <v>0.33579999999999999</v>
      </c>
    </row>
    <row r="408" spans="1:12" x14ac:dyDescent="0.25">
      <c r="A408" s="126">
        <v>44047</v>
      </c>
      <c r="B408" s="127">
        <v>0.10730000000000001</v>
      </c>
      <c r="C408" s="130">
        <v>0.11169999999999999</v>
      </c>
      <c r="D408" s="130">
        <v>0.19020000000000001</v>
      </c>
      <c r="E408" s="128">
        <v>0.3569</v>
      </c>
      <c r="F408" s="128">
        <v>0.50690000000000002</v>
      </c>
      <c r="G408" s="128">
        <v>-0.39960000000000001</v>
      </c>
      <c r="H408" s="128">
        <v>1.1857</v>
      </c>
      <c r="I408" s="129">
        <v>1.0784</v>
      </c>
      <c r="J408" s="128">
        <v>0.67879999999999996</v>
      </c>
      <c r="K408" s="128">
        <v>0.99549999999999994</v>
      </c>
      <c r="L408" s="128">
        <v>0.31669999999999998</v>
      </c>
    </row>
    <row r="409" spans="1:12" x14ac:dyDescent="0.25">
      <c r="A409" s="126">
        <v>44048</v>
      </c>
      <c r="B409" s="127">
        <v>0.1171</v>
      </c>
      <c r="C409" s="130">
        <v>0.12770000000000001</v>
      </c>
      <c r="D409" s="130">
        <v>0.22320000000000001</v>
      </c>
      <c r="E409" s="128">
        <v>0.39539999999999997</v>
      </c>
      <c r="F409" s="128">
        <v>0.54769999999999996</v>
      </c>
      <c r="G409" s="128">
        <v>-0.43059999999999998</v>
      </c>
      <c r="H409" s="128">
        <v>1.2217</v>
      </c>
      <c r="I409" s="129">
        <v>1.1046</v>
      </c>
      <c r="J409" s="128">
        <v>0.67400000000000004</v>
      </c>
      <c r="K409" s="128">
        <v>0.99849999999999994</v>
      </c>
      <c r="L409" s="128">
        <v>0.32449999999999996</v>
      </c>
    </row>
    <row r="410" spans="1:12" x14ac:dyDescent="0.25">
      <c r="A410" s="126">
        <v>44049</v>
      </c>
      <c r="B410" s="127">
        <v>0.11509999999999999</v>
      </c>
      <c r="C410" s="130">
        <v>0.12770000000000001</v>
      </c>
      <c r="D410" s="130">
        <v>0.2137</v>
      </c>
      <c r="E410" s="128">
        <v>0.3841</v>
      </c>
      <c r="F410" s="128">
        <v>0.53620000000000001</v>
      </c>
      <c r="G410" s="128">
        <v>-0.42110000000000003</v>
      </c>
      <c r="H410" s="128">
        <v>1.1980999999999999</v>
      </c>
      <c r="I410" s="129">
        <v>1.083</v>
      </c>
      <c r="J410" s="128">
        <v>0.66189999999999993</v>
      </c>
      <c r="K410" s="128">
        <v>0.98439999999999994</v>
      </c>
      <c r="L410" s="128">
        <v>0.32250000000000001</v>
      </c>
    </row>
    <row r="411" spans="1:12" x14ac:dyDescent="0.25">
      <c r="A411" s="126">
        <v>44050</v>
      </c>
      <c r="B411" s="127">
        <v>0.129</v>
      </c>
      <c r="C411" s="130">
        <v>0.14099999999999999</v>
      </c>
      <c r="D411" s="130">
        <v>0.23100000000000001</v>
      </c>
      <c r="E411" s="128">
        <v>0.40679999999999999</v>
      </c>
      <c r="F411" s="128">
        <v>0.56399999999999995</v>
      </c>
      <c r="G411" s="128">
        <v>-0.43499999999999994</v>
      </c>
      <c r="H411" s="128">
        <v>1.2336</v>
      </c>
      <c r="I411" s="129">
        <v>1.1046</v>
      </c>
      <c r="J411" s="128">
        <v>0.66960000000000008</v>
      </c>
      <c r="K411" s="128">
        <v>1.0025999999999999</v>
      </c>
      <c r="L411" s="128">
        <v>0.33299999999999996</v>
      </c>
    </row>
    <row r="412" spans="1:12" x14ac:dyDescent="0.25">
      <c r="A412" s="126">
        <v>44053</v>
      </c>
      <c r="B412" s="127">
        <v>0.13100000000000001</v>
      </c>
      <c r="C412" s="130">
        <v>0.14369999999999999</v>
      </c>
      <c r="D412" s="130">
        <v>0.23580000000000001</v>
      </c>
      <c r="E412" s="128">
        <v>0.41599999999999998</v>
      </c>
      <c r="F412" s="128">
        <v>0.57550000000000001</v>
      </c>
      <c r="G412" s="128">
        <v>-0.44450000000000001</v>
      </c>
      <c r="H412" s="128">
        <v>1.2538</v>
      </c>
      <c r="I412" s="129">
        <v>1.1228</v>
      </c>
      <c r="J412" s="128">
        <v>0.67830000000000001</v>
      </c>
      <c r="K412" s="128">
        <v>1.018</v>
      </c>
      <c r="L412" s="128">
        <v>0.3397</v>
      </c>
    </row>
    <row r="413" spans="1:12" x14ac:dyDescent="0.25">
      <c r="A413" s="126">
        <v>44054</v>
      </c>
      <c r="B413" s="127">
        <v>0.1489</v>
      </c>
      <c r="C413" s="130">
        <v>0.16789999999999999</v>
      </c>
      <c r="D413" s="130">
        <v>0.27539999999999998</v>
      </c>
      <c r="E413" s="128">
        <v>0.47089999999999999</v>
      </c>
      <c r="F413" s="128">
        <v>0.64149999999999996</v>
      </c>
      <c r="G413" s="128">
        <v>-0.49259999999999993</v>
      </c>
      <c r="H413" s="128">
        <v>1.329</v>
      </c>
      <c r="I413" s="129">
        <v>1.1800999999999999</v>
      </c>
      <c r="J413" s="128">
        <v>0.6875</v>
      </c>
      <c r="K413" s="128">
        <v>1.0535999999999999</v>
      </c>
      <c r="L413" s="128">
        <v>0.36609999999999998</v>
      </c>
    </row>
    <row r="414" spans="1:12" x14ac:dyDescent="0.25">
      <c r="A414" s="126">
        <v>44055</v>
      </c>
      <c r="B414" s="127">
        <v>0.16089999999999999</v>
      </c>
      <c r="C414" s="130">
        <v>0.19040000000000001</v>
      </c>
      <c r="D414" s="130">
        <v>0.3039</v>
      </c>
      <c r="E414" s="128">
        <v>0.50070000000000003</v>
      </c>
      <c r="F414" s="128">
        <v>0.67469999999999997</v>
      </c>
      <c r="G414" s="128">
        <v>-0.51380000000000003</v>
      </c>
      <c r="H414" s="128">
        <v>1.3738000000000001</v>
      </c>
      <c r="I414" s="129">
        <v>1.2129000000000001</v>
      </c>
      <c r="J414" s="128">
        <v>0.69910000000000017</v>
      </c>
      <c r="K414" s="128">
        <v>1.0699000000000001</v>
      </c>
      <c r="L414" s="128">
        <v>0.37079999999999996</v>
      </c>
    </row>
    <row r="415" spans="1:12" x14ac:dyDescent="0.25">
      <c r="A415" s="126">
        <v>44056</v>
      </c>
      <c r="B415" s="127">
        <v>0.16289999999999999</v>
      </c>
      <c r="C415" s="130">
        <v>0.2009</v>
      </c>
      <c r="D415" s="130">
        <v>0.32150000000000001</v>
      </c>
      <c r="E415" s="128">
        <v>0.52370000000000005</v>
      </c>
      <c r="F415" s="128">
        <v>0.7208</v>
      </c>
      <c r="G415" s="128">
        <v>-0.55790000000000006</v>
      </c>
      <c r="H415" s="128">
        <v>1.4277</v>
      </c>
      <c r="I415" s="129">
        <v>1.2647999999999999</v>
      </c>
      <c r="J415" s="128">
        <v>0.70689999999999997</v>
      </c>
      <c r="K415" s="128">
        <v>1.1061999999999999</v>
      </c>
      <c r="L415" s="128">
        <v>0.39929999999999999</v>
      </c>
    </row>
    <row r="416" spans="1:12" x14ac:dyDescent="0.25">
      <c r="A416" s="126">
        <v>44057</v>
      </c>
      <c r="B416" s="127">
        <v>0.14899999999999999</v>
      </c>
      <c r="C416" s="130">
        <v>0.18260000000000001</v>
      </c>
      <c r="D416" s="130">
        <v>0.29770000000000002</v>
      </c>
      <c r="E416" s="128">
        <v>0.50090000000000001</v>
      </c>
      <c r="F416" s="128">
        <v>0.70940000000000003</v>
      </c>
      <c r="G416" s="128">
        <v>-0.56040000000000001</v>
      </c>
      <c r="H416" s="128">
        <v>1.4432</v>
      </c>
      <c r="I416" s="129">
        <v>1.2942</v>
      </c>
      <c r="J416" s="128">
        <v>0.73380000000000001</v>
      </c>
      <c r="K416" s="128">
        <v>1.1455</v>
      </c>
      <c r="L416" s="128">
        <v>0.41170000000000001</v>
      </c>
    </row>
    <row r="417" spans="1:12" x14ac:dyDescent="0.25">
      <c r="A417" s="126">
        <v>44060</v>
      </c>
      <c r="B417" s="127">
        <v>0.15110000000000001</v>
      </c>
      <c r="C417" s="130">
        <v>0.18</v>
      </c>
      <c r="D417" s="130">
        <v>0.28820000000000001</v>
      </c>
      <c r="E417" s="128">
        <v>0.48259999999999997</v>
      </c>
      <c r="F417" s="128">
        <v>0.68820000000000003</v>
      </c>
      <c r="G417" s="128">
        <v>-0.53710000000000002</v>
      </c>
      <c r="H417" s="128">
        <v>1.4340999999999999</v>
      </c>
      <c r="I417" s="129">
        <v>1.2829999999999999</v>
      </c>
      <c r="J417" s="128">
        <v>0.7458999999999999</v>
      </c>
      <c r="K417" s="128">
        <v>1.1458999999999999</v>
      </c>
      <c r="L417" s="128">
        <v>0.4</v>
      </c>
    </row>
    <row r="418" spans="1:12" x14ac:dyDescent="0.25">
      <c r="A418" s="126">
        <v>44061</v>
      </c>
      <c r="B418" s="127">
        <v>0.1431</v>
      </c>
      <c r="C418" s="130">
        <v>0.16689999999999999</v>
      </c>
      <c r="D418" s="130">
        <v>0.27700000000000002</v>
      </c>
      <c r="E418" s="128">
        <v>0.47110000000000002</v>
      </c>
      <c r="F418" s="128">
        <v>0.66869999999999996</v>
      </c>
      <c r="G418" s="128">
        <v>-0.52559999999999996</v>
      </c>
      <c r="H418" s="128">
        <v>1.3955</v>
      </c>
      <c r="I418" s="129">
        <v>1.2524</v>
      </c>
      <c r="J418" s="128">
        <v>0.7268</v>
      </c>
      <c r="K418" s="128">
        <v>1.1185</v>
      </c>
      <c r="L418" s="128">
        <v>0.39169999999999994</v>
      </c>
    </row>
    <row r="419" spans="1:12" x14ac:dyDescent="0.25">
      <c r="A419" s="126">
        <v>44062</v>
      </c>
      <c r="B419" s="127">
        <v>0.1391</v>
      </c>
      <c r="C419" s="130">
        <v>0.16700000000000001</v>
      </c>
      <c r="D419" s="130">
        <v>0.28339999999999999</v>
      </c>
      <c r="E419" s="128">
        <v>0.47799999999999998</v>
      </c>
      <c r="F419" s="128">
        <v>0.68010000000000004</v>
      </c>
      <c r="G419" s="128">
        <v>-0.54100000000000004</v>
      </c>
      <c r="H419" s="128">
        <v>1.4238</v>
      </c>
      <c r="I419" s="129">
        <v>1.2847</v>
      </c>
      <c r="J419" s="128">
        <v>0.74369999999999992</v>
      </c>
      <c r="K419" s="128">
        <v>1.1404000000000001</v>
      </c>
      <c r="L419" s="128">
        <v>0.39670000000000005</v>
      </c>
    </row>
    <row r="420" spans="1:12" x14ac:dyDescent="0.25">
      <c r="A420" s="126">
        <v>44063</v>
      </c>
      <c r="B420" s="127">
        <v>0.1411</v>
      </c>
      <c r="C420" s="130">
        <v>0.16439999999999999</v>
      </c>
      <c r="D420" s="130">
        <v>0.27229999999999999</v>
      </c>
      <c r="E420" s="128">
        <v>0.45739999999999997</v>
      </c>
      <c r="F420" s="128">
        <v>0.65090000000000003</v>
      </c>
      <c r="G420" s="128">
        <v>-0.50980000000000003</v>
      </c>
      <c r="H420" s="128">
        <v>1.3833</v>
      </c>
      <c r="I420" s="129">
        <v>1.2422</v>
      </c>
      <c r="J420" s="128">
        <v>0.73239999999999994</v>
      </c>
      <c r="K420" s="128">
        <v>1.111</v>
      </c>
      <c r="L420" s="128">
        <v>0.37860000000000005</v>
      </c>
    </row>
    <row r="421" spans="1:12" x14ac:dyDescent="0.25">
      <c r="A421" s="126">
        <v>44064</v>
      </c>
      <c r="B421" s="127">
        <v>0.14319999999999999</v>
      </c>
      <c r="C421" s="130">
        <v>0.16189999999999999</v>
      </c>
      <c r="D421" s="130">
        <v>0.26429999999999998</v>
      </c>
      <c r="E421" s="128">
        <v>0.44140000000000001</v>
      </c>
      <c r="F421" s="128">
        <v>0.62819999999999998</v>
      </c>
      <c r="G421" s="128">
        <v>-0.48499999999999999</v>
      </c>
      <c r="H421" s="128">
        <v>1.3407</v>
      </c>
      <c r="I421" s="129">
        <v>1.1975</v>
      </c>
      <c r="J421" s="128">
        <v>0.71250000000000002</v>
      </c>
      <c r="K421" s="128">
        <v>1.0764</v>
      </c>
      <c r="L421" s="128">
        <v>0.3639</v>
      </c>
    </row>
    <row r="422" spans="1:12" x14ac:dyDescent="0.25">
      <c r="A422" s="126">
        <v>44067</v>
      </c>
      <c r="B422" s="127">
        <v>0.15129999999999999</v>
      </c>
      <c r="C422" s="130">
        <v>0.17510000000000001</v>
      </c>
      <c r="D422" s="130">
        <v>0.28189999999999998</v>
      </c>
      <c r="E422" s="128">
        <v>0.46210000000000001</v>
      </c>
      <c r="F422" s="128">
        <v>0.6542</v>
      </c>
      <c r="G422" s="128">
        <v>-0.50290000000000001</v>
      </c>
      <c r="H422" s="128">
        <v>1.3559000000000001</v>
      </c>
      <c r="I422" s="129">
        <v>1.2046000000000001</v>
      </c>
      <c r="J422" s="128">
        <v>0.7017000000000001</v>
      </c>
      <c r="K422" s="128">
        <v>1.0740000000000001</v>
      </c>
      <c r="L422" s="128">
        <v>0.37230000000000002</v>
      </c>
    </row>
    <row r="423" spans="1:12" x14ac:dyDescent="0.25">
      <c r="A423" s="126">
        <v>44068</v>
      </c>
      <c r="B423" s="127">
        <v>0.14929999999999999</v>
      </c>
      <c r="C423" s="130">
        <v>0.17780000000000001</v>
      </c>
      <c r="D423" s="130">
        <v>0.29310000000000003</v>
      </c>
      <c r="E423" s="128">
        <v>0.4829</v>
      </c>
      <c r="F423" s="128">
        <v>0.6835</v>
      </c>
      <c r="G423" s="128">
        <v>-0.53420000000000001</v>
      </c>
      <c r="H423" s="128">
        <v>1.3935</v>
      </c>
      <c r="I423" s="129">
        <v>1.2442</v>
      </c>
      <c r="J423" s="128">
        <v>0.71</v>
      </c>
      <c r="K423" s="128">
        <v>1.1004</v>
      </c>
      <c r="L423" s="128">
        <v>0.39039999999999997</v>
      </c>
    </row>
    <row r="424" spans="1:12" x14ac:dyDescent="0.25">
      <c r="A424" s="126">
        <v>44069</v>
      </c>
      <c r="B424" s="127">
        <v>0.15040000000000001</v>
      </c>
      <c r="C424" s="130">
        <v>0.17519999999999999</v>
      </c>
      <c r="D424" s="130">
        <v>0.28520000000000001</v>
      </c>
      <c r="E424" s="128">
        <v>0.4829</v>
      </c>
      <c r="F424" s="128">
        <v>0.68840000000000001</v>
      </c>
      <c r="G424" s="128">
        <v>-0.53800000000000003</v>
      </c>
      <c r="H424" s="128">
        <v>1.4135</v>
      </c>
      <c r="I424" s="129">
        <v>1.2630999999999999</v>
      </c>
      <c r="J424" s="128">
        <v>0.72509999999999997</v>
      </c>
      <c r="K424" s="128">
        <v>1.1282999999999999</v>
      </c>
      <c r="L424" s="128">
        <v>0.4032</v>
      </c>
    </row>
    <row r="425" spans="1:12" x14ac:dyDescent="0.25">
      <c r="A425" s="126">
        <v>44070</v>
      </c>
      <c r="B425" s="127">
        <v>0.1583</v>
      </c>
      <c r="C425" s="130">
        <v>0.19109999999999999</v>
      </c>
      <c r="D425" s="130">
        <v>0.313</v>
      </c>
      <c r="E425" s="128">
        <v>0.52690000000000003</v>
      </c>
      <c r="F425" s="128">
        <v>0.75219999999999998</v>
      </c>
      <c r="G425" s="128">
        <v>-0.59389999999999998</v>
      </c>
      <c r="H425" s="128">
        <v>1.5096000000000001</v>
      </c>
      <c r="I425" s="129">
        <v>1.3513000000000002</v>
      </c>
      <c r="J425" s="128">
        <v>0.75740000000000007</v>
      </c>
      <c r="K425" s="128">
        <v>1.1966000000000001</v>
      </c>
      <c r="L425" s="128">
        <v>0.43919999999999998</v>
      </c>
    </row>
    <row r="426" spans="1:12" x14ac:dyDescent="0.25">
      <c r="A426" s="126">
        <v>44071</v>
      </c>
      <c r="B426" s="127">
        <v>0.127</v>
      </c>
      <c r="C426" s="130">
        <v>0.14349999999999999</v>
      </c>
      <c r="D426" s="130">
        <v>0.26889999999999997</v>
      </c>
      <c r="E426" s="128">
        <v>0.4955</v>
      </c>
      <c r="F426" s="128">
        <v>0.72109999999999996</v>
      </c>
      <c r="G426" s="128">
        <v>-0.59409999999999996</v>
      </c>
      <c r="H426" s="128">
        <v>1.5009999999999999</v>
      </c>
      <c r="I426" s="129">
        <v>1.3739999999999999</v>
      </c>
      <c r="J426" s="128">
        <v>0.77989999999999993</v>
      </c>
      <c r="K426" s="128">
        <v>1.2321</v>
      </c>
      <c r="L426" s="128">
        <v>0.45219999999999999</v>
      </c>
    </row>
    <row r="427" spans="1:12" x14ac:dyDescent="0.25">
      <c r="A427" s="126">
        <v>44074</v>
      </c>
      <c r="B427" s="127">
        <v>0.13089999999999999</v>
      </c>
      <c r="C427" s="130">
        <v>0.1489</v>
      </c>
      <c r="D427" s="130">
        <v>0.26729999999999998</v>
      </c>
      <c r="E427" s="128">
        <v>0.48859999999999998</v>
      </c>
      <c r="F427" s="128">
        <v>0.70479999999999998</v>
      </c>
      <c r="G427" s="128">
        <v>-0.57389999999999997</v>
      </c>
      <c r="H427" s="128">
        <v>1.4746999999999999</v>
      </c>
      <c r="I427" s="129">
        <v>1.3437999999999999</v>
      </c>
      <c r="J427" s="128">
        <v>0.76989999999999992</v>
      </c>
      <c r="K427" s="128">
        <v>1.2073999999999998</v>
      </c>
      <c r="L427" s="128">
        <v>0.4375</v>
      </c>
    </row>
    <row r="428" spans="1:12" x14ac:dyDescent="0.25">
      <c r="A428" s="126">
        <v>44075</v>
      </c>
      <c r="B428" s="127">
        <v>0.13089999999999999</v>
      </c>
      <c r="C428" s="130">
        <v>0.1462</v>
      </c>
      <c r="D428" s="130">
        <v>0.25319999999999998</v>
      </c>
      <c r="E428" s="128">
        <v>0.46139999999999998</v>
      </c>
      <c r="F428" s="128">
        <v>0.66890000000000005</v>
      </c>
      <c r="G428" s="128">
        <v>-0.53800000000000003</v>
      </c>
      <c r="H428" s="128">
        <v>1.42</v>
      </c>
      <c r="I428" s="129">
        <v>1.2890999999999999</v>
      </c>
      <c r="J428" s="128">
        <v>0.75109999999999988</v>
      </c>
      <c r="K428" s="128">
        <v>1.1667999999999998</v>
      </c>
      <c r="L428" s="128">
        <v>0.41570000000000007</v>
      </c>
    </row>
    <row r="429" spans="1:12" x14ac:dyDescent="0.25">
      <c r="A429" s="126">
        <v>44076</v>
      </c>
      <c r="B429" s="127">
        <v>0.13289999999999999</v>
      </c>
      <c r="C429" s="130">
        <v>0.1489</v>
      </c>
      <c r="D429" s="130">
        <v>0.25159999999999999</v>
      </c>
      <c r="E429" s="128">
        <v>0.45</v>
      </c>
      <c r="F429" s="128">
        <v>0.64770000000000005</v>
      </c>
      <c r="G429" s="128">
        <v>-0.51480000000000004</v>
      </c>
      <c r="H429" s="128">
        <v>1.3788</v>
      </c>
      <c r="I429" s="129">
        <v>1.2459</v>
      </c>
      <c r="J429" s="128">
        <v>0.73109999999999997</v>
      </c>
      <c r="K429" s="128">
        <v>1.1272</v>
      </c>
      <c r="L429" s="128">
        <v>0.39610000000000006</v>
      </c>
    </row>
    <row r="430" spans="1:12" x14ac:dyDescent="0.25">
      <c r="A430" s="126">
        <v>44077</v>
      </c>
      <c r="B430" s="127">
        <v>0.127</v>
      </c>
      <c r="C430" s="130">
        <v>0.14360000000000001</v>
      </c>
      <c r="D430" s="130">
        <v>0.24840000000000001</v>
      </c>
      <c r="E430" s="128">
        <v>0.43640000000000001</v>
      </c>
      <c r="F430" s="128">
        <v>0.63470000000000004</v>
      </c>
      <c r="G430" s="128">
        <v>-0.50770000000000004</v>
      </c>
      <c r="H430" s="128">
        <v>1.3615999999999999</v>
      </c>
      <c r="I430" s="129">
        <v>1.2345999999999999</v>
      </c>
      <c r="J430" s="128">
        <v>0.72689999999999988</v>
      </c>
      <c r="K430" s="128">
        <v>1.1132</v>
      </c>
      <c r="L430" s="128">
        <v>0.38630000000000003</v>
      </c>
    </row>
    <row r="431" spans="1:12" x14ac:dyDescent="0.25">
      <c r="A431" s="126">
        <v>44078</v>
      </c>
      <c r="B431" s="127">
        <v>0.14280000000000001</v>
      </c>
      <c r="C431" s="130">
        <v>0.1731</v>
      </c>
      <c r="D431" s="130">
        <v>0.29909999999999998</v>
      </c>
      <c r="E431" s="128">
        <v>0.50229999999999997</v>
      </c>
      <c r="F431" s="128">
        <v>0.71799999999999997</v>
      </c>
      <c r="G431" s="128">
        <v>-0.57519999999999993</v>
      </c>
      <c r="H431" s="128">
        <v>1.4714</v>
      </c>
      <c r="I431" s="129">
        <v>1.3286</v>
      </c>
      <c r="J431" s="128">
        <v>0.75340000000000007</v>
      </c>
      <c r="K431" s="128">
        <v>1.1723000000000001</v>
      </c>
      <c r="L431" s="128">
        <v>0.41889999999999999</v>
      </c>
    </row>
    <row r="432" spans="1:12" x14ac:dyDescent="0.25">
      <c r="A432" s="126">
        <v>44081</v>
      </c>
      <c r="B432" s="127">
        <v>0.14280000000000001</v>
      </c>
      <c r="C432" s="130">
        <v>0.1731</v>
      </c>
      <c r="D432" s="130">
        <v>0.29909999999999998</v>
      </c>
      <c r="E432" s="128">
        <v>0.50229999999999997</v>
      </c>
      <c r="F432" s="128">
        <v>0.71799999999999997</v>
      </c>
      <c r="G432" s="128">
        <v>-0.57519999999999993</v>
      </c>
      <c r="H432" s="128">
        <v>1.4714</v>
      </c>
      <c r="I432" s="129">
        <v>1.3286</v>
      </c>
      <c r="J432" s="128">
        <v>0.75340000000000007</v>
      </c>
      <c r="K432" s="128">
        <v>1.1723000000000001</v>
      </c>
      <c r="L432" s="128">
        <v>0.41889999999999999</v>
      </c>
    </row>
    <row r="433" spans="1:12" x14ac:dyDescent="0.25">
      <c r="A433" s="126">
        <v>44082</v>
      </c>
      <c r="B433" s="127">
        <v>0.14080000000000001</v>
      </c>
      <c r="C433" s="130">
        <v>0.1651</v>
      </c>
      <c r="D433" s="130">
        <v>0.26740000000000003</v>
      </c>
      <c r="E433" s="128">
        <v>0.46350000000000002</v>
      </c>
      <c r="F433" s="128">
        <v>0.67879999999999996</v>
      </c>
      <c r="G433" s="128">
        <v>-0.53799999999999992</v>
      </c>
      <c r="H433" s="128">
        <v>1.4213</v>
      </c>
      <c r="I433" s="129">
        <v>1.2805</v>
      </c>
      <c r="J433" s="128">
        <v>0.74250000000000005</v>
      </c>
      <c r="K433" s="128">
        <v>1.1538999999999999</v>
      </c>
      <c r="L433" s="128">
        <v>0.41139999999999993</v>
      </c>
    </row>
    <row r="434" spans="1:12" x14ac:dyDescent="0.25">
      <c r="A434" s="126">
        <v>44083</v>
      </c>
      <c r="B434" s="127">
        <v>0.14680000000000001</v>
      </c>
      <c r="C434" s="130">
        <v>0.17199999999999999</v>
      </c>
      <c r="D434" s="130">
        <v>0.28170000000000001</v>
      </c>
      <c r="E434" s="128">
        <v>0.47949999999999998</v>
      </c>
      <c r="F434" s="128">
        <v>0.70009999999999994</v>
      </c>
      <c r="G434" s="128">
        <v>-0.5532999999999999</v>
      </c>
      <c r="H434" s="128">
        <v>1.4570000000000001</v>
      </c>
      <c r="I434" s="129">
        <v>1.3102</v>
      </c>
      <c r="J434" s="128">
        <v>0.75690000000000013</v>
      </c>
      <c r="K434" s="128">
        <v>1.1753</v>
      </c>
      <c r="L434" s="128">
        <v>0.41839999999999994</v>
      </c>
    </row>
    <row r="435" spans="1:12" x14ac:dyDescent="0.25">
      <c r="A435" s="126">
        <v>44084</v>
      </c>
      <c r="B435" s="127">
        <v>0.1389</v>
      </c>
      <c r="C435" s="130">
        <v>0.16159999999999999</v>
      </c>
      <c r="D435" s="130">
        <v>0.26740000000000003</v>
      </c>
      <c r="E435" s="128">
        <v>0.46350000000000002</v>
      </c>
      <c r="F435" s="128">
        <v>0.67720000000000002</v>
      </c>
      <c r="G435" s="128">
        <v>-0.5383</v>
      </c>
      <c r="H435" s="128">
        <v>1.4187000000000001</v>
      </c>
      <c r="I435" s="129">
        <v>1.2798</v>
      </c>
      <c r="J435" s="128">
        <v>0.74150000000000005</v>
      </c>
      <c r="K435" s="128">
        <v>1.1513</v>
      </c>
      <c r="L435" s="128">
        <v>0.4098</v>
      </c>
    </row>
    <row r="436" spans="1:12" x14ac:dyDescent="0.25">
      <c r="A436" s="126">
        <v>44085</v>
      </c>
      <c r="B436" s="127">
        <v>0.127</v>
      </c>
      <c r="C436" s="130">
        <v>0.15110000000000001</v>
      </c>
      <c r="D436" s="130">
        <v>0.25159999999999999</v>
      </c>
      <c r="E436" s="128">
        <v>0.44519999999999998</v>
      </c>
      <c r="F436" s="128">
        <v>0.66579999999999995</v>
      </c>
      <c r="G436" s="128">
        <v>-0.53879999999999995</v>
      </c>
      <c r="H436" s="128">
        <v>1.4116</v>
      </c>
      <c r="I436" s="129">
        <v>1.2846</v>
      </c>
      <c r="J436" s="128">
        <v>0.74580000000000002</v>
      </c>
      <c r="K436" s="128">
        <v>1.1599999999999999</v>
      </c>
      <c r="L436" s="128">
        <v>0.41419999999999996</v>
      </c>
    </row>
    <row r="437" spans="1:12" x14ac:dyDescent="0.25">
      <c r="A437" s="126">
        <v>44088</v>
      </c>
      <c r="B437" s="127">
        <v>0.13700000000000001</v>
      </c>
      <c r="C437" s="130">
        <v>0.15890000000000001</v>
      </c>
      <c r="D437" s="130">
        <v>0.26429999999999998</v>
      </c>
      <c r="E437" s="128">
        <v>0.45429999999999998</v>
      </c>
      <c r="F437" s="128">
        <v>0.67230000000000001</v>
      </c>
      <c r="G437" s="128">
        <v>-0.5353</v>
      </c>
      <c r="H437" s="128">
        <v>1.4116</v>
      </c>
      <c r="I437" s="129">
        <v>1.2746</v>
      </c>
      <c r="J437" s="128">
        <v>0.73929999999999996</v>
      </c>
      <c r="K437" s="128">
        <v>1.1473</v>
      </c>
      <c r="L437" s="128">
        <v>0.40800000000000003</v>
      </c>
    </row>
    <row r="438" spans="1:12" x14ac:dyDescent="0.25">
      <c r="A438" s="126">
        <v>44089</v>
      </c>
      <c r="B438" s="127">
        <v>0.13900000000000001</v>
      </c>
      <c r="C438" s="130">
        <v>0.16159999999999999</v>
      </c>
      <c r="D438" s="130">
        <v>0.2722</v>
      </c>
      <c r="E438" s="128">
        <v>0.45889999999999997</v>
      </c>
      <c r="F438" s="128">
        <v>0.67889999999999995</v>
      </c>
      <c r="G438" s="128">
        <v>-0.53989999999999994</v>
      </c>
      <c r="H438" s="128">
        <v>1.431</v>
      </c>
      <c r="I438" s="129">
        <v>1.292</v>
      </c>
      <c r="J438" s="128">
        <v>0.7521000000000001</v>
      </c>
      <c r="K438" s="128">
        <v>1.1588000000000001</v>
      </c>
      <c r="L438" s="128">
        <v>0.40669999999999995</v>
      </c>
    </row>
    <row r="439" spans="1:12" x14ac:dyDescent="0.25">
      <c r="A439" s="126">
        <v>44090</v>
      </c>
      <c r="B439" s="127">
        <v>0.13700000000000001</v>
      </c>
      <c r="C439" s="130">
        <v>0.16159999999999999</v>
      </c>
      <c r="D439" s="130">
        <v>0.28179999999999999</v>
      </c>
      <c r="E439" s="128">
        <v>0.4748</v>
      </c>
      <c r="F439" s="128">
        <v>0.69689999999999996</v>
      </c>
      <c r="G439" s="128">
        <v>-0.55989999999999995</v>
      </c>
      <c r="H439" s="128">
        <v>1.4590000000000001</v>
      </c>
      <c r="I439" s="129">
        <v>1.3220000000000001</v>
      </c>
      <c r="J439" s="128">
        <v>0.76210000000000011</v>
      </c>
      <c r="K439" s="128">
        <v>1.1772</v>
      </c>
      <c r="L439" s="128">
        <v>0.41509999999999997</v>
      </c>
    </row>
    <row r="440" spans="1:12" x14ac:dyDescent="0.25">
      <c r="A440" s="126">
        <v>44091</v>
      </c>
      <c r="B440" s="127">
        <v>0.13500000000000001</v>
      </c>
      <c r="C440" s="130">
        <v>0.159</v>
      </c>
      <c r="D440" s="130">
        <v>0.27700000000000002</v>
      </c>
      <c r="E440" s="128">
        <v>0.4703</v>
      </c>
      <c r="F440" s="128">
        <v>0.68869999999999998</v>
      </c>
      <c r="G440" s="128">
        <v>-0.55369999999999997</v>
      </c>
      <c r="H440" s="128">
        <v>1.4388000000000001</v>
      </c>
      <c r="I440" s="129">
        <v>1.3038000000000001</v>
      </c>
      <c r="J440" s="128">
        <v>0.7501000000000001</v>
      </c>
      <c r="K440" s="128">
        <v>1.1617999999999999</v>
      </c>
      <c r="L440" s="128">
        <v>0.41169999999999995</v>
      </c>
    </row>
    <row r="441" spans="1:12" x14ac:dyDescent="0.25">
      <c r="A441" s="126">
        <v>44092</v>
      </c>
      <c r="B441" s="127">
        <v>0.1391</v>
      </c>
      <c r="C441" s="130">
        <v>0.1618</v>
      </c>
      <c r="D441" s="130">
        <v>0.28189999999999998</v>
      </c>
      <c r="E441" s="128">
        <v>0.4748</v>
      </c>
      <c r="F441" s="128">
        <v>0.69369999999999998</v>
      </c>
      <c r="G441" s="128">
        <v>-0.55459999999999998</v>
      </c>
      <c r="H441" s="128">
        <v>1.4532</v>
      </c>
      <c r="I441" s="129">
        <v>1.3141</v>
      </c>
      <c r="J441" s="128">
        <v>0.75950000000000006</v>
      </c>
      <c r="K441" s="128">
        <v>1.1713</v>
      </c>
      <c r="L441" s="128">
        <v>0.4118</v>
      </c>
    </row>
    <row r="442" spans="1:12" x14ac:dyDescent="0.25">
      <c r="A442" s="126">
        <v>44095</v>
      </c>
      <c r="B442" s="127">
        <v>0.1371</v>
      </c>
      <c r="C442" s="130">
        <v>0.15390000000000001</v>
      </c>
      <c r="D442" s="130">
        <v>0.26590000000000003</v>
      </c>
      <c r="E442" s="128">
        <v>0.45419999999999999</v>
      </c>
      <c r="F442" s="128">
        <v>0.66579999999999995</v>
      </c>
      <c r="G442" s="128">
        <v>-0.52869999999999995</v>
      </c>
      <c r="H442" s="128">
        <v>1.4148000000000001</v>
      </c>
      <c r="I442" s="129">
        <v>1.2777000000000001</v>
      </c>
      <c r="J442" s="128">
        <v>0.74900000000000011</v>
      </c>
      <c r="K442" s="128">
        <v>1.1489</v>
      </c>
      <c r="L442" s="128">
        <v>0.39989999999999992</v>
      </c>
    </row>
    <row r="443" spans="1:12" x14ac:dyDescent="0.25">
      <c r="A443" s="126">
        <v>44096</v>
      </c>
      <c r="B443" s="127">
        <v>0.1351</v>
      </c>
      <c r="C443" s="130">
        <v>0.15390000000000001</v>
      </c>
      <c r="D443" s="130">
        <v>0.26590000000000003</v>
      </c>
      <c r="E443" s="128">
        <v>0.45419999999999999</v>
      </c>
      <c r="F443" s="128">
        <v>0.67079999999999995</v>
      </c>
      <c r="G443" s="128">
        <v>-0.53569999999999995</v>
      </c>
      <c r="H443" s="128">
        <v>1.4233</v>
      </c>
      <c r="I443" s="129">
        <v>1.2882</v>
      </c>
      <c r="J443" s="128">
        <v>0.75250000000000006</v>
      </c>
      <c r="K443" s="128">
        <v>1.1574</v>
      </c>
      <c r="L443" s="128">
        <v>0.40489999999999993</v>
      </c>
    </row>
    <row r="444" spans="1:12" x14ac:dyDescent="0.25">
      <c r="A444" s="126">
        <v>44097</v>
      </c>
      <c r="B444" s="127">
        <v>0.13869999999999999</v>
      </c>
      <c r="C444" s="130">
        <v>0.15920000000000001</v>
      </c>
      <c r="D444" s="130">
        <v>0.2707</v>
      </c>
      <c r="E444" s="128">
        <v>0.4587</v>
      </c>
      <c r="F444" s="128">
        <v>0.6724</v>
      </c>
      <c r="G444" s="128">
        <v>-0.53370000000000006</v>
      </c>
      <c r="H444" s="128">
        <v>1.4168000000000001</v>
      </c>
      <c r="I444" s="129">
        <v>1.2781</v>
      </c>
      <c r="J444" s="128">
        <v>0.74440000000000006</v>
      </c>
      <c r="K444" s="128">
        <v>1.1461000000000001</v>
      </c>
      <c r="L444" s="128">
        <v>0.4017</v>
      </c>
    </row>
    <row r="445" spans="1:12" x14ac:dyDescent="0.25">
      <c r="A445" s="126">
        <v>44098</v>
      </c>
      <c r="B445" s="127">
        <v>0.1328</v>
      </c>
      <c r="C445" s="130">
        <v>0.15659999999999999</v>
      </c>
      <c r="D445" s="130">
        <v>0.2752</v>
      </c>
      <c r="E445" s="128">
        <v>0.4541</v>
      </c>
      <c r="F445" s="128">
        <v>0.66590000000000005</v>
      </c>
      <c r="G445" s="128">
        <v>-0.53310000000000002</v>
      </c>
      <c r="H445" s="128">
        <v>1.4077</v>
      </c>
      <c r="I445" s="129">
        <v>1.2748999999999999</v>
      </c>
      <c r="J445" s="128">
        <v>0.7417999999999999</v>
      </c>
      <c r="K445" s="128">
        <v>1.1324999999999998</v>
      </c>
      <c r="L445" s="128">
        <v>0.39070000000000005</v>
      </c>
    </row>
    <row r="446" spans="1:12" x14ac:dyDescent="0.25">
      <c r="A446" s="126">
        <v>44099</v>
      </c>
      <c r="B446" s="127">
        <v>0.12889999999999999</v>
      </c>
      <c r="C446" s="130">
        <v>0.14879999999999999</v>
      </c>
      <c r="D446" s="130">
        <v>0.26729999999999998</v>
      </c>
      <c r="E446" s="128">
        <v>0.45450000000000002</v>
      </c>
      <c r="F446" s="128">
        <v>0.65439999999999998</v>
      </c>
      <c r="G446" s="128">
        <v>-0.52549999999999997</v>
      </c>
      <c r="H446" s="128">
        <v>1.4007000000000001</v>
      </c>
      <c r="I446" s="129">
        <v>1.2718</v>
      </c>
      <c r="J446" s="128">
        <v>0.74630000000000007</v>
      </c>
      <c r="K446" s="128">
        <v>1.1334</v>
      </c>
      <c r="L446" s="128">
        <v>0.3871</v>
      </c>
    </row>
    <row r="447" spans="1:12" x14ac:dyDescent="0.25">
      <c r="A447" s="126">
        <v>44102</v>
      </c>
      <c r="B447" s="127">
        <v>0.125</v>
      </c>
      <c r="C447" s="130">
        <v>0.14349999999999999</v>
      </c>
      <c r="D447" s="130">
        <v>0.25790000000000002</v>
      </c>
      <c r="E447" s="128">
        <v>0.4476</v>
      </c>
      <c r="F447" s="128">
        <v>0.65280000000000005</v>
      </c>
      <c r="G447" s="128">
        <v>-0.52780000000000005</v>
      </c>
      <c r="H447" s="128">
        <v>1.4149</v>
      </c>
      <c r="I447" s="129">
        <v>1.2899</v>
      </c>
      <c r="J447" s="128">
        <v>0.7621</v>
      </c>
      <c r="K447" s="128">
        <v>1.157</v>
      </c>
      <c r="L447" s="128">
        <v>0.39490000000000003</v>
      </c>
    </row>
    <row r="448" spans="1:12" x14ac:dyDescent="0.25">
      <c r="A448" s="126">
        <v>44103</v>
      </c>
      <c r="B448" s="127">
        <v>0.123</v>
      </c>
      <c r="C448" s="130">
        <v>0.1462</v>
      </c>
      <c r="D448" s="130">
        <v>0.25469999999999998</v>
      </c>
      <c r="E448" s="128">
        <v>0.44540000000000002</v>
      </c>
      <c r="F448" s="128">
        <v>0.64949999999999997</v>
      </c>
      <c r="G448" s="128">
        <v>-0.52649999999999997</v>
      </c>
      <c r="H448" s="128">
        <v>1.4149</v>
      </c>
      <c r="I448" s="129">
        <v>1.2919</v>
      </c>
      <c r="J448" s="128">
        <v>0.76540000000000008</v>
      </c>
      <c r="K448" s="128">
        <v>1.1602000000000001</v>
      </c>
      <c r="L448" s="128">
        <v>0.39479999999999998</v>
      </c>
    </row>
    <row r="449" spans="1:12" x14ac:dyDescent="0.25">
      <c r="A449" s="126">
        <v>44104</v>
      </c>
      <c r="B449" s="127">
        <v>0.127</v>
      </c>
      <c r="C449" s="130">
        <v>0.15679999999999999</v>
      </c>
      <c r="D449" s="130">
        <v>0.27679999999999999</v>
      </c>
      <c r="E449" s="128">
        <v>0.47039999999999998</v>
      </c>
      <c r="F449" s="128">
        <v>0.68400000000000005</v>
      </c>
      <c r="G449" s="128">
        <v>-0.55700000000000005</v>
      </c>
      <c r="H449" s="128">
        <v>1.4552</v>
      </c>
      <c r="I449" s="129">
        <v>1.3282</v>
      </c>
      <c r="J449" s="128">
        <v>0.7712</v>
      </c>
      <c r="K449" s="128">
        <v>1.1784000000000001</v>
      </c>
      <c r="L449" s="128">
        <v>0.40720000000000006</v>
      </c>
    </row>
    <row r="450" spans="1:12" x14ac:dyDescent="0.25">
      <c r="A450" s="126">
        <v>44105</v>
      </c>
      <c r="B450" s="127">
        <v>0.127</v>
      </c>
      <c r="C450" s="130">
        <v>0.15679999999999999</v>
      </c>
      <c r="D450" s="130">
        <v>0.27210000000000001</v>
      </c>
      <c r="E450" s="128">
        <v>0.46360000000000001</v>
      </c>
      <c r="F450" s="128">
        <v>0.6774</v>
      </c>
      <c r="G450" s="128">
        <v>-0.5504</v>
      </c>
      <c r="H450" s="128">
        <v>1.4552</v>
      </c>
      <c r="I450" s="129">
        <v>1.3282</v>
      </c>
      <c r="J450" s="128">
        <v>0.77780000000000005</v>
      </c>
      <c r="K450" s="128">
        <v>1.1831</v>
      </c>
      <c r="L450" s="128">
        <v>0.40529999999999999</v>
      </c>
    </row>
    <row r="451" spans="1:12" x14ac:dyDescent="0.25">
      <c r="A451" s="126">
        <v>44106</v>
      </c>
      <c r="B451" s="127">
        <v>0.12889999999999999</v>
      </c>
      <c r="C451" s="130">
        <v>0.16489999999999999</v>
      </c>
      <c r="D451" s="130">
        <v>0.2863</v>
      </c>
      <c r="E451" s="128">
        <v>0.48199999999999998</v>
      </c>
      <c r="F451" s="128">
        <v>0.70050000000000001</v>
      </c>
      <c r="G451" s="128">
        <v>-0.5716</v>
      </c>
      <c r="H451" s="128">
        <v>1.4868000000000001</v>
      </c>
      <c r="I451" s="129">
        <v>1.3579000000000001</v>
      </c>
      <c r="J451" s="128">
        <v>0.78630000000000011</v>
      </c>
      <c r="K451" s="128">
        <v>1.2005000000000001</v>
      </c>
      <c r="L451" s="128">
        <v>0.41420000000000001</v>
      </c>
    </row>
    <row r="452" spans="1:12" x14ac:dyDescent="0.25">
      <c r="A452" s="126">
        <v>44109</v>
      </c>
      <c r="B452" s="127">
        <v>0.1447</v>
      </c>
      <c r="C452" s="130">
        <v>0.18890000000000001</v>
      </c>
      <c r="D452" s="130">
        <v>0.33539999999999998</v>
      </c>
      <c r="E452" s="128">
        <v>0.55089999999999995</v>
      </c>
      <c r="F452" s="128">
        <v>0.78169999999999995</v>
      </c>
      <c r="G452" s="128">
        <v>-0.63700000000000001</v>
      </c>
      <c r="H452" s="128">
        <v>1.5891999999999999</v>
      </c>
      <c r="I452" s="129">
        <v>1.4444999999999999</v>
      </c>
      <c r="J452" s="128">
        <v>0.8075</v>
      </c>
      <c r="K452" s="128">
        <v>1.2538</v>
      </c>
      <c r="L452" s="128">
        <v>0.44629999999999997</v>
      </c>
    </row>
    <row r="453" spans="1:12" x14ac:dyDescent="0.25">
      <c r="A453" s="126">
        <v>44110</v>
      </c>
      <c r="B453" s="127">
        <v>0.1467</v>
      </c>
      <c r="C453" s="130">
        <v>0.17829999999999999</v>
      </c>
      <c r="D453" s="130">
        <v>0.31169999999999998</v>
      </c>
      <c r="E453" s="128">
        <v>0.51190000000000002</v>
      </c>
      <c r="F453" s="128">
        <v>0.73529999999999995</v>
      </c>
      <c r="G453" s="128">
        <v>-0.58860000000000001</v>
      </c>
      <c r="H453" s="128">
        <v>1.5366</v>
      </c>
      <c r="I453" s="129">
        <v>1.3898999999999999</v>
      </c>
      <c r="J453" s="128">
        <v>0.80130000000000001</v>
      </c>
      <c r="K453" s="128">
        <v>1.2248999999999999</v>
      </c>
      <c r="L453" s="128">
        <v>0.42359999999999998</v>
      </c>
    </row>
    <row r="454" spans="1:12" x14ac:dyDescent="0.25">
      <c r="A454" s="126">
        <v>44111</v>
      </c>
      <c r="B454" s="127">
        <v>0.1507</v>
      </c>
      <c r="C454" s="130">
        <v>0.19819999999999999</v>
      </c>
      <c r="D454" s="130">
        <v>0.34189999999999998</v>
      </c>
      <c r="E454" s="128">
        <v>0.55789999999999995</v>
      </c>
      <c r="F454" s="128">
        <v>0.78680000000000005</v>
      </c>
      <c r="G454" s="128">
        <v>-0.63610000000000011</v>
      </c>
      <c r="H454" s="128">
        <v>1.5859000000000001</v>
      </c>
      <c r="I454" s="129">
        <v>1.4352</v>
      </c>
      <c r="J454" s="128">
        <v>0.79910000000000003</v>
      </c>
      <c r="K454" s="128">
        <v>1.2440000000000002</v>
      </c>
      <c r="L454" s="128">
        <v>0.44490000000000007</v>
      </c>
    </row>
    <row r="455" spans="1:12" x14ac:dyDescent="0.25">
      <c r="A455" s="126">
        <v>44112</v>
      </c>
      <c r="B455" s="127">
        <v>0.15079999999999999</v>
      </c>
      <c r="C455" s="130">
        <v>0.1956</v>
      </c>
      <c r="D455" s="130">
        <v>0.3372</v>
      </c>
      <c r="E455" s="128">
        <v>0.55110000000000003</v>
      </c>
      <c r="F455" s="128">
        <v>0.78520000000000001</v>
      </c>
      <c r="G455" s="128">
        <v>-0.63440000000000007</v>
      </c>
      <c r="H455" s="128">
        <v>1.5866</v>
      </c>
      <c r="I455" s="129">
        <v>1.4358</v>
      </c>
      <c r="J455" s="128">
        <v>0.8014</v>
      </c>
      <c r="K455" s="128">
        <v>1.2494000000000001</v>
      </c>
      <c r="L455" s="128">
        <v>0.44800000000000001</v>
      </c>
    </row>
    <row r="456" spans="1:12" x14ac:dyDescent="0.25">
      <c r="A456" s="126">
        <v>44113</v>
      </c>
      <c r="B456" s="127">
        <v>0.15290000000000001</v>
      </c>
      <c r="C456" s="130">
        <v>0.19819999999999999</v>
      </c>
      <c r="D456" s="130">
        <v>0.33739999999999998</v>
      </c>
      <c r="E456" s="128">
        <v>0.54900000000000004</v>
      </c>
      <c r="F456" s="128">
        <v>0.77370000000000005</v>
      </c>
      <c r="G456" s="128">
        <v>-0.62080000000000002</v>
      </c>
      <c r="H456" s="128">
        <v>1.5716999999999999</v>
      </c>
      <c r="I456" s="129">
        <v>1.4187999999999998</v>
      </c>
      <c r="J456" s="128">
        <v>0.79799999999999982</v>
      </c>
      <c r="K456" s="128">
        <v>1.2343</v>
      </c>
      <c r="L456" s="128">
        <v>0.43630000000000008</v>
      </c>
    </row>
    <row r="457" spans="1:12" x14ac:dyDescent="0.25">
      <c r="A457" s="126">
        <v>44116</v>
      </c>
      <c r="B457" s="127">
        <v>0.15290000000000001</v>
      </c>
      <c r="C457" s="130">
        <v>0.19819999999999999</v>
      </c>
      <c r="D457" s="130">
        <v>0.33739999999999998</v>
      </c>
      <c r="E457" s="128">
        <v>0.54900000000000004</v>
      </c>
      <c r="F457" s="128">
        <v>0.77370000000000005</v>
      </c>
      <c r="G457" s="128">
        <v>-0.62080000000000002</v>
      </c>
      <c r="H457" s="128">
        <v>1.5716999999999999</v>
      </c>
      <c r="I457" s="129">
        <v>1.4187999999999998</v>
      </c>
      <c r="J457" s="128">
        <v>0.79799999999999982</v>
      </c>
      <c r="K457" s="128">
        <v>1.2343</v>
      </c>
      <c r="L457" s="128">
        <v>0.43630000000000008</v>
      </c>
    </row>
    <row r="458" spans="1:12" x14ac:dyDescent="0.25">
      <c r="A458" s="126">
        <v>44117</v>
      </c>
      <c r="B458" s="127">
        <v>0.13900000000000001</v>
      </c>
      <c r="C458" s="130">
        <v>0.17460000000000001</v>
      </c>
      <c r="D458" s="130">
        <v>0.30399999999999999</v>
      </c>
      <c r="E458" s="128">
        <v>0.50539999999999996</v>
      </c>
      <c r="F458" s="128">
        <v>0.72719999999999996</v>
      </c>
      <c r="G458" s="128">
        <v>-0.58819999999999995</v>
      </c>
      <c r="H458" s="128">
        <v>1.5106999999999999</v>
      </c>
      <c r="I458" s="129">
        <v>1.3716999999999999</v>
      </c>
      <c r="J458" s="128">
        <v>0.78349999999999997</v>
      </c>
      <c r="K458" s="128">
        <v>1.2066999999999999</v>
      </c>
      <c r="L458" s="128">
        <v>0.42319999999999997</v>
      </c>
    </row>
    <row r="459" spans="1:12" x14ac:dyDescent="0.25">
      <c r="A459" s="126">
        <v>44118</v>
      </c>
      <c r="B459" s="127">
        <v>0.13900000000000001</v>
      </c>
      <c r="C459" s="130">
        <v>0.17460000000000001</v>
      </c>
      <c r="D459" s="130">
        <v>0.30399999999999999</v>
      </c>
      <c r="E459" s="128">
        <v>0.50539999999999996</v>
      </c>
      <c r="F459" s="128">
        <v>0.72560000000000002</v>
      </c>
      <c r="G459" s="128">
        <v>-0.58660000000000001</v>
      </c>
      <c r="H459" s="128">
        <v>1.5053999999999998</v>
      </c>
      <c r="I459" s="129">
        <v>1.3663999999999998</v>
      </c>
      <c r="J459" s="128">
        <v>0.77979999999999983</v>
      </c>
      <c r="K459" s="128">
        <v>1.2013999999999998</v>
      </c>
      <c r="L459" s="128">
        <v>0.42160000000000003</v>
      </c>
    </row>
    <row r="460" spans="1:12" x14ac:dyDescent="0.25">
      <c r="A460" s="126">
        <v>44119</v>
      </c>
      <c r="B460" s="127">
        <v>0.13900000000000001</v>
      </c>
      <c r="C460" s="130">
        <v>0.17469999999999999</v>
      </c>
      <c r="D460" s="130">
        <v>0.31359999999999999</v>
      </c>
      <c r="E460" s="128">
        <v>0.51470000000000005</v>
      </c>
      <c r="F460" s="128">
        <v>0.73219999999999996</v>
      </c>
      <c r="G460" s="128">
        <v>-0.59319999999999995</v>
      </c>
      <c r="H460" s="128">
        <v>1.5133999999999999</v>
      </c>
      <c r="I460" s="129">
        <v>1.3743999999999998</v>
      </c>
      <c r="J460" s="128">
        <v>0.78119999999999989</v>
      </c>
      <c r="K460" s="128">
        <v>1.1997999999999998</v>
      </c>
      <c r="L460" s="128">
        <v>0.41859999999999997</v>
      </c>
    </row>
    <row r="461" spans="1:12" x14ac:dyDescent="0.25">
      <c r="A461" s="126">
        <v>44120</v>
      </c>
      <c r="B461" s="127">
        <v>0.1431</v>
      </c>
      <c r="C461" s="130">
        <v>0.18010000000000001</v>
      </c>
      <c r="D461" s="130">
        <v>0.32169999999999999</v>
      </c>
      <c r="E461" s="128">
        <v>0.52400000000000002</v>
      </c>
      <c r="F461" s="128">
        <v>0.74560000000000004</v>
      </c>
      <c r="G461" s="128">
        <v>-0.60250000000000004</v>
      </c>
      <c r="H461" s="128">
        <v>1.5286999999999999</v>
      </c>
      <c r="I461" s="129">
        <v>1.3855999999999999</v>
      </c>
      <c r="J461" s="128">
        <v>0.78309999999999991</v>
      </c>
      <c r="K461" s="128">
        <v>1.2069999999999999</v>
      </c>
      <c r="L461" s="128">
        <v>0.42390000000000005</v>
      </c>
    </row>
    <row r="462" spans="1:12" x14ac:dyDescent="0.25">
      <c r="A462" s="126">
        <v>44123</v>
      </c>
      <c r="B462" s="127">
        <v>0.14510000000000001</v>
      </c>
      <c r="C462" s="130">
        <v>0.19059999999999999</v>
      </c>
      <c r="D462" s="130">
        <v>0.33450000000000002</v>
      </c>
      <c r="E462" s="128">
        <v>0.54720000000000002</v>
      </c>
      <c r="F462" s="128">
        <v>0.76900000000000002</v>
      </c>
      <c r="G462" s="128">
        <v>-0.62390000000000001</v>
      </c>
      <c r="H462" s="128">
        <v>1.5596999999999999</v>
      </c>
      <c r="I462" s="129">
        <v>1.4145999999999999</v>
      </c>
      <c r="J462" s="128">
        <v>0.79069999999999985</v>
      </c>
      <c r="K462" s="128">
        <v>1.2251999999999998</v>
      </c>
      <c r="L462" s="128">
        <v>0.4345</v>
      </c>
    </row>
    <row r="463" spans="1:12" x14ac:dyDescent="0.25">
      <c r="A463" s="126">
        <v>44124</v>
      </c>
      <c r="B463" s="127">
        <v>0.1431</v>
      </c>
      <c r="C463" s="130">
        <v>0.18809999999999999</v>
      </c>
      <c r="D463" s="130">
        <v>0.33450000000000002</v>
      </c>
      <c r="E463" s="128">
        <v>0.55420000000000003</v>
      </c>
      <c r="F463" s="128">
        <v>0.78569999999999995</v>
      </c>
      <c r="G463" s="128">
        <v>-0.64259999999999995</v>
      </c>
      <c r="H463" s="128">
        <v>1.5914999999999999</v>
      </c>
      <c r="I463" s="129">
        <v>1.4483999999999999</v>
      </c>
      <c r="J463" s="128">
        <v>0.80579999999999996</v>
      </c>
      <c r="K463" s="128">
        <v>1.2569999999999999</v>
      </c>
      <c r="L463" s="128">
        <v>0.45119999999999993</v>
      </c>
    </row>
    <row r="464" spans="1:12" x14ac:dyDescent="0.25">
      <c r="A464" s="126">
        <v>44125</v>
      </c>
      <c r="B464" s="127">
        <v>0.1472</v>
      </c>
      <c r="C464" s="130">
        <v>0.19600000000000001</v>
      </c>
      <c r="D464" s="130">
        <v>0.35539999999999999</v>
      </c>
      <c r="E464" s="128">
        <v>0.58440000000000003</v>
      </c>
      <c r="F464" s="128">
        <v>0.8226</v>
      </c>
      <c r="G464" s="128">
        <v>-0.6754</v>
      </c>
      <c r="H464" s="128">
        <v>1.6354</v>
      </c>
      <c r="I464" s="129">
        <v>1.4882</v>
      </c>
      <c r="J464" s="128">
        <v>0.81279999999999997</v>
      </c>
      <c r="K464" s="128">
        <v>1.28</v>
      </c>
      <c r="L464" s="128">
        <v>0.4672</v>
      </c>
    </row>
    <row r="465" spans="1:12" x14ac:dyDescent="0.25">
      <c r="A465" s="126">
        <v>44126</v>
      </c>
      <c r="B465" s="127">
        <v>0.15329999999999999</v>
      </c>
      <c r="C465" s="130">
        <v>0.20399999999999999</v>
      </c>
      <c r="D465" s="130">
        <v>0.37469999999999998</v>
      </c>
      <c r="E465" s="128">
        <v>0.61</v>
      </c>
      <c r="F465" s="128">
        <v>0.85619999999999996</v>
      </c>
      <c r="G465" s="128">
        <v>-0.70289999999999997</v>
      </c>
      <c r="H465" s="128">
        <v>1.6756</v>
      </c>
      <c r="I465" s="129">
        <v>1.5223</v>
      </c>
      <c r="J465" s="128">
        <v>0.81940000000000002</v>
      </c>
      <c r="K465" s="128">
        <v>1.3008999999999999</v>
      </c>
      <c r="L465" s="128">
        <v>0.48149999999999998</v>
      </c>
    </row>
    <row r="466" spans="1:12" x14ac:dyDescent="0.25">
      <c r="A466" s="126">
        <v>44127</v>
      </c>
      <c r="B466" s="127">
        <v>0.15540000000000001</v>
      </c>
      <c r="C466" s="130">
        <v>0.2016</v>
      </c>
      <c r="D466" s="130">
        <v>0.3765</v>
      </c>
      <c r="E466" s="128">
        <v>0.6079</v>
      </c>
      <c r="F466" s="128">
        <v>0.84289999999999998</v>
      </c>
      <c r="G466" s="128">
        <v>-0.6875</v>
      </c>
      <c r="H466" s="128">
        <v>1.641</v>
      </c>
      <c r="I466" s="129">
        <v>1.4856</v>
      </c>
      <c r="J466" s="128">
        <v>0.79810000000000003</v>
      </c>
      <c r="K466" s="128">
        <v>1.2645</v>
      </c>
      <c r="L466" s="128">
        <v>0.46639999999999998</v>
      </c>
    </row>
    <row r="467" spans="1:12" x14ac:dyDescent="0.25">
      <c r="A467" s="126">
        <v>44130</v>
      </c>
      <c r="B467" s="127">
        <v>0.14940000000000001</v>
      </c>
      <c r="C467" s="130">
        <v>0.191</v>
      </c>
      <c r="D467" s="130">
        <v>0.35089999999999999</v>
      </c>
      <c r="E467" s="128">
        <v>0.57079999999999997</v>
      </c>
      <c r="F467" s="128">
        <v>0.80100000000000005</v>
      </c>
      <c r="G467" s="128">
        <v>-0.65160000000000007</v>
      </c>
      <c r="H467" s="128">
        <v>1.5909</v>
      </c>
      <c r="I467" s="129">
        <v>1.4415</v>
      </c>
      <c r="J467" s="128">
        <v>0.78989999999999994</v>
      </c>
      <c r="K467" s="128">
        <v>1.24</v>
      </c>
      <c r="L467" s="128">
        <v>0.45010000000000006</v>
      </c>
    </row>
    <row r="468" spans="1:12" x14ac:dyDescent="0.25">
      <c r="A468" s="126">
        <v>44131</v>
      </c>
      <c r="B468" s="127">
        <v>0.14530000000000001</v>
      </c>
      <c r="C468" s="130">
        <v>0.18049999999999999</v>
      </c>
      <c r="D468" s="130">
        <v>0.3301</v>
      </c>
      <c r="E468" s="128">
        <v>0.54310000000000003</v>
      </c>
      <c r="F468" s="128">
        <v>0.76759999999999995</v>
      </c>
      <c r="G468" s="128">
        <v>-0.62229999999999996</v>
      </c>
      <c r="H468" s="128">
        <v>1.5529999999999999</v>
      </c>
      <c r="I468" s="129">
        <v>1.4077</v>
      </c>
      <c r="J468" s="128">
        <v>0.78539999999999999</v>
      </c>
      <c r="K468" s="128">
        <v>1.2228999999999999</v>
      </c>
      <c r="L468" s="128">
        <v>0.43749999999999994</v>
      </c>
    </row>
    <row r="469" spans="1:12" x14ac:dyDescent="0.25">
      <c r="A469" s="126">
        <v>44132</v>
      </c>
      <c r="B469" s="127">
        <v>0.14660000000000001</v>
      </c>
      <c r="C469" s="130">
        <v>0.18060000000000001</v>
      </c>
      <c r="D469" s="130">
        <v>0.3301</v>
      </c>
      <c r="E469" s="128">
        <v>0.55010000000000003</v>
      </c>
      <c r="F469" s="128">
        <v>0.77100000000000002</v>
      </c>
      <c r="G469" s="128">
        <v>-0.62440000000000007</v>
      </c>
      <c r="H469" s="128">
        <v>1.5537000000000001</v>
      </c>
      <c r="I469" s="129">
        <v>1.4071</v>
      </c>
      <c r="J469" s="128">
        <v>0.78270000000000006</v>
      </c>
      <c r="K469" s="128">
        <v>1.2236</v>
      </c>
      <c r="L469" s="128">
        <v>0.44090000000000001</v>
      </c>
    </row>
    <row r="470" spans="1:12" x14ac:dyDescent="0.25">
      <c r="A470" s="126">
        <v>44133</v>
      </c>
      <c r="B470" s="127">
        <v>0.14660000000000001</v>
      </c>
      <c r="C470" s="130">
        <v>0.18859999999999999</v>
      </c>
      <c r="D470" s="130">
        <v>0.37009999999999998</v>
      </c>
      <c r="E470" s="128">
        <v>0.59430000000000005</v>
      </c>
      <c r="F470" s="128">
        <v>0.82299999999999995</v>
      </c>
      <c r="G470" s="128">
        <v>-0.67639999999999989</v>
      </c>
      <c r="H470" s="128">
        <v>1.6019000000000001</v>
      </c>
      <c r="I470" s="129">
        <v>1.4553</v>
      </c>
      <c r="J470" s="128">
        <v>0.77890000000000015</v>
      </c>
      <c r="K470" s="128">
        <v>1.2318000000000002</v>
      </c>
      <c r="L470" s="128">
        <v>0.45289999999999997</v>
      </c>
    </row>
    <row r="471" spans="1:12" x14ac:dyDescent="0.25">
      <c r="A471" s="126">
        <v>44134</v>
      </c>
      <c r="B471" s="127">
        <v>0.1525</v>
      </c>
      <c r="C471" s="130">
        <v>0.19670000000000001</v>
      </c>
      <c r="D471" s="130">
        <v>0.38440000000000002</v>
      </c>
      <c r="E471" s="128">
        <v>0.64190000000000003</v>
      </c>
      <c r="F471" s="128">
        <v>0.87370000000000003</v>
      </c>
      <c r="G471" s="128">
        <v>-0.72120000000000006</v>
      </c>
      <c r="H471" s="128">
        <v>1.6598000000000002</v>
      </c>
      <c r="I471" s="129">
        <v>1.5073000000000001</v>
      </c>
      <c r="J471" s="128">
        <v>0.78610000000000013</v>
      </c>
      <c r="K471" s="128">
        <v>1.2754000000000001</v>
      </c>
      <c r="L471" s="128">
        <v>0.48930000000000001</v>
      </c>
    </row>
    <row r="472" spans="1:12" x14ac:dyDescent="0.25">
      <c r="A472" s="126">
        <v>44137</v>
      </c>
      <c r="B472" s="127">
        <v>0.1545</v>
      </c>
      <c r="C472" s="130">
        <v>0.19409999999999999</v>
      </c>
      <c r="D472" s="130">
        <v>0.37490000000000001</v>
      </c>
      <c r="E472" s="128">
        <v>0.62350000000000005</v>
      </c>
      <c r="F472" s="128">
        <v>0.84340000000000004</v>
      </c>
      <c r="G472" s="128">
        <v>-0.68890000000000007</v>
      </c>
      <c r="H472" s="128">
        <v>1.6162999999999998</v>
      </c>
      <c r="I472" s="129">
        <v>1.4617999999999998</v>
      </c>
      <c r="J472" s="128">
        <v>0.77289999999999981</v>
      </c>
      <c r="K472" s="128">
        <v>1.2413999999999998</v>
      </c>
      <c r="L472" s="128">
        <v>0.46850000000000003</v>
      </c>
    </row>
    <row r="473" spans="1:12" x14ac:dyDescent="0.25">
      <c r="A473" s="126">
        <v>44138</v>
      </c>
      <c r="B473" s="127">
        <v>0.1663</v>
      </c>
      <c r="C473" s="130">
        <v>0.2102</v>
      </c>
      <c r="D473" s="130">
        <v>0.39560000000000001</v>
      </c>
      <c r="E473" s="128">
        <v>0.66039999999999999</v>
      </c>
      <c r="F473" s="128">
        <v>0.89929999999999999</v>
      </c>
      <c r="G473" s="128">
        <v>-0.73299999999999998</v>
      </c>
      <c r="H473" s="128">
        <v>1.6800000000000002</v>
      </c>
      <c r="I473" s="129">
        <v>1.5137</v>
      </c>
      <c r="J473" s="128">
        <v>0.78070000000000017</v>
      </c>
      <c r="K473" s="128">
        <v>1.2844000000000002</v>
      </c>
      <c r="L473" s="128">
        <v>0.50370000000000004</v>
      </c>
    </row>
    <row r="474" spans="1:12" x14ac:dyDescent="0.25">
      <c r="A474" s="126">
        <v>44139</v>
      </c>
      <c r="B474" s="127">
        <v>0.1447</v>
      </c>
      <c r="C474" s="130">
        <v>0.18360000000000001</v>
      </c>
      <c r="D474" s="130">
        <v>0.32750000000000001</v>
      </c>
      <c r="E474" s="128">
        <v>0.55020000000000002</v>
      </c>
      <c r="F474" s="128">
        <v>0.76290000000000002</v>
      </c>
      <c r="G474" s="128">
        <v>-0.61820000000000008</v>
      </c>
      <c r="H474" s="128">
        <v>1.5409999999999999</v>
      </c>
      <c r="I474" s="129">
        <v>1.3962999999999999</v>
      </c>
      <c r="J474" s="128">
        <v>0.7780999999999999</v>
      </c>
      <c r="K474" s="128">
        <v>1.2134999999999998</v>
      </c>
      <c r="L474" s="128">
        <v>0.43540000000000001</v>
      </c>
    </row>
    <row r="475" spans="1:12" x14ac:dyDescent="0.25">
      <c r="A475" s="126">
        <v>44140</v>
      </c>
      <c r="B475" s="127">
        <v>0.1447</v>
      </c>
      <c r="C475" s="130">
        <v>0.18629999999999999</v>
      </c>
      <c r="D475" s="130">
        <v>0.32590000000000002</v>
      </c>
      <c r="E475" s="128">
        <v>0.54800000000000004</v>
      </c>
      <c r="F475" s="128">
        <v>0.76290000000000002</v>
      </c>
      <c r="G475" s="128">
        <v>-0.61820000000000008</v>
      </c>
      <c r="H475" s="128">
        <v>1.5236000000000001</v>
      </c>
      <c r="I475" s="129">
        <v>1.3789</v>
      </c>
      <c r="J475" s="128">
        <v>0.76070000000000004</v>
      </c>
      <c r="K475" s="128">
        <v>1.1977</v>
      </c>
      <c r="L475" s="128">
        <v>0.437</v>
      </c>
    </row>
    <row r="476" spans="1:12" x14ac:dyDescent="0.25">
      <c r="A476" s="126">
        <v>44141</v>
      </c>
      <c r="B476" s="127">
        <v>0.1527</v>
      </c>
      <c r="C476" s="130">
        <v>0.19719999999999999</v>
      </c>
      <c r="D476" s="130">
        <v>0.36099999999999999</v>
      </c>
      <c r="E476" s="128">
        <v>0.58930000000000005</v>
      </c>
      <c r="F476" s="128">
        <v>0.81850000000000001</v>
      </c>
      <c r="G476" s="128">
        <v>-0.66579999999999995</v>
      </c>
      <c r="H476" s="128">
        <v>1.6</v>
      </c>
      <c r="I476" s="129">
        <v>1.4473</v>
      </c>
      <c r="J476" s="128">
        <v>0.78150000000000008</v>
      </c>
      <c r="K476" s="128">
        <v>1.2390000000000001</v>
      </c>
      <c r="L476" s="128">
        <v>0.45750000000000002</v>
      </c>
    </row>
    <row r="477" spans="1:12" x14ac:dyDescent="0.25">
      <c r="A477" s="126">
        <v>44144</v>
      </c>
      <c r="B477" s="127">
        <v>0.1706</v>
      </c>
      <c r="C477" s="130">
        <v>0.2321</v>
      </c>
      <c r="D477" s="130">
        <v>0.42799999999999999</v>
      </c>
      <c r="E477" s="128">
        <v>0.68159999999999998</v>
      </c>
      <c r="F477" s="128">
        <v>0.92349999999999999</v>
      </c>
      <c r="G477" s="128">
        <v>-0.75290000000000001</v>
      </c>
      <c r="H477" s="128">
        <v>1.7088999999999999</v>
      </c>
      <c r="I477" s="129">
        <v>1.5382999999999998</v>
      </c>
      <c r="J477" s="128">
        <v>0.78539999999999988</v>
      </c>
      <c r="K477" s="128">
        <v>1.2808999999999999</v>
      </c>
      <c r="L477" s="128">
        <v>0.4955</v>
      </c>
    </row>
    <row r="478" spans="1:12" x14ac:dyDescent="0.25">
      <c r="A478" s="126">
        <v>44145</v>
      </c>
      <c r="B478" s="127">
        <v>0.1807</v>
      </c>
      <c r="C478" s="130">
        <v>0.25259999999999999</v>
      </c>
      <c r="D478" s="130">
        <v>0.45379999999999998</v>
      </c>
      <c r="E478" s="128">
        <v>0.71650000000000003</v>
      </c>
      <c r="F478" s="128">
        <v>0.95950000000000002</v>
      </c>
      <c r="G478" s="128">
        <v>-0.77880000000000005</v>
      </c>
      <c r="H478" s="128">
        <v>1.7415</v>
      </c>
      <c r="I478" s="129">
        <v>1.5608</v>
      </c>
      <c r="J478" s="128">
        <v>0.78200000000000003</v>
      </c>
      <c r="K478" s="128">
        <v>1.2877000000000001</v>
      </c>
      <c r="L478" s="128">
        <v>0.50570000000000004</v>
      </c>
    </row>
    <row r="479" spans="1:12" x14ac:dyDescent="0.25">
      <c r="A479" s="126">
        <v>44146</v>
      </c>
      <c r="B479" s="127">
        <v>0.1807</v>
      </c>
      <c r="C479" s="130">
        <v>0.25259999999999999</v>
      </c>
      <c r="D479" s="130">
        <v>0.45379999999999998</v>
      </c>
      <c r="E479" s="128">
        <v>0.71650000000000003</v>
      </c>
      <c r="F479" s="128">
        <v>0.97529999999999994</v>
      </c>
      <c r="G479" s="128">
        <v>-0.79459999999999997</v>
      </c>
      <c r="H479" s="128">
        <v>1.7415</v>
      </c>
      <c r="I479" s="129">
        <v>1.5608</v>
      </c>
      <c r="J479" s="128">
        <v>0.7662000000000001</v>
      </c>
      <c r="K479" s="128">
        <v>1.2877000000000001</v>
      </c>
      <c r="L479" s="128">
        <v>0.52149999999999996</v>
      </c>
    </row>
    <row r="480" spans="1:12" x14ac:dyDescent="0.25">
      <c r="A480" s="126">
        <v>44147</v>
      </c>
      <c r="B480" s="127">
        <v>0.17680000000000001</v>
      </c>
      <c r="C480" s="130">
        <v>0.22639999999999999</v>
      </c>
      <c r="D480" s="130">
        <v>0.3916</v>
      </c>
      <c r="E480" s="128">
        <v>0.63549999999999995</v>
      </c>
      <c r="F480" s="128">
        <v>0.88149999999999995</v>
      </c>
      <c r="G480" s="128">
        <v>-0.70469999999999988</v>
      </c>
      <c r="H480" s="128">
        <v>1.6385000000000001</v>
      </c>
      <c r="I480" s="129">
        <v>1.4617</v>
      </c>
      <c r="J480" s="128">
        <v>0.75700000000000012</v>
      </c>
      <c r="K480" s="128">
        <v>1.2469000000000001</v>
      </c>
      <c r="L480" s="128">
        <v>0.48989999999999995</v>
      </c>
    </row>
    <row r="481" spans="1:12" x14ac:dyDescent="0.25">
      <c r="A481" s="126">
        <v>44148</v>
      </c>
      <c r="B481" s="127">
        <v>0.17899999999999999</v>
      </c>
      <c r="C481" s="130">
        <v>0.23430000000000001</v>
      </c>
      <c r="D481" s="130">
        <v>0.40620000000000001</v>
      </c>
      <c r="E481" s="128">
        <v>0.65190000000000003</v>
      </c>
      <c r="F481" s="128">
        <v>0.89629999999999999</v>
      </c>
      <c r="G481" s="128">
        <v>-0.71730000000000005</v>
      </c>
      <c r="H481" s="128">
        <v>1.6469</v>
      </c>
      <c r="I481" s="129">
        <v>1.4679</v>
      </c>
      <c r="J481" s="128">
        <v>0.75060000000000004</v>
      </c>
      <c r="K481" s="128">
        <v>1.2406999999999999</v>
      </c>
      <c r="L481" s="128">
        <v>0.49009999999999998</v>
      </c>
    </row>
    <row r="482" spans="1:12" x14ac:dyDescent="0.25">
      <c r="A482" s="126">
        <v>44151</v>
      </c>
      <c r="B482" s="127">
        <v>0.17710000000000001</v>
      </c>
      <c r="C482" s="130">
        <v>0.23169999999999999</v>
      </c>
      <c r="D482" s="130">
        <v>0.40629999999999999</v>
      </c>
      <c r="E482" s="128">
        <v>0.65890000000000004</v>
      </c>
      <c r="F482" s="128">
        <v>0.90610000000000002</v>
      </c>
      <c r="G482" s="128">
        <v>-0.72899999999999998</v>
      </c>
      <c r="H482" s="128">
        <v>1.6627999999999998</v>
      </c>
      <c r="I482" s="129">
        <v>1.4856999999999998</v>
      </c>
      <c r="J482" s="128">
        <v>0.75669999999999982</v>
      </c>
      <c r="K482" s="128">
        <v>1.2565</v>
      </c>
      <c r="L482" s="128">
        <v>0.49980000000000002</v>
      </c>
    </row>
    <row r="483" spans="1:12" x14ac:dyDescent="0.25">
      <c r="A483" s="126">
        <v>44152</v>
      </c>
      <c r="B483" s="127">
        <v>0.16919999999999999</v>
      </c>
      <c r="C483" s="130">
        <v>0.2185</v>
      </c>
      <c r="D483" s="130">
        <v>0.37919999999999998</v>
      </c>
      <c r="E483" s="128">
        <v>0.61960000000000004</v>
      </c>
      <c r="F483" s="128">
        <v>0.85699999999999998</v>
      </c>
      <c r="G483" s="128">
        <v>-0.68779999999999997</v>
      </c>
      <c r="H483" s="128">
        <v>1.6059000000000001</v>
      </c>
      <c r="I483" s="129">
        <v>1.4367000000000001</v>
      </c>
      <c r="J483" s="128">
        <v>0.74890000000000012</v>
      </c>
      <c r="K483" s="128">
        <v>1.2267000000000001</v>
      </c>
      <c r="L483" s="128">
        <v>0.4778</v>
      </c>
    </row>
    <row r="484" spans="1:12" x14ac:dyDescent="0.25">
      <c r="A484" s="126">
        <v>44153</v>
      </c>
      <c r="B484" s="127">
        <v>0.17319999999999999</v>
      </c>
      <c r="C484" s="130">
        <v>0.22639999999999999</v>
      </c>
      <c r="D484" s="130">
        <v>0.3952</v>
      </c>
      <c r="E484" s="128">
        <v>0.63580000000000003</v>
      </c>
      <c r="F484" s="128">
        <v>0.87009999999999998</v>
      </c>
      <c r="G484" s="128">
        <v>-0.69689999999999996</v>
      </c>
      <c r="H484" s="128">
        <v>1.6</v>
      </c>
      <c r="I484" s="129">
        <v>1.4268000000000001</v>
      </c>
      <c r="J484" s="128">
        <v>0.7299000000000001</v>
      </c>
      <c r="K484" s="128">
        <v>1.2048000000000001</v>
      </c>
      <c r="L484" s="128">
        <v>0.47489999999999999</v>
      </c>
    </row>
    <row r="485" spans="1:12" x14ac:dyDescent="0.25">
      <c r="A485" s="126">
        <v>44154</v>
      </c>
      <c r="B485" s="127">
        <v>0.16120000000000001</v>
      </c>
      <c r="C485" s="130">
        <v>0.2132</v>
      </c>
      <c r="D485" s="130">
        <v>0.37290000000000001</v>
      </c>
      <c r="E485" s="128">
        <v>0.60350000000000004</v>
      </c>
      <c r="F485" s="128">
        <v>0.82930000000000004</v>
      </c>
      <c r="G485" s="128">
        <v>-0.66810000000000003</v>
      </c>
      <c r="H485" s="128">
        <v>1.5453000000000001</v>
      </c>
      <c r="I485" s="129">
        <v>1.3841000000000001</v>
      </c>
      <c r="J485" s="128">
        <v>0.71600000000000008</v>
      </c>
      <c r="K485" s="128">
        <v>1.1724000000000001</v>
      </c>
      <c r="L485" s="128">
        <v>0.45640000000000003</v>
      </c>
    </row>
    <row r="486" spans="1:12" x14ac:dyDescent="0.25">
      <c r="A486" s="126">
        <v>44155</v>
      </c>
      <c r="B486" s="127">
        <v>0.1573</v>
      </c>
      <c r="C486" s="130">
        <v>0.2079</v>
      </c>
      <c r="D486" s="130">
        <v>0.3715</v>
      </c>
      <c r="E486" s="128">
        <v>0.60370000000000001</v>
      </c>
      <c r="F486" s="128">
        <v>0.82430000000000003</v>
      </c>
      <c r="G486" s="128">
        <v>-0.66700000000000004</v>
      </c>
      <c r="H486" s="128">
        <v>1.5196000000000001</v>
      </c>
      <c r="I486" s="129">
        <v>1.3623000000000001</v>
      </c>
      <c r="J486" s="128">
        <v>0.69530000000000003</v>
      </c>
      <c r="K486" s="128">
        <v>1.1481000000000001</v>
      </c>
      <c r="L486" s="128">
        <v>0.45280000000000004</v>
      </c>
    </row>
    <row r="487" spans="1:12" x14ac:dyDescent="0.25">
      <c r="A487" s="126">
        <v>44158</v>
      </c>
      <c r="B487" s="127">
        <v>0.15939999999999999</v>
      </c>
      <c r="C487" s="130">
        <v>0.21310000000000001</v>
      </c>
      <c r="D487" s="130">
        <v>0.38440000000000002</v>
      </c>
      <c r="E487" s="128">
        <v>0.62680000000000002</v>
      </c>
      <c r="F487" s="128">
        <v>0.85370000000000001</v>
      </c>
      <c r="G487" s="128">
        <v>-0.69430000000000003</v>
      </c>
      <c r="H487" s="128">
        <v>1.5531000000000001</v>
      </c>
      <c r="I487" s="129">
        <v>1.3937000000000002</v>
      </c>
      <c r="J487" s="128">
        <v>0.69940000000000013</v>
      </c>
      <c r="K487" s="128">
        <v>1.1687000000000001</v>
      </c>
      <c r="L487" s="128">
        <v>0.46929999999999999</v>
      </c>
    </row>
    <row r="488" spans="1:12" x14ac:dyDescent="0.25">
      <c r="A488" s="126">
        <v>44159</v>
      </c>
      <c r="B488" s="127">
        <v>0.16020000000000001</v>
      </c>
      <c r="C488" s="130">
        <v>0.2157</v>
      </c>
      <c r="D488" s="130">
        <v>0.39550000000000002</v>
      </c>
      <c r="E488" s="128">
        <v>0.64080000000000004</v>
      </c>
      <c r="F488" s="128">
        <v>0.87990000000000002</v>
      </c>
      <c r="G488" s="128">
        <v>-0.71970000000000001</v>
      </c>
      <c r="H488" s="128">
        <v>1.6052</v>
      </c>
      <c r="I488" s="129">
        <v>1.4449999999999998</v>
      </c>
      <c r="J488" s="128">
        <v>0.72529999999999994</v>
      </c>
      <c r="K488" s="128">
        <v>1.2097</v>
      </c>
      <c r="L488" s="128">
        <v>0.4844</v>
      </c>
    </row>
    <row r="489" spans="1:12" x14ac:dyDescent="0.25">
      <c r="A489" s="126">
        <v>44160</v>
      </c>
      <c r="B489" s="127">
        <v>0.1583</v>
      </c>
      <c r="C489" s="130">
        <v>0.2051</v>
      </c>
      <c r="D489" s="130">
        <v>0.39400000000000002</v>
      </c>
      <c r="E489" s="128">
        <v>0.64559999999999995</v>
      </c>
      <c r="F489" s="128">
        <v>0.88160000000000005</v>
      </c>
      <c r="G489" s="128">
        <v>-0.72330000000000005</v>
      </c>
      <c r="H489" s="128">
        <v>1.6236999999999999</v>
      </c>
      <c r="I489" s="129">
        <v>1.4653999999999998</v>
      </c>
      <c r="J489" s="128">
        <v>0.74209999999999987</v>
      </c>
      <c r="K489" s="128">
        <v>1.2296999999999998</v>
      </c>
      <c r="L489" s="128">
        <v>0.48760000000000003</v>
      </c>
    </row>
    <row r="490" spans="1:12" x14ac:dyDescent="0.25">
      <c r="A490" s="126">
        <v>44161</v>
      </c>
      <c r="B490" s="127">
        <v>0.1583</v>
      </c>
      <c r="C490" s="130">
        <v>0.2051</v>
      </c>
      <c r="D490" s="130">
        <v>0.39400000000000002</v>
      </c>
      <c r="E490" s="128">
        <v>0.64559999999999995</v>
      </c>
      <c r="F490" s="128">
        <v>0.88160000000000005</v>
      </c>
      <c r="G490" s="128">
        <v>-0.72330000000000005</v>
      </c>
      <c r="H490" s="128">
        <v>1.6236999999999999</v>
      </c>
      <c r="I490" s="129">
        <v>1.4653999999999998</v>
      </c>
      <c r="J490" s="128">
        <v>0.74209999999999987</v>
      </c>
      <c r="K490" s="128">
        <v>1.2296999999999998</v>
      </c>
      <c r="L490" s="128">
        <v>0.48760000000000003</v>
      </c>
    </row>
    <row r="491" spans="1:12" x14ac:dyDescent="0.25">
      <c r="A491" s="126">
        <v>44162</v>
      </c>
      <c r="B491" s="127">
        <v>0.15240000000000001</v>
      </c>
      <c r="C491" s="130">
        <v>0.19170000000000001</v>
      </c>
      <c r="D491" s="130">
        <v>0.36399999999999999</v>
      </c>
      <c r="E491" s="128">
        <v>0.60899999999999999</v>
      </c>
      <c r="F491" s="128">
        <v>0.83730000000000004</v>
      </c>
      <c r="G491" s="128">
        <v>-0.68490000000000006</v>
      </c>
      <c r="H491" s="128">
        <v>1.5699000000000001</v>
      </c>
      <c r="I491" s="129">
        <v>1.4175</v>
      </c>
      <c r="J491" s="128">
        <v>0.73260000000000003</v>
      </c>
      <c r="K491" s="128">
        <v>1.2059000000000002</v>
      </c>
      <c r="L491" s="128">
        <v>0.47330000000000005</v>
      </c>
    </row>
    <row r="492" spans="1:12" x14ac:dyDescent="0.25">
      <c r="A492" s="126">
        <v>44165</v>
      </c>
      <c r="B492" s="127">
        <v>0.14849999999999999</v>
      </c>
      <c r="C492" s="130">
        <v>0.18640000000000001</v>
      </c>
      <c r="D492" s="130">
        <v>0.36080000000000001</v>
      </c>
      <c r="E492" s="128">
        <v>0.61129999999999995</v>
      </c>
      <c r="F492" s="128">
        <v>0.83889999999999998</v>
      </c>
      <c r="G492" s="128">
        <v>-0.69040000000000001</v>
      </c>
      <c r="H492" s="128">
        <v>1.5672999999999999</v>
      </c>
      <c r="I492" s="129">
        <v>1.4187999999999998</v>
      </c>
      <c r="J492" s="128">
        <v>0.72839999999999994</v>
      </c>
      <c r="K492" s="128">
        <v>1.2064999999999999</v>
      </c>
      <c r="L492" s="128">
        <v>0.47809999999999997</v>
      </c>
    </row>
    <row r="493" spans="1:12" x14ac:dyDescent="0.25">
      <c r="A493" s="126">
        <v>44166</v>
      </c>
      <c r="B493" s="127">
        <v>0.16619999999999999</v>
      </c>
      <c r="C493" s="130">
        <v>0.2155</v>
      </c>
      <c r="D493" s="130">
        <v>0.41610000000000003</v>
      </c>
      <c r="E493" s="128">
        <v>0.68230000000000002</v>
      </c>
      <c r="F493" s="128">
        <v>0.92600000000000005</v>
      </c>
      <c r="G493" s="128">
        <v>-0.75980000000000003</v>
      </c>
      <c r="H493" s="128">
        <v>1.6682000000000001</v>
      </c>
      <c r="I493" s="129">
        <v>1.5020000000000002</v>
      </c>
      <c r="J493" s="128">
        <v>0.74220000000000008</v>
      </c>
      <c r="K493" s="128">
        <v>1.2521</v>
      </c>
      <c r="L493" s="128">
        <v>0.50990000000000002</v>
      </c>
    </row>
    <row r="494" spans="1:12" x14ac:dyDescent="0.25">
      <c r="A494" s="126">
        <v>44167</v>
      </c>
      <c r="B494" s="127">
        <v>0.15840000000000001</v>
      </c>
      <c r="C494" s="130">
        <v>0.21279999999999999</v>
      </c>
      <c r="D494" s="130">
        <v>0.41460000000000002</v>
      </c>
      <c r="E494" s="128">
        <v>0.68459999999999999</v>
      </c>
      <c r="F494" s="128">
        <v>0.93600000000000005</v>
      </c>
      <c r="G494" s="128">
        <v>-0.77760000000000007</v>
      </c>
      <c r="H494" s="128">
        <v>1.6856</v>
      </c>
      <c r="I494" s="129">
        <v>1.5271999999999999</v>
      </c>
      <c r="J494" s="128">
        <v>0.74959999999999993</v>
      </c>
      <c r="K494" s="128">
        <v>1.2709999999999999</v>
      </c>
      <c r="L494" s="128">
        <v>0.52140000000000009</v>
      </c>
    </row>
    <row r="495" spans="1:12" x14ac:dyDescent="0.25">
      <c r="A495" s="126">
        <v>44168</v>
      </c>
      <c r="B495" s="127">
        <v>0.14860000000000001</v>
      </c>
      <c r="C495" s="130">
        <v>0.19950000000000001</v>
      </c>
      <c r="D495" s="130">
        <v>0.39400000000000002</v>
      </c>
      <c r="E495" s="128">
        <v>0.65710000000000002</v>
      </c>
      <c r="F495" s="128">
        <v>0.90629999999999999</v>
      </c>
      <c r="G495" s="128">
        <v>-0.75770000000000004</v>
      </c>
      <c r="H495" s="128">
        <v>1.6529</v>
      </c>
      <c r="I495" s="129">
        <v>1.5043</v>
      </c>
      <c r="J495" s="128">
        <v>0.74660000000000004</v>
      </c>
      <c r="K495" s="128">
        <v>1.2589000000000001</v>
      </c>
      <c r="L495" s="128">
        <v>0.51229999999999998</v>
      </c>
    </row>
    <row r="496" spans="1:12" x14ac:dyDescent="0.25">
      <c r="A496" s="126">
        <v>44169</v>
      </c>
      <c r="B496" s="127">
        <v>0.1507</v>
      </c>
      <c r="C496" s="130">
        <v>0.21</v>
      </c>
      <c r="D496" s="130">
        <v>0.41620000000000001</v>
      </c>
      <c r="E496" s="128">
        <v>0.69850000000000001</v>
      </c>
      <c r="F496" s="128">
        <v>0.96589999999999998</v>
      </c>
      <c r="G496" s="128">
        <v>-0.81519999999999992</v>
      </c>
      <c r="H496" s="128">
        <v>1.7343999999999999</v>
      </c>
      <c r="I496" s="129">
        <v>1.5836999999999999</v>
      </c>
      <c r="J496" s="128">
        <v>0.76849999999999996</v>
      </c>
      <c r="K496" s="128">
        <v>1.3182</v>
      </c>
      <c r="L496" s="128">
        <v>0.54969999999999997</v>
      </c>
    </row>
    <row r="497" spans="1:12" x14ac:dyDescent="0.25">
      <c r="A497" s="126">
        <v>44172</v>
      </c>
      <c r="B497" s="127">
        <v>0.14080000000000001</v>
      </c>
      <c r="C497" s="130">
        <v>0.1966</v>
      </c>
      <c r="D497" s="130">
        <v>0.3861</v>
      </c>
      <c r="E497" s="128">
        <v>0.65710000000000002</v>
      </c>
      <c r="F497" s="128">
        <v>0.92279999999999995</v>
      </c>
      <c r="G497" s="128">
        <v>-0.78199999999999992</v>
      </c>
      <c r="H497" s="128">
        <v>1.6796</v>
      </c>
      <c r="I497" s="129">
        <v>1.5387999999999999</v>
      </c>
      <c r="J497" s="128">
        <v>0.75680000000000003</v>
      </c>
      <c r="K497" s="128">
        <v>1.2934999999999999</v>
      </c>
      <c r="L497" s="128">
        <v>0.53669999999999995</v>
      </c>
    </row>
    <row r="498" spans="1:12" x14ac:dyDescent="0.25">
      <c r="A498" s="126">
        <v>44173</v>
      </c>
      <c r="B498" s="127">
        <v>0.15079999999999999</v>
      </c>
      <c r="C498" s="130">
        <v>0.2019</v>
      </c>
      <c r="D498" s="130">
        <v>0.39250000000000002</v>
      </c>
      <c r="E498" s="128">
        <v>0.65710000000000002</v>
      </c>
      <c r="F498" s="128">
        <v>0.91790000000000005</v>
      </c>
      <c r="G498" s="128">
        <v>-0.76710000000000012</v>
      </c>
      <c r="H498" s="128">
        <v>1.6621999999999999</v>
      </c>
      <c r="I498" s="129">
        <v>1.5113999999999999</v>
      </c>
      <c r="J498" s="128">
        <v>0.74429999999999985</v>
      </c>
      <c r="K498" s="128">
        <v>1.2696999999999998</v>
      </c>
      <c r="L498" s="128">
        <v>0.52540000000000009</v>
      </c>
    </row>
    <row r="499" spans="1:12" x14ac:dyDescent="0.25">
      <c r="A499" s="126">
        <v>44174</v>
      </c>
      <c r="B499" s="127">
        <v>0.14879999999999999</v>
      </c>
      <c r="C499" s="130">
        <v>0.21129999999999999</v>
      </c>
      <c r="D499" s="130">
        <v>0.40360000000000001</v>
      </c>
      <c r="E499" s="128">
        <v>0.67090000000000005</v>
      </c>
      <c r="F499" s="128">
        <v>0.93610000000000004</v>
      </c>
      <c r="G499" s="128">
        <v>-0.78730000000000011</v>
      </c>
      <c r="H499" s="128">
        <v>1.6842999999999999</v>
      </c>
      <c r="I499" s="129">
        <v>1.5354999999999999</v>
      </c>
      <c r="J499" s="128">
        <v>0.74819999999999987</v>
      </c>
      <c r="K499" s="128">
        <v>1.2806999999999999</v>
      </c>
      <c r="L499" s="128">
        <v>0.53249999999999997</v>
      </c>
    </row>
    <row r="500" spans="1:12" x14ac:dyDescent="0.25">
      <c r="A500" s="126">
        <v>44175</v>
      </c>
      <c r="B500" s="127">
        <v>0.13689999999999999</v>
      </c>
      <c r="C500" s="130">
        <v>0.19289999999999999</v>
      </c>
      <c r="D500" s="130">
        <v>0.3861</v>
      </c>
      <c r="E500" s="128">
        <v>0.64570000000000005</v>
      </c>
      <c r="F500" s="128">
        <v>0.90629999999999999</v>
      </c>
      <c r="G500" s="128">
        <v>-0.76939999999999997</v>
      </c>
      <c r="H500" s="128">
        <v>1.627</v>
      </c>
      <c r="I500" s="129">
        <v>1.4901</v>
      </c>
      <c r="J500" s="128">
        <v>0.72070000000000001</v>
      </c>
      <c r="K500" s="128">
        <v>1.2408999999999999</v>
      </c>
      <c r="L500" s="128">
        <v>0.5202</v>
      </c>
    </row>
    <row r="501" spans="1:12" x14ac:dyDescent="0.25">
      <c r="A501" s="126">
        <v>44176</v>
      </c>
      <c r="B501" s="127">
        <v>0.115</v>
      </c>
      <c r="C501" s="130">
        <v>0.17460000000000001</v>
      </c>
      <c r="D501" s="130">
        <v>0.36549999999999999</v>
      </c>
      <c r="E501" s="128">
        <v>0.62729999999999997</v>
      </c>
      <c r="F501" s="128">
        <v>0.89639999999999997</v>
      </c>
      <c r="G501" s="128">
        <v>-0.78139999999999998</v>
      </c>
      <c r="H501" s="128">
        <v>1.627</v>
      </c>
      <c r="I501" s="129">
        <v>1.512</v>
      </c>
      <c r="J501" s="128">
        <v>0.73060000000000003</v>
      </c>
      <c r="K501" s="128">
        <v>1.2615000000000001</v>
      </c>
      <c r="L501" s="128">
        <v>0.53089999999999993</v>
      </c>
    </row>
    <row r="502" spans="1:12" x14ac:dyDescent="0.25">
      <c r="A502" s="126">
        <v>44179</v>
      </c>
      <c r="B502" s="127">
        <v>0.115</v>
      </c>
      <c r="C502" s="130">
        <v>0.1694</v>
      </c>
      <c r="D502" s="130">
        <v>0.35749999999999998</v>
      </c>
      <c r="E502" s="128">
        <v>0.62270000000000003</v>
      </c>
      <c r="F502" s="128">
        <v>0.8931</v>
      </c>
      <c r="G502" s="128">
        <v>-0.77810000000000001</v>
      </c>
      <c r="H502" s="128">
        <v>1.629</v>
      </c>
      <c r="I502" s="129">
        <v>1.514</v>
      </c>
      <c r="J502" s="128">
        <v>0.7359</v>
      </c>
      <c r="K502" s="128">
        <v>1.2715000000000001</v>
      </c>
      <c r="L502" s="128">
        <v>0.53560000000000008</v>
      </c>
    </row>
    <row r="503" spans="1:12" x14ac:dyDescent="0.25">
      <c r="A503" s="126">
        <v>44180</v>
      </c>
      <c r="B503" s="127">
        <v>0.113</v>
      </c>
      <c r="C503" s="130">
        <v>0.1721</v>
      </c>
      <c r="D503" s="130">
        <v>0.3639</v>
      </c>
      <c r="E503" s="128">
        <v>0.63419999999999999</v>
      </c>
      <c r="F503" s="128">
        <v>0.90800000000000003</v>
      </c>
      <c r="G503" s="128">
        <v>-0.79500000000000004</v>
      </c>
      <c r="H503" s="128">
        <v>1.6501999999999999</v>
      </c>
      <c r="I503" s="129">
        <v>1.5371999999999999</v>
      </c>
      <c r="J503" s="128">
        <v>0.74219999999999986</v>
      </c>
      <c r="K503" s="128">
        <v>1.2862999999999998</v>
      </c>
      <c r="L503" s="128">
        <v>0.54410000000000003</v>
      </c>
    </row>
    <row r="504" spans="1:12" x14ac:dyDescent="0.25">
      <c r="A504" s="126">
        <v>44181</v>
      </c>
      <c r="B504" s="127">
        <v>0.115</v>
      </c>
      <c r="C504" s="130">
        <v>0.17469999999999999</v>
      </c>
      <c r="D504" s="130">
        <v>0.36699999999999999</v>
      </c>
      <c r="E504" s="128">
        <v>0.63880000000000003</v>
      </c>
      <c r="F504" s="128">
        <v>0.9163</v>
      </c>
      <c r="G504" s="128">
        <v>-0.80130000000000001</v>
      </c>
      <c r="H504" s="128">
        <v>1.6555</v>
      </c>
      <c r="I504" s="129">
        <v>1.5405</v>
      </c>
      <c r="J504" s="128">
        <v>0.73919999999999997</v>
      </c>
      <c r="K504" s="128">
        <v>1.2885</v>
      </c>
      <c r="L504" s="128">
        <v>0.54930000000000001</v>
      </c>
    </row>
    <row r="505" spans="1:12" x14ac:dyDescent="0.25">
      <c r="A505" s="126">
        <v>44182</v>
      </c>
      <c r="B505" s="127">
        <v>0.121</v>
      </c>
      <c r="C505" s="130">
        <v>0.18260000000000001</v>
      </c>
      <c r="D505" s="130">
        <v>0.37819999999999998</v>
      </c>
      <c r="E505" s="128">
        <v>0.65259999999999996</v>
      </c>
      <c r="F505" s="128">
        <v>0.93289999999999995</v>
      </c>
      <c r="G505" s="128">
        <v>-0.81189999999999996</v>
      </c>
      <c r="H505" s="128">
        <v>1.6802999999999999</v>
      </c>
      <c r="I505" s="129">
        <v>1.5592999999999999</v>
      </c>
      <c r="J505" s="128">
        <v>0.74739999999999995</v>
      </c>
      <c r="K505" s="128">
        <v>1.3020999999999998</v>
      </c>
      <c r="L505" s="128">
        <v>0.55469999999999997</v>
      </c>
    </row>
    <row r="506" spans="1:12" x14ac:dyDescent="0.25">
      <c r="A506" s="126">
        <v>44183</v>
      </c>
      <c r="B506" s="127">
        <v>0.121</v>
      </c>
      <c r="C506" s="130">
        <v>0.1802</v>
      </c>
      <c r="D506" s="130">
        <v>0.38140000000000002</v>
      </c>
      <c r="E506" s="128">
        <v>0.65959999999999996</v>
      </c>
      <c r="F506" s="128">
        <v>0.94620000000000004</v>
      </c>
      <c r="G506" s="128">
        <v>-0.82520000000000004</v>
      </c>
      <c r="H506" s="128">
        <v>1.6918</v>
      </c>
      <c r="I506" s="129">
        <v>1.5708</v>
      </c>
      <c r="J506" s="128">
        <v>0.74559999999999993</v>
      </c>
      <c r="K506" s="128">
        <v>1.3104</v>
      </c>
      <c r="L506" s="128">
        <v>0.56479999999999997</v>
      </c>
    </row>
    <row r="507" spans="1:12" x14ac:dyDescent="0.25">
      <c r="A507" s="126">
        <v>44186</v>
      </c>
      <c r="B507" s="127">
        <v>0.121</v>
      </c>
      <c r="C507" s="130">
        <v>0.17760000000000001</v>
      </c>
      <c r="D507" s="130">
        <v>0.37980000000000003</v>
      </c>
      <c r="E507" s="128">
        <v>0.65269999999999995</v>
      </c>
      <c r="F507" s="128">
        <v>0.93459999999999999</v>
      </c>
      <c r="G507" s="128">
        <v>-0.81359999999999999</v>
      </c>
      <c r="H507" s="128">
        <v>1.673</v>
      </c>
      <c r="I507" s="129">
        <v>1.552</v>
      </c>
      <c r="J507" s="128">
        <v>0.73840000000000006</v>
      </c>
      <c r="K507" s="128">
        <v>1.2932000000000001</v>
      </c>
      <c r="L507" s="128">
        <v>0.55479999999999996</v>
      </c>
    </row>
    <row r="508" spans="1:12" x14ac:dyDescent="0.25">
      <c r="A508" s="126">
        <v>44187</v>
      </c>
      <c r="B508" s="127">
        <v>0.1129</v>
      </c>
      <c r="C508" s="130">
        <v>0.16450000000000001</v>
      </c>
      <c r="D508" s="130">
        <v>0.36220000000000002</v>
      </c>
      <c r="E508" s="128">
        <v>0.63419999999999999</v>
      </c>
      <c r="F508" s="128">
        <v>0.91639999999999999</v>
      </c>
      <c r="G508" s="128">
        <v>-0.80349999999999999</v>
      </c>
      <c r="H508" s="128">
        <v>1.6482000000000001</v>
      </c>
      <c r="I508" s="129">
        <v>1.5353000000000001</v>
      </c>
      <c r="J508" s="128">
        <v>0.73180000000000012</v>
      </c>
      <c r="K508" s="128">
        <v>1.286</v>
      </c>
      <c r="L508" s="128">
        <v>0.55420000000000003</v>
      </c>
    </row>
    <row r="509" spans="1:12" x14ac:dyDescent="0.25">
      <c r="A509" s="126">
        <v>44188</v>
      </c>
      <c r="B509" s="127">
        <v>0.1169</v>
      </c>
      <c r="C509" s="130">
        <v>0.1671</v>
      </c>
      <c r="D509" s="130">
        <v>0.37019999999999997</v>
      </c>
      <c r="E509" s="128">
        <v>0.65500000000000003</v>
      </c>
      <c r="F509" s="128">
        <v>0.94299999999999995</v>
      </c>
      <c r="G509" s="128">
        <v>-0.82609999999999995</v>
      </c>
      <c r="H509" s="128">
        <v>1.681</v>
      </c>
      <c r="I509" s="129">
        <v>1.5641</v>
      </c>
      <c r="J509" s="128">
        <v>0.7380000000000001</v>
      </c>
      <c r="K509" s="128">
        <v>1.3108</v>
      </c>
      <c r="L509" s="128">
        <v>0.57279999999999998</v>
      </c>
    </row>
    <row r="510" spans="1:12" x14ac:dyDescent="0.25">
      <c r="A510" s="126">
        <v>44189</v>
      </c>
      <c r="B510" s="127">
        <v>0.11890000000000001</v>
      </c>
      <c r="C510" s="130">
        <v>0.1646</v>
      </c>
      <c r="D510" s="130">
        <v>0.36220000000000002</v>
      </c>
      <c r="E510" s="128">
        <v>0.64349999999999996</v>
      </c>
      <c r="F510" s="128">
        <v>0.92310000000000003</v>
      </c>
      <c r="G510" s="128">
        <v>-0.80420000000000003</v>
      </c>
      <c r="H510" s="128">
        <v>1.6602000000000001</v>
      </c>
      <c r="I510" s="129">
        <v>1.5413000000000001</v>
      </c>
      <c r="J510" s="128">
        <v>0.73710000000000009</v>
      </c>
      <c r="K510" s="128">
        <v>1.298</v>
      </c>
      <c r="L510" s="128">
        <v>0.56089999999999995</v>
      </c>
    </row>
    <row r="511" spans="1:12" x14ac:dyDescent="0.25">
      <c r="A511" s="126">
        <v>44190</v>
      </c>
      <c r="B511" s="127">
        <v>0.11890000000000001</v>
      </c>
      <c r="C511" s="130">
        <v>0.1646</v>
      </c>
      <c r="D511" s="130">
        <v>0.36220000000000002</v>
      </c>
      <c r="E511" s="128">
        <v>0.64349999999999996</v>
      </c>
      <c r="F511" s="128">
        <v>0.92310000000000003</v>
      </c>
      <c r="G511" s="128">
        <v>-0.80420000000000003</v>
      </c>
      <c r="H511" s="128">
        <v>1.6602000000000001</v>
      </c>
      <c r="I511" s="129">
        <v>1.5413000000000001</v>
      </c>
      <c r="J511" s="128">
        <v>0.73710000000000009</v>
      </c>
      <c r="K511" s="128">
        <v>1.298</v>
      </c>
      <c r="L511" s="128">
        <v>0.56089999999999995</v>
      </c>
    </row>
    <row r="512" spans="1:12" x14ac:dyDescent="0.25">
      <c r="A512" s="126">
        <v>44193</v>
      </c>
      <c r="B512" s="127">
        <v>0.11890000000000001</v>
      </c>
      <c r="C512" s="130">
        <v>0.16470000000000001</v>
      </c>
      <c r="D512" s="130">
        <v>0.35420000000000001</v>
      </c>
      <c r="E512" s="128">
        <v>0.63890000000000002</v>
      </c>
      <c r="F512" s="128">
        <v>0.92310000000000003</v>
      </c>
      <c r="G512" s="128">
        <v>-0.80420000000000003</v>
      </c>
      <c r="H512" s="128">
        <v>1.6589</v>
      </c>
      <c r="I512" s="129">
        <v>1.54</v>
      </c>
      <c r="J512" s="128">
        <v>0.73580000000000001</v>
      </c>
      <c r="K512" s="128">
        <v>1.3047</v>
      </c>
      <c r="L512" s="128">
        <v>0.56889999999999996</v>
      </c>
    </row>
    <row r="513" spans="1:12" x14ac:dyDescent="0.25">
      <c r="A513" s="126">
        <v>44194</v>
      </c>
      <c r="B513" s="127">
        <v>0.125</v>
      </c>
      <c r="C513" s="130">
        <v>0.17</v>
      </c>
      <c r="D513" s="130">
        <v>0.37819999999999998</v>
      </c>
      <c r="E513" s="128">
        <v>0.64349999999999996</v>
      </c>
      <c r="F513" s="128">
        <v>0.93640000000000001</v>
      </c>
      <c r="G513" s="128">
        <v>-0.81140000000000001</v>
      </c>
      <c r="H513" s="128">
        <v>1.675</v>
      </c>
      <c r="I513" s="129">
        <v>1.55</v>
      </c>
      <c r="J513" s="128">
        <v>0.73860000000000003</v>
      </c>
      <c r="K513" s="128">
        <v>1.2968000000000002</v>
      </c>
      <c r="L513" s="128">
        <v>0.55820000000000003</v>
      </c>
    </row>
    <row r="514" spans="1:12" x14ac:dyDescent="0.25">
      <c r="A514" s="126">
        <v>44195</v>
      </c>
      <c r="B514" s="127">
        <v>0.1211</v>
      </c>
      <c r="C514" s="130">
        <v>0.1648</v>
      </c>
      <c r="D514" s="130">
        <v>0.36709999999999998</v>
      </c>
      <c r="E514" s="128">
        <v>0.6502</v>
      </c>
      <c r="F514" s="128">
        <v>0.92310000000000003</v>
      </c>
      <c r="G514" s="128">
        <v>-0.80200000000000005</v>
      </c>
      <c r="H514" s="128">
        <v>1.6556</v>
      </c>
      <c r="I514" s="129">
        <v>1.5345</v>
      </c>
      <c r="J514" s="128">
        <v>0.73249999999999993</v>
      </c>
      <c r="K514" s="128">
        <v>1.2885</v>
      </c>
      <c r="L514" s="128">
        <v>0.55600000000000005</v>
      </c>
    </row>
    <row r="515" spans="1:12" x14ac:dyDescent="0.25">
      <c r="A515" s="126">
        <v>44196</v>
      </c>
      <c r="B515" s="127">
        <v>0.1211</v>
      </c>
      <c r="C515" s="130">
        <v>0.16489999999999999</v>
      </c>
      <c r="D515" s="130">
        <v>0.36080000000000001</v>
      </c>
      <c r="E515" s="128">
        <v>0.64329999999999998</v>
      </c>
      <c r="F515" s="128">
        <v>0.91320000000000001</v>
      </c>
      <c r="G515" s="128">
        <v>-0.79210000000000003</v>
      </c>
      <c r="H515" s="128">
        <v>1.6449</v>
      </c>
      <c r="I515" s="129">
        <v>1.5238</v>
      </c>
      <c r="J515" s="128">
        <v>0.73170000000000002</v>
      </c>
      <c r="K515" s="128">
        <v>1.2841</v>
      </c>
      <c r="L515" s="128">
        <v>0.5524</v>
      </c>
    </row>
    <row r="516" spans="1:12" x14ac:dyDescent="0.25">
      <c r="A516" s="126">
        <v>44197</v>
      </c>
      <c r="B516" s="127">
        <v>0.1211</v>
      </c>
      <c r="C516" s="130">
        <v>0.16489999999999999</v>
      </c>
      <c r="D516" s="130">
        <v>0.36080000000000001</v>
      </c>
      <c r="E516" s="128">
        <v>0.64329999999999998</v>
      </c>
      <c r="F516" s="128">
        <v>0.91320000000000001</v>
      </c>
      <c r="G516" s="128">
        <v>-0.79210000000000003</v>
      </c>
      <c r="H516" s="128">
        <v>1.6449</v>
      </c>
      <c r="I516" s="129">
        <v>1.5238</v>
      </c>
      <c r="J516" s="128">
        <v>0.73170000000000002</v>
      </c>
      <c r="K516" s="128">
        <v>1.2841</v>
      </c>
      <c r="L516" s="128">
        <v>0.5524</v>
      </c>
    </row>
    <row r="517" spans="1:12" x14ac:dyDescent="0.25">
      <c r="A517" s="126">
        <v>44200</v>
      </c>
      <c r="B517" s="127">
        <v>0.1132</v>
      </c>
      <c r="C517" s="130">
        <v>0.15690000000000001</v>
      </c>
      <c r="D517" s="130">
        <v>0.34970000000000001</v>
      </c>
      <c r="E517" s="128">
        <v>0.63190000000000002</v>
      </c>
      <c r="F517" s="128">
        <v>0.91320000000000001</v>
      </c>
      <c r="G517" s="128">
        <v>-0.8</v>
      </c>
      <c r="H517" s="128">
        <v>1.6556</v>
      </c>
      <c r="I517" s="129">
        <v>1.5424</v>
      </c>
      <c r="J517" s="128">
        <v>0.74239999999999995</v>
      </c>
      <c r="K517" s="128">
        <v>1.3058999999999998</v>
      </c>
      <c r="L517" s="128">
        <v>0.5635</v>
      </c>
    </row>
    <row r="518" spans="1:12" x14ac:dyDescent="0.25">
      <c r="A518" s="126">
        <v>44201</v>
      </c>
      <c r="B518" s="127">
        <v>0.1211</v>
      </c>
      <c r="C518" s="130">
        <v>0.17030000000000001</v>
      </c>
      <c r="D518" s="130">
        <v>0.37659999999999999</v>
      </c>
      <c r="E518" s="128">
        <v>0.6663</v>
      </c>
      <c r="F518" s="128">
        <v>0.95489999999999997</v>
      </c>
      <c r="G518" s="128">
        <v>-0.83379999999999999</v>
      </c>
      <c r="H518" s="128">
        <v>1.7081</v>
      </c>
      <c r="I518" s="129">
        <v>1.587</v>
      </c>
      <c r="J518" s="128">
        <v>0.75319999999999998</v>
      </c>
      <c r="K518" s="128">
        <v>1.3314999999999999</v>
      </c>
      <c r="L518" s="128">
        <v>0.57830000000000004</v>
      </c>
    </row>
    <row r="519" spans="1:12" x14ac:dyDescent="0.25">
      <c r="A519" s="126">
        <v>44202</v>
      </c>
      <c r="B519" s="127">
        <v>0.13689999999999999</v>
      </c>
      <c r="C519" s="130">
        <v>0.19969999999999999</v>
      </c>
      <c r="D519" s="130">
        <v>0.42580000000000001</v>
      </c>
      <c r="E519" s="128">
        <v>0.73309999999999997</v>
      </c>
      <c r="F519" s="128">
        <v>1.0355000000000001</v>
      </c>
      <c r="G519" s="128">
        <v>-0.89860000000000007</v>
      </c>
      <c r="H519" s="128">
        <v>1.8140000000000001</v>
      </c>
      <c r="I519" s="129">
        <v>1.6771</v>
      </c>
      <c r="J519" s="128">
        <v>0.77849999999999997</v>
      </c>
      <c r="K519" s="128">
        <v>1.3882000000000001</v>
      </c>
      <c r="L519" s="128">
        <v>0.60970000000000013</v>
      </c>
    </row>
    <row r="520" spans="1:12" x14ac:dyDescent="0.25">
      <c r="A520" s="126">
        <v>44203</v>
      </c>
      <c r="B520" s="127">
        <v>0.13689999999999999</v>
      </c>
      <c r="C520" s="130">
        <v>0.2132</v>
      </c>
      <c r="D520" s="130">
        <v>0.4592</v>
      </c>
      <c r="E520" s="128">
        <v>0.77480000000000004</v>
      </c>
      <c r="F520" s="128">
        <v>1.0794999999999999</v>
      </c>
      <c r="G520" s="128">
        <v>-0.94259999999999988</v>
      </c>
      <c r="H520" s="128">
        <v>1.8527</v>
      </c>
      <c r="I520" s="129">
        <v>1.7158</v>
      </c>
      <c r="J520" s="128">
        <v>0.77320000000000011</v>
      </c>
      <c r="K520" s="128">
        <v>1.3935</v>
      </c>
      <c r="L520" s="128">
        <v>0.62029999999999985</v>
      </c>
    </row>
    <row r="521" spans="1:12" x14ac:dyDescent="0.25">
      <c r="A521" s="126">
        <v>44204</v>
      </c>
      <c r="B521" s="127">
        <v>0.13289999999999999</v>
      </c>
      <c r="C521" s="130">
        <v>0.21879999999999999</v>
      </c>
      <c r="D521" s="130">
        <v>0.48330000000000001</v>
      </c>
      <c r="E521" s="128">
        <v>0.80979999999999996</v>
      </c>
      <c r="F521" s="128">
        <v>1.1153</v>
      </c>
      <c r="G521" s="128">
        <v>-0.98239999999999994</v>
      </c>
      <c r="H521" s="128">
        <v>1.8733</v>
      </c>
      <c r="I521" s="129">
        <v>1.7403999999999999</v>
      </c>
      <c r="J521" s="128">
        <v>0.75800000000000001</v>
      </c>
      <c r="K521" s="128">
        <v>1.39</v>
      </c>
      <c r="L521" s="128">
        <v>0.6319999999999999</v>
      </c>
    </row>
    <row r="522" spans="1:12" x14ac:dyDescent="0.25">
      <c r="A522" s="126">
        <v>44207</v>
      </c>
      <c r="B522" s="127">
        <v>0.1449</v>
      </c>
      <c r="C522" s="130">
        <v>0.2243</v>
      </c>
      <c r="D522" s="130">
        <v>0.50580000000000003</v>
      </c>
      <c r="E522" s="128">
        <v>0.84250000000000003</v>
      </c>
      <c r="F522" s="128">
        <v>1.1459999999999999</v>
      </c>
      <c r="G522" s="128">
        <v>-1.0010999999999999</v>
      </c>
      <c r="H522" s="128">
        <v>1.8832</v>
      </c>
      <c r="I522" s="129">
        <v>1.7383</v>
      </c>
      <c r="J522" s="128">
        <v>0.73720000000000008</v>
      </c>
      <c r="K522" s="128">
        <v>1.3774</v>
      </c>
      <c r="L522" s="128">
        <v>0.64019999999999988</v>
      </c>
    </row>
    <row r="523" spans="1:12" x14ac:dyDescent="0.25">
      <c r="A523" s="126">
        <v>44208</v>
      </c>
      <c r="B523" s="127">
        <v>0.1449</v>
      </c>
      <c r="C523" s="130">
        <v>0.23219999999999999</v>
      </c>
      <c r="D523" s="130">
        <v>0.49940000000000001</v>
      </c>
      <c r="E523" s="128">
        <v>0.83089999999999997</v>
      </c>
      <c r="F523" s="128">
        <v>1.1291</v>
      </c>
      <c r="G523" s="128">
        <v>-0.98419999999999996</v>
      </c>
      <c r="H523" s="128">
        <v>1.8719000000000001</v>
      </c>
      <c r="I523" s="129">
        <v>1.7270000000000001</v>
      </c>
      <c r="J523" s="128">
        <v>0.74280000000000013</v>
      </c>
      <c r="K523" s="128">
        <v>1.3725000000000001</v>
      </c>
      <c r="L523" s="128">
        <v>0.62969999999999993</v>
      </c>
    </row>
    <row r="524" spans="1:12" x14ac:dyDescent="0.25">
      <c r="A524" s="126">
        <v>44209</v>
      </c>
      <c r="B524" s="127">
        <v>0.14299999999999999</v>
      </c>
      <c r="C524" s="130">
        <v>0.21909999999999999</v>
      </c>
      <c r="D524" s="130">
        <v>0.46910000000000002</v>
      </c>
      <c r="E524" s="128">
        <v>0.78439999999999999</v>
      </c>
      <c r="F524" s="128">
        <v>1.0831999999999999</v>
      </c>
      <c r="G524" s="128">
        <v>-0.94019999999999992</v>
      </c>
      <c r="H524" s="128">
        <v>1.8155000000000001</v>
      </c>
      <c r="I524" s="129">
        <v>1.6725000000000001</v>
      </c>
      <c r="J524" s="128">
        <v>0.73230000000000017</v>
      </c>
      <c r="K524" s="128">
        <v>1.3464</v>
      </c>
      <c r="L524" s="128">
        <v>0.61409999999999987</v>
      </c>
    </row>
    <row r="525" spans="1:12" x14ac:dyDescent="0.25">
      <c r="A525" s="126">
        <v>44210</v>
      </c>
      <c r="B525" s="127">
        <v>0.13900000000000001</v>
      </c>
      <c r="C525" s="130">
        <v>0.22170000000000001</v>
      </c>
      <c r="D525" s="130">
        <v>0.48359999999999997</v>
      </c>
      <c r="E525" s="128">
        <v>0.81479999999999997</v>
      </c>
      <c r="F525" s="128">
        <v>1.1292</v>
      </c>
      <c r="G525" s="128">
        <v>-0.99019999999999997</v>
      </c>
      <c r="H525" s="128">
        <v>1.8719000000000001</v>
      </c>
      <c r="I525" s="129">
        <v>1.7329000000000001</v>
      </c>
      <c r="J525" s="128">
        <v>0.74270000000000014</v>
      </c>
      <c r="K525" s="128">
        <v>1.3883000000000001</v>
      </c>
      <c r="L525" s="128">
        <v>0.64559999999999995</v>
      </c>
    </row>
    <row r="526" spans="1:12" x14ac:dyDescent="0.25">
      <c r="A526" s="126">
        <v>44211</v>
      </c>
      <c r="B526" s="127">
        <v>0.13300000000000001</v>
      </c>
      <c r="C526" s="130">
        <v>0.20369999999999999</v>
      </c>
      <c r="D526" s="130">
        <v>0.4501</v>
      </c>
      <c r="E526" s="128">
        <v>0.76849999999999996</v>
      </c>
      <c r="F526" s="128">
        <v>1.0834999999999999</v>
      </c>
      <c r="G526" s="128">
        <v>-0.9504999999999999</v>
      </c>
      <c r="H526" s="128">
        <v>1.8331</v>
      </c>
      <c r="I526" s="129">
        <v>1.7000999999999999</v>
      </c>
      <c r="J526" s="128">
        <v>0.74960000000000004</v>
      </c>
      <c r="K526" s="128">
        <v>1.383</v>
      </c>
      <c r="L526" s="128">
        <v>0.63339999999999996</v>
      </c>
    </row>
    <row r="527" spans="1:12" x14ac:dyDescent="0.25">
      <c r="A527" s="126">
        <v>44214</v>
      </c>
      <c r="B527" s="127">
        <v>0.13300000000000001</v>
      </c>
      <c r="C527" s="130">
        <v>0.20369999999999999</v>
      </c>
      <c r="D527" s="130">
        <v>0.4501</v>
      </c>
      <c r="E527" s="128">
        <v>0.76849999999999996</v>
      </c>
      <c r="F527" s="128">
        <v>1.0834999999999999</v>
      </c>
      <c r="G527" s="128">
        <v>-0.9504999999999999</v>
      </c>
      <c r="H527" s="128">
        <v>1.8331</v>
      </c>
      <c r="I527" s="129">
        <v>1.7000999999999999</v>
      </c>
      <c r="J527" s="128">
        <v>0.74960000000000004</v>
      </c>
      <c r="K527" s="128">
        <v>1.383</v>
      </c>
      <c r="L527" s="128">
        <v>0.63339999999999996</v>
      </c>
    </row>
    <row r="528" spans="1:12" x14ac:dyDescent="0.25">
      <c r="A528" s="126">
        <v>44215</v>
      </c>
      <c r="B528" s="127">
        <v>0.13100000000000001</v>
      </c>
      <c r="C528" s="130">
        <v>0.19850000000000001</v>
      </c>
      <c r="D528" s="130">
        <v>0.44540000000000002</v>
      </c>
      <c r="E528" s="128">
        <v>0.76849999999999996</v>
      </c>
      <c r="F528" s="128">
        <v>1.0886</v>
      </c>
      <c r="G528" s="128">
        <v>-0.95760000000000001</v>
      </c>
      <c r="H528" s="128">
        <v>1.8338000000000001</v>
      </c>
      <c r="I528" s="129">
        <v>1.7028000000000001</v>
      </c>
      <c r="J528" s="128">
        <v>0.74520000000000008</v>
      </c>
      <c r="K528" s="128">
        <v>1.3884000000000001</v>
      </c>
      <c r="L528" s="128">
        <v>0.64319999999999999</v>
      </c>
    </row>
    <row r="529" spans="1:12" x14ac:dyDescent="0.25">
      <c r="A529" s="126">
        <v>44216</v>
      </c>
      <c r="B529" s="127">
        <v>0.127</v>
      </c>
      <c r="C529" s="130">
        <v>0.19070000000000001</v>
      </c>
      <c r="D529" s="130">
        <v>0.44059999999999999</v>
      </c>
      <c r="E529" s="128">
        <v>0.76160000000000005</v>
      </c>
      <c r="F529" s="128">
        <v>1.0802</v>
      </c>
      <c r="G529" s="128">
        <v>-0.95320000000000005</v>
      </c>
      <c r="H529" s="128">
        <v>1.8296000000000001</v>
      </c>
      <c r="I529" s="129">
        <v>1.7026000000000001</v>
      </c>
      <c r="J529" s="128">
        <v>0.74940000000000007</v>
      </c>
      <c r="K529" s="128">
        <v>1.3890000000000002</v>
      </c>
      <c r="L529" s="128">
        <v>0.63960000000000006</v>
      </c>
    </row>
    <row r="530" spans="1:12" x14ac:dyDescent="0.25">
      <c r="A530" s="126">
        <v>44217</v>
      </c>
      <c r="B530" s="127">
        <v>0.11890000000000001</v>
      </c>
      <c r="C530" s="130">
        <v>0.1855</v>
      </c>
      <c r="D530" s="130">
        <v>0.44540000000000002</v>
      </c>
      <c r="E530" s="128">
        <v>0.77559999999999996</v>
      </c>
      <c r="F530" s="128">
        <v>1.1057999999999999</v>
      </c>
      <c r="G530" s="128">
        <v>-0.98689999999999989</v>
      </c>
      <c r="H530" s="128">
        <v>1.8692</v>
      </c>
      <c r="I530" s="129">
        <v>1.7503</v>
      </c>
      <c r="J530" s="128">
        <v>0.76340000000000008</v>
      </c>
      <c r="K530" s="128">
        <v>1.4238</v>
      </c>
      <c r="L530" s="128">
        <v>0.66039999999999988</v>
      </c>
    </row>
    <row r="531" spans="1:12" x14ac:dyDescent="0.25">
      <c r="A531" s="126">
        <v>44218</v>
      </c>
      <c r="B531" s="127">
        <v>0.12089999999999999</v>
      </c>
      <c r="C531" s="130">
        <v>0.18559999999999999</v>
      </c>
      <c r="D531" s="130">
        <v>0.43109999999999998</v>
      </c>
      <c r="E531" s="128">
        <v>0.76180000000000003</v>
      </c>
      <c r="F531" s="128">
        <v>1.0854999999999999</v>
      </c>
      <c r="G531" s="128">
        <v>-0.9645999999999999</v>
      </c>
      <c r="H531" s="128">
        <v>1.8466</v>
      </c>
      <c r="I531" s="129">
        <v>1.7257</v>
      </c>
      <c r="J531" s="128">
        <v>0.76110000000000011</v>
      </c>
      <c r="K531" s="128">
        <v>1.4155</v>
      </c>
      <c r="L531" s="128">
        <v>0.65439999999999987</v>
      </c>
    </row>
    <row r="532" spans="1:12" x14ac:dyDescent="0.25">
      <c r="A532" s="126">
        <v>44221</v>
      </c>
      <c r="B532" s="127">
        <v>0.1149</v>
      </c>
      <c r="C532" s="130">
        <v>0.17249999999999999</v>
      </c>
      <c r="D532" s="130">
        <v>0.4022</v>
      </c>
      <c r="E532" s="128">
        <v>0.71530000000000005</v>
      </c>
      <c r="F532" s="128">
        <v>1.0295000000000001</v>
      </c>
      <c r="G532" s="128">
        <v>-0.91460000000000008</v>
      </c>
      <c r="H532" s="128">
        <v>1.792</v>
      </c>
      <c r="I532" s="129">
        <v>1.6771</v>
      </c>
      <c r="J532" s="128">
        <v>0.76249999999999996</v>
      </c>
      <c r="K532" s="128">
        <v>1.3898000000000001</v>
      </c>
      <c r="L532" s="128">
        <v>0.62730000000000008</v>
      </c>
    </row>
    <row r="533" spans="1:12" x14ac:dyDescent="0.25">
      <c r="A533" s="126">
        <v>44222</v>
      </c>
      <c r="B533" s="127">
        <v>0.1211</v>
      </c>
      <c r="C533" s="130">
        <v>0.17780000000000001</v>
      </c>
      <c r="D533" s="130">
        <v>0.40870000000000001</v>
      </c>
      <c r="E533" s="128">
        <v>0.72230000000000005</v>
      </c>
      <c r="F533" s="128">
        <v>1.0347</v>
      </c>
      <c r="G533" s="128">
        <v>-0.91359999999999997</v>
      </c>
      <c r="H533" s="128">
        <v>1.7906</v>
      </c>
      <c r="I533" s="129">
        <v>1.6695</v>
      </c>
      <c r="J533" s="128">
        <v>0.75590000000000002</v>
      </c>
      <c r="K533" s="128">
        <v>1.3818999999999999</v>
      </c>
      <c r="L533" s="128">
        <v>0.62599999999999989</v>
      </c>
    </row>
    <row r="534" spans="1:12" x14ac:dyDescent="0.25">
      <c r="A534" s="126">
        <v>44223</v>
      </c>
      <c r="B534" s="127">
        <v>0.1191</v>
      </c>
      <c r="C534" s="130">
        <v>0.17519999999999999</v>
      </c>
      <c r="D534" s="130">
        <v>0.41139999999999999</v>
      </c>
      <c r="E534" s="128">
        <v>0.70840000000000003</v>
      </c>
      <c r="F534" s="128">
        <v>1.0161</v>
      </c>
      <c r="G534" s="128">
        <v>-0.89700000000000002</v>
      </c>
      <c r="H534" s="128">
        <v>1.774</v>
      </c>
      <c r="I534" s="129">
        <v>1.6549</v>
      </c>
      <c r="J534" s="128">
        <v>0.75790000000000002</v>
      </c>
      <c r="K534" s="128">
        <v>1.3626</v>
      </c>
      <c r="L534" s="128">
        <v>0.60470000000000002</v>
      </c>
    </row>
    <row r="535" spans="1:12" x14ac:dyDescent="0.25">
      <c r="A535" s="126">
        <v>44224</v>
      </c>
      <c r="B535" s="127">
        <v>0.1172</v>
      </c>
      <c r="C535" s="130">
        <v>0.18060000000000001</v>
      </c>
      <c r="D535" s="130">
        <v>0.42720000000000002</v>
      </c>
      <c r="E535" s="128">
        <v>0.73399999999999999</v>
      </c>
      <c r="F535" s="128">
        <v>1.0448999999999999</v>
      </c>
      <c r="G535" s="128">
        <v>-0.92769999999999997</v>
      </c>
      <c r="H535" s="128">
        <v>1.8046</v>
      </c>
      <c r="I535" s="129">
        <v>1.6874</v>
      </c>
      <c r="J535" s="128">
        <v>0.75970000000000004</v>
      </c>
      <c r="K535" s="128">
        <v>1.3774</v>
      </c>
      <c r="L535" s="128">
        <v>0.61769999999999992</v>
      </c>
    </row>
    <row r="536" spans="1:12" x14ac:dyDescent="0.25">
      <c r="A536" s="126">
        <v>44225</v>
      </c>
      <c r="B536" s="127">
        <v>0.10929999999999999</v>
      </c>
      <c r="C536" s="130">
        <v>0.1701</v>
      </c>
      <c r="D536" s="130">
        <v>0.41930000000000001</v>
      </c>
      <c r="E536" s="128">
        <v>0.75460000000000005</v>
      </c>
      <c r="F536" s="128">
        <v>1.0655000000000001</v>
      </c>
      <c r="G536" s="128">
        <v>-0.95620000000000016</v>
      </c>
      <c r="H536" s="128">
        <v>1.8290999999999999</v>
      </c>
      <c r="I536" s="129">
        <v>1.7198</v>
      </c>
      <c r="J536" s="128">
        <v>0.76359999999999983</v>
      </c>
      <c r="K536" s="128">
        <v>1.4097999999999999</v>
      </c>
      <c r="L536" s="128">
        <v>0.64620000000000011</v>
      </c>
    </row>
    <row r="537" spans="1:12" x14ac:dyDescent="0.25">
      <c r="A537" s="126">
        <v>44228</v>
      </c>
      <c r="B537" s="127">
        <v>0.10730000000000001</v>
      </c>
      <c r="C537" s="130">
        <v>0.17280000000000001</v>
      </c>
      <c r="D537" s="130">
        <v>0.42409999999999998</v>
      </c>
      <c r="E537" s="128">
        <v>0.76149999999999995</v>
      </c>
      <c r="F537" s="128">
        <v>1.0791999999999999</v>
      </c>
      <c r="G537" s="128">
        <v>-0.97189999999999999</v>
      </c>
      <c r="H537" s="128">
        <v>1.8538000000000001</v>
      </c>
      <c r="I537" s="129">
        <v>1.7465000000000002</v>
      </c>
      <c r="J537" s="128">
        <v>0.77460000000000018</v>
      </c>
      <c r="K537" s="128">
        <v>1.4297000000000002</v>
      </c>
      <c r="L537" s="128">
        <v>0.65510000000000002</v>
      </c>
    </row>
    <row r="538" spans="1:12" x14ac:dyDescent="0.25">
      <c r="A538" s="126">
        <v>44229</v>
      </c>
      <c r="B538" s="127">
        <v>0.1132</v>
      </c>
      <c r="C538" s="130">
        <v>0.17549999999999999</v>
      </c>
      <c r="D538" s="130">
        <v>0.43990000000000001</v>
      </c>
      <c r="E538" s="128">
        <v>0.77990000000000004</v>
      </c>
      <c r="F538" s="128">
        <v>1.0963000000000001</v>
      </c>
      <c r="G538" s="128">
        <v>-0.98310000000000008</v>
      </c>
      <c r="H538" s="128">
        <v>1.8694</v>
      </c>
      <c r="I538" s="129">
        <v>1.7562</v>
      </c>
      <c r="J538" s="128">
        <v>0.7730999999999999</v>
      </c>
      <c r="K538" s="128">
        <v>1.4295</v>
      </c>
      <c r="L538" s="128">
        <v>0.65640000000000009</v>
      </c>
    </row>
    <row r="539" spans="1:12" x14ac:dyDescent="0.25">
      <c r="A539" s="126">
        <v>44230</v>
      </c>
      <c r="B539" s="127">
        <v>0.1171</v>
      </c>
      <c r="C539" s="130">
        <v>0.1862</v>
      </c>
      <c r="D539" s="130">
        <v>0.4622</v>
      </c>
      <c r="E539" s="128">
        <v>0.80989999999999995</v>
      </c>
      <c r="F539" s="128">
        <v>1.1374</v>
      </c>
      <c r="G539" s="128">
        <v>-1.0203</v>
      </c>
      <c r="H539" s="128">
        <v>1.9252</v>
      </c>
      <c r="I539" s="129">
        <v>1.8081</v>
      </c>
      <c r="J539" s="128">
        <v>0.78780000000000006</v>
      </c>
      <c r="K539" s="128">
        <v>1.4630000000000001</v>
      </c>
      <c r="L539" s="128">
        <v>0.67520000000000002</v>
      </c>
    </row>
    <row r="540" spans="1:12" x14ac:dyDescent="0.25">
      <c r="A540" s="126">
        <v>44231</v>
      </c>
      <c r="B540" s="127">
        <v>0.11119999999999999</v>
      </c>
      <c r="C540" s="130">
        <v>0.18360000000000001</v>
      </c>
      <c r="D540" s="130">
        <v>0.45750000000000002</v>
      </c>
      <c r="E540" s="128">
        <v>0.80530000000000002</v>
      </c>
      <c r="F540" s="128">
        <v>1.1392</v>
      </c>
      <c r="G540" s="128">
        <v>-1.028</v>
      </c>
      <c r="H540" s="128">
        <v>1.9382999999999999</v>
      </c>
      <c r="I540" s="129">
        <v>1.8270999999999999</v>
      </c>
      <c r="J540" s="128">
        <v>0.79909999999999992</v>
      </c>
      <c r="K540" s="128">
        <v>1.4807999999999999</v>
      </c>
      <c r="L540" s="128">
        <v>0.68169999999999997</v>
      </c>
    </row>
    <row r="541" spans="1:12" x14ac:dyDescent="0.25">
      <c r="A541" s="126">
        <v>44232</v>
      </c>
      <c r="B541" s="127">
        <v>0.1013</v>
      </c>
      <c r="C541" s="130">
        <v>0.1757</v>
      </c>
      <c r="D541" s="130">
        <v>0.46239999999999998</v>
      </c>
      <c r="E541" s="128">
        <v>0.81689999999999996</v>
      </c>
      <c r="F541" s="128">
        <v>1.1635</v>
      </c>
      <c r="G541" s="128">
        <v>-1.0622</v>
      </c>
      <c r="H541" s="128">
        <v>1.9710999999999999</v>
      </c>
      <c r="I541" s="129">
        <v>1.8697999999999999</v>
      </c>
      <c r="J541" s="128">
        <v>0.80759999999999987</v>
      </c>
      <c r="K541" s="128">
        <v>1.5086999999999999</v>
      </c>
      <c r="L541" s="128">
        <v>0.70110000000000006</v>
      </c>
    </row>
    <row r="542" spans="1:12" x14ac:dyDescent="0.25">
      <c r="A542" s="126">
        <v>44235</v>
      </c>
      <c r="B542" s="127">
        <v>0.1111</v>
      </c>
      <c r="C542" s="130">
        <v>0.1865</v>
      </c>
      <c r="D542" s="130">
        <v>0.47839999999999999</v>
      </c>
      <c r="E542" s="128">
        <v>0.83089999999999997</v>
      </c>
      <c r="F542" s="128">
        <v>1.1705000000000001</v>
      </c>
      <c r="G542" s="128">
        <v>-1.0594000000000001</v>
      </c>
      <c r="H542" s="128">
        <v>1.9529000000000001</v>
      </c>
      <c r="I542" s="129">
        <v>1.8418000000000001</v>
      </c>
      <c r="J542" s="128">
        <v>0.78239999999999998</v>
      </c>
      <c r="K542" s="128">
        <v>1.4745000000000001</v>
      </c>
      <c r="L542" s="128">
        <v>0.69210000000000016</v>
      </c>
    </row>
    <row r="543" spans="1:12" x14ac:dyDescent="0.25">
      <c r="A543" s="126">
        <v>44236</v>
      </c>
      <c r="B543" s="127">
        <v>0.11509999999999999</v>
      </c>
      <c r="C543" s="130">
        <v>0.18659999999999999</v>
      </c>
      <c r="D543" s="130">
        <v>0.47370000000000001</v>
      </c>
      <c r="E543" s="128">
        <v>0.81930000000000003</v>
      </c>
      <c r="F543" s="128">
        <v>1.1568000000000001</v>
      </c>
      <c r="G543" s="128">
        <v>-1.0417000000000001</v>
      </c>
      <c r="H543" s="128">
        <v>1.9478</v>
      </c>
      <c r="I543" s="129">
        <v>1.8327</v>
      </c>
      <c r="J543" s="128">
        <v>0.79099999999999993</v>
      </c>
      <c r="K543" s="128">
        <v>1.4741</v>
      </c>
      <c r="L543" s="128">
        <v>0.68310000000000004</v>
      </c>
    </row>
    <row r="544" spans="1:12" x14ac:dyDescent="0.25">
      <c r="A544" s="126">
        <v>44237</v>
      </c>
      <c r="B544" s="127">
        <v>0.1071</v>
      </c>
      <c r="C544" s="130">
        <v>0.1799</v>
      </c>
      <c r="D544" s="130">
        <v>0.44979999999999998</v>
      </c>
      <c r="E544" s="128">
        <v>0.78920000000000001</v>
      </c>
      <c r="F544" s="128">
        <v>1.1225000000000001</v>
      </c>
      <c r="G544" s="128">
        <v>-1.0154000000000001</v>
      </c>
      <c r="H544" s="128">
        <v>1.9074</v>
      </c>
      <c r="I544" s="129">
        <v>1.8003</v>
      </c>
      <c r="J544" s="128">
        <v>0.78489999999999993</v>
      </c>
      <c r="K544" s="128">
        <v>1.4576</v>
      </c>
      <c r="L544" s="128">
        <v>0.67270000000000008</v>
      </c>
    </row>
    <row r="545" spans="1:12" x14ac:dyDescent="0.25">
      <c r="A545" s="126">
        <v>44238</v>
      </c>
      <c r="B545" s="127">
        <v>0.1091</v>
      </c>
      <c r="C545" s="130">
        <v>0.18509999999999999</v>
      </c>
      <c r="D545" s="130">
        <v>0.46260000000000001</v>
      </c>
      <c r="E545" s="128">
        <v>0.80779999999999996</v>
      </c>
      <c r="F545" s="128">
        <v>1.1632</v>
      </c>
      <c r="G545" s="128">
        <v>-1.0541</v>
      </c>
      <c r="H545" s="128">
        <v>1.95</v>
      </c>
      <c r="I545" s="129">
        <v>1.8409</v>
      </c>
      <c r="J545" s="128">
        <v>0.78679999999999994</v>
      </c>
      <c r="K545" s="128">
        <v>1.4874000000000001</v>
      </c>
      <c r="L545" s="128">
        <v>0.7006</v>
      </c>
    </row>
    <row r="546" spans="1:12" x14ac:dyDescent="0.25">
      <c r="A546" s="126">
        <v>44239</v>
      </c>
      <c r="B546" s="127">
        <v>0.109</v>
      </c>
      <c r="C546" s="130">
        <v>0.193</v>
      </c>
      <c r="D546" s="130">
        <v>0.49159999999999998</v>
      </c>
      <c r="E546" s="128">
        <v>0.84499999999999997</v>
      </c>
      <c r="F546" s="128">
        <v>1.2081999999999999</v>
      </c>
      <c r="G546" s="128">
        <v>-1.0992</v>
      </c>
      <c r="H546" s="128">
        <v>2.0085999999999999</v>
      </c>
      <c r="I546" s="129">
        <v>1.8996</v>
      </c>
      <c r="J546" s="128">
        <v>0.8004</v>
      </c>
      <c r="K546" s="128">
        <v>1.5169999999999999</v>
      </c>
      <c r="L546" s="128">
        <v>0.7165999999999999</v>
      </c>
    </row>
    <row r="547" spans="1:12" x14ac:dyDescent="0.25">
      <c r="A547" s="126">
        <v>44242</v>
      </c>
      <c r="B547" s="127">
        <v>0.109</v>
      </c>
      <c r="C547" s="130">
        <v>0.193</v>
      </c>
      <c r="D547" s="130">
        <v>0.49159999999999998</v>
      </c>
      <c r="E547" s="128">
        <v>0.84499999999999997</v>
      </c>
      <c r="F547" s="128">
        <v>1.2081999999999999</v>
      </c>
      <c r="G547" s="128">
        <v>-1.0992</v>
      </c>
      <c r="H547" s="128">
        <v>2.0085999999999999</v>
      </c>
      <c r="I547" s="129">
        <v>1.8996</v>
      </c>
      <c r="J547" s="128">
        <v>0.8004</v>
      </c>
      <c r="K547" s="128">
        <v>1.5169999999999999</v>
      </c>
      <c r="L547" s="128">
        <v>0.7165999999999999</v>
      </c>
    </row>
    <row r="548" spans="1:12" x14ac:dyDescent="0.25">
      <c r="A548" s="126">
        <v>44243</v>
      </c>
      <c r="B548" s="127">
        <v>0.11899999999999999</v>
      </c>
      <c r="C548" s="130">
        <v>0.2298</v>
      </c>
      <c r="D548" s="130">
        <v>0.57369999999999999</v>
      </c>
      <c r="E548" s="128">
        <v>0.94550000000000001</v>
      </c>
      <c r="F548" s="128">
        <v>1.3141</v>
      </c>
      <c r="G548" s="128">
        <v>-1.1951000000000001</v>
      </c>
      <c r="H548" s="128">
        <v>2.0918000000000001</v>
      </c>
      <c r="I548" s="129">
        <v>1.9728000000000001</v>
      </c>
      <c r="J548" s="128">
        <v>0.77770000000000006</v>
      </c>
      <c r="K548" s="128">
        <v>1.5181</v>
      </c>
      <c r="L548" s="128">
        <v>0.74040000000000006</v>
      </c>
    </row>
    <row r="549" spans="1:12" x14ac:dyDescent="0.25">
      <c r="A549" s="126">
        <v>44244</v>
      </c>
      <c r="B549" s="127">
        <v>0.10290000000000001</v>
      </c>
      <c r="C549" s="130">
        <v>0.2036</v>
      </c>
      <c r="D549" s="130">
        <v>0.5464</v>
      </c>
      <c r="E549" s="128">
        <v>0.91510000000000002</v>
      </c>
      <c r="F549" s="128">
        <v>1.2703</v>
      </c>
      <c r="G549" s="128">
        <v>-1.1674</v>
      </c>
      <c r="H549" s="128">
        <v>2.0371000000000001</v>
      </c>
      <c r="I549" s="129">
        <v>1.9342000000000001</v>
      </c>
      <c r="J549" s="128">
        <v>0.76680000000000015</v>
      </c>
      <c r="K549" s="128">
        <v>1.4907000000000001</v>
      </c>
      <c r="L549" s="128">
        <v>0.72389999999999999</v>
      </c>
    </row>
    <row r="550" spans="1:12" x14ac:dyDescent="0.25">
      <c r="A550" s="126">
        <v>44245</v>
      </c>
      <c r="B550" s="127">
        <v>0.10489999999999999</v>
      </c>
      <c r="C550" s="130">
        <v>0.20369999999999999</v>
      </c>
      <c r="D550" s="130">
        <v>0.55289999999999995</v>
      </c>
      <c r="E550" s="128">
        <v>0.93389999999999995</v>
      </c>
      <c r="F550" s="128">
        <v>1.2955999999999999</v>
      </c>
      <c r="G550" s="128">
        <v>-1.1906999999999999</v>
      </c>
      <c r="H550" s="128">
        <v>2.0817000000000001</v>
      </c>
      <c r="I550" s="129">
        <v>1.9768000000000001</v>
      </c>
      <c r="J550" s="128">
        <v>0.78610000000000024</v>
      </c>
      <c r="K550" s="128">
        <v>1.5288000000000002</v>
      </c>
      <c r="L550" s="128">
        <v>0.74269999999999992</v>
      </c>
    </row>
    <row r="551" spans="1:12" x14ac:dyDescent="0.25">
      <c r="A551" s="126">
        <v>44246</v>
      </c>
      <c r="B551" s="127">
        <v>0.1048</v>
      </c>
      <c r="C551" s="130">
        <v>0.20649999999999999</v>
      </c>
      <c r="D551" s="130">
        <v>0.57579999999999998</v>
      </c>
      <c r="E551" s="128">
        <v>0.96940000000000004</v>
      </c>
      <c r="F551" s="128">
        <v>1.3364</v>
      </c>
      <c r="G551" s="128">
        <v>-1.2316</v>
      </c>
      <c r="H551" s="128">
        <v>2.1335000000000002</v>
      </c>
      <c r="I551" s="129">
        <v>2.0287000000000002</v>
      </c>
      <c r="J551" s="128">
        <v>0.79710000000000014</v>
      </c>
      <c r="K551" s="128">
        <v>1.5577000000000001</v>
      </c>
      <c r="L551" s="128">
        <v>0.76060000000000005</v>
      </c>
    </row>
    <row r="552" spans="1:12" x14ac:dyDescent="0.25">
      <c r="A552" s="126">
        <v>44249</v>
      </c>
      <c r="B552" s="127">
        <v>0.1109</v>
      </c>
      <c r="C552" s="130">
        <v>0.22509999999999999</v>
      </c>
      <c r="D552" s="130">
        <v>0.59860000000000002</v>
      </c>
      <c r="E552" s="128">
        <v>0.99539999999999995</v>
      </c>
      <c r="F552" s="128">
        <v>1.3653</v>
      </c>
      <c r="G552" s="128">
        <v>-1.2544</v>
      </c>
      <c r="H552" s="128">
        <v>2.1733000000000002</v>
      </c>
      <c r="I552" s="129">
        <v>2.0624000000000002</v>
      </c>
      <c r="J552" s="128">
        <v>0.80800000000000027</v>
      </c>
      <c r="K552" s="128">
        <v>1.5747000000000002</v>
      </c>
      <c r="L552" s="128">
        <v>0.76669999999999994</v>
      </c>
    </row>
    <row r="553" spans="1:12" x14ac:dyDescent="0.25">
      <c r="A553" s="126">
        <v>44250</v>
      </c>
      <c r="B553" s="127">
        <v>0.1108</v>
      </c>
      <c r="C553" s="130">
        <v>0.21460000000000001</v>
      </c>
      <c r="D553" s="130">
        <v>0.56630000000000003</v>
      </c>
      <c r="E553" s="128">
        <v>0.96479999999999999</v>
      </c>
      <c r="F553" s="128">
        <v>1.3416000000000001</v>
      </c>
      <c r="G553" s="128">
        <v>-1.2308000000000001</v>
      </c>
      <c r="H553" s="128">
        <v>2.1800000000000002</v>
      </c>
      <c r="I553" s="129">
        <v>2.0692000000000004</v>
      </c>
      <c r="J553" s="128">
        <v>0.83840000000000003</v>
      </c>
      <c r="K553" s="128">
        <v>1.6137000000000001</v>
      </c>
      <c r="L553" s="128">
        <v>0.7753000000000001</v>
      </c>
    </row>
    <row r="554" spans="1:12" x14ac:dyDescent="0.25">
      <c r="A554" s="126">
        <v>44251</v>
      </c>
      <c r="B554" s="127">
        <v>0.123</v>
      </c>
      <c r="C554" s="130">
        <v>0.23580000000000001</v>
      </c>
      <c r="D554" s="130">
        <v>0.60040000000000004</v>
      </c>
      <c r="E554" s="128">
        <v>1.0025999999999999</v>
      </c>
      <c r="F554" s="128">
        <v>1.3755999999999999</v>
      </c>
      <c r="G554" s="128">
        <v>-1.2525999999999999</v>
      </c>
      <c r="H554" s="128">
        <v>2.2324999999999999</v>
      </c>
      <c r="I554" s="129">
        <v>2.1094999999999997</v>
      </c>
      <c r="J554" s="128">
        <v>0.8569</v>
      </c>
      <c r="K554" s="128">
        <v>1.6320999999999999</v>
      </c>
      <c r="L554" s="128">
        <v>0.77519999999999989</v>
      </c>
    </row>
    <row r="555" spans="1:12" x14ac:dyDescent="0.25">
      <c r="A555" s="126">
        <v>44252</v>
      </c>
      <c r="B555" s="127">
        <v>0.17199999999999999</v>
      </c>
      <c r="C555" s="130">
        <v>0.3553</v>
      </c>
      <c r="D555" s="130">
        <v>0.81979999999999997</v>
      </c>
      <c r="E555" s="128">
        <v>1.1954</v>
      </c>
      <c r="F555" s="128">
        <v>1.5199</v>
      </c>
      <c r="G555" s="128">
        <v>-1.3479000000000001</v>
      </c>
      <c r="H555" s="128">
        <v>2.2734000000000001</v>
      </c>
      <c r="I555" s="129">
        <v>2.1013999999999999</v>
      </c>
      <c r="J555" s="128">
        <v>0.75350000000000006</v>
      </c>
      <c r="K555" s="128">
        <v>1.4536000000000002</v>
      </c>
      <c r="L555" s="128">
        <v>0.70010000000000006</v>
      </c>
    </row>
    <row r="556" spans="1:12" x14ac:dyDescent="0.25">
      <c r="A556" s="126">
        <v>44253</v>
      </c>
      <c r="B556" s="127">
        <v>0.127</v>
      </c>
      <c r="C556" s="130">
        <v>0.27610000000000001</v>
      </c>
      <c r="D556" s="130">
        <v>0.73129999999999995</v>
      </c>
      <c r="E556" s="128">
        <v>1.1179999999999999</v>
      </c>
      <c r="F556" s="128">
        <v>1.4049</v>
      </c>
      <c r="G556" s="128">
        <v>-1.2779</v>
      </c>
      <c r="H556" s="128">
        <v>2.1513</v>
      </c>
      <c r="I556" s="129">
        <v>2.0243000000000002</v>
      </c>
      <c r="J556" s="128">
        <v>0.74639999999999995</v>
      </c>
      <c r="K556" s="128">
        <v>1.42</v>
      </c>
      <c r="L556" s="128">
        <v>0.67359999999999998</v>
      </c>
    </row>
    <row r="557" spans="1:12" x14ac:dyDescent="0.25">
      <c r="A557" s="126">
        <v>44256</v>
      </c>
      <c r="B557" s="127">
        <v>0.1191</v>
      </c>
      <c r="C557" s="130">
        <v>0.24959999999999999</v>
      </c>
      <c r="D557" s="130">
        <v>0.69610000000000005</v>
      </c>
      <c r="E557" s="128">
        <v>1.0924</v>
      </c>
      <c r="F557" s="128">
        <v>1.417</v>
      </c>
      <c r="G557" s="128">
        <v>-1.2979000000000001</v>
      </c>
      <c r="H557" s="128">
        <v>2.1905999999999999</v>
      </c>
      <c r="I557" s="129">
        <v>2.0714999999999999</v>
      </c>
      <c r="J557" s="128">
        <v>0.77359999999999984</v>
      </c>
      <c r="K557" s="128">
        <v>1.4944999999999999</v>
      </c>
      <c r="L557" s="128">
        <v>0.72089999999999999</v>
      </c>
    </row>
    <row r="558" spans="1:12" x14ac:dyDescent="0.25">
      <c r="A558" s="126">
        <v>44257</v>
      </c>
      <c r="B558" s="127">
        <v>0.1211</v>
      </c>
      <c r="C558" s="130">
        <v>0.24440000000000001</v>
      </c>
      <c r="D558" s="130">
        <v>0.65939999999999999</v>
      </c>
      <c r="E558" s="128">
        <v>1.0576000000000001</v>
      </c>
      <c r="F558" s="128">
        <v>1.3914</v>
      </c>
      <c r="G558" s="128">
        <v>-1.2703</v>
      </c>
      <c r="H558" s="128">
        <v>2.1913</v>
      </c>
      <c r="I558" s="129">
        <v>2.0701999999999998</v>
      </c>
      <c r="J558" s="128">
        <v>0.79990000000000006</v>
      </c>
      <c r="K558" s="128">
        <v>1.5319</v>
      </c>
      <c r="L558" s="128">
        <v>0.73199999999999998</v>
      </c>
    </row>
    <row r="559" spans="1:12" x14ac:dyDescent="0.25">
      <c r="A559" s="126">
        <v>44258</v>
      </c>
      <c r="B559" s="127">
        <v>0.14069999999999999</v>
      </c>
      <c r="C559" s="130">
        <v>0.2898</v>
      </c>
      <c r="D559" s="130">
        <v>0.73160000000000003</v>
      </c>
      <c r="E559" s="128">
        <v>1.1482999999999999</v>
      </c>
      <c r="F559" s="128">
        <v>1.4807999999999999</v>
      </c>
      <c r="G559" s="128">
        <v>-1.3400999999999998</v>
      </c>
      <c r="H559" s="128">
        <v>2.2759</v>
      </c>
      <c r="I559" s="129">
        <v>2.1352000000000002</v>
      </c>
      <c r="J559" s="128">
        <v>0.79510000000000014</v>
      </c>
      <c r="K559" s="128">
        <v>1.5443</v>
      </c>
      <c r="L559" s="128">
        <v>0.74919999999999987</v>
      </c>
    </row>
    <row r="560" spans="1:12" x14ac:dyDescent="0.25">
      <c r="A560" s="126">
        <v>44259</v>
      </c>
      <c r="B560" s="127">
        <v>0.1447</v>
      </c>
      <c r="C560" s="130">
        <v>0.30869999999999997</v>
      </c>
      <c r="D560" s="130">
        <v>0.78979999999999995</v>
      </c>
      <c r="E560" s="128">
        <v>1.228</v>
      </c>
      <c r="F560" s="128">
        <v>1.5640000000000001</v>
      </c>
      <c r="G560" s="128">
        <v>-1.4193</v>
      </c>
      <c r="H560" s="128">
        <v>2.3205</v>
      </c>
      <c r="I560" s="129">
        <v>2.1758000000000002</v>
      </c>
      <c r="J560" s="128">
        <v>0.75649999999999995</v>
      </c>
      <c r="K560" s="128">
        <v>1.5306999999999999</v>
      </c>
      <c r="L560" s="128">
        <v>0.77420000000000011</v>
      </c>
    </row>
    <row r="561" spans="1:12" x14ac:dyDescent="0.25">
      <c r="A561" s="126">
        <v>44260</v>
      </c>
      <c r="B561" s="127">
        <v>0.13689999999999999</v>
      </c>
      <c r="C561" s="130">
        <v>0.30649999999999999</v>
      </c>
      <c r="D561" s="130">
        <v>0.79830000000000001</v>
      </c>
      <c r="E561" s="128">
        <v>1.2328000000000001</v>
      </c>
      <c r="F561" s="128">
        <v>1.5661</v>
      </c>
      <c r="G561" s="128">
        <v>-1.4292</v>
      </c>
      <c r="H561" s="128">
        <v>2.2974000000000001</v>
      </c>
      <c r="I561" s="129">
        <v>2.1605000000000003</v>
      </c>
      <c r="J561" s="128">
        <v>0.73130000000000006</v>
      </c>
      <c r="K561" s="128">
        <v>1.4991000000000001</v>
      </c>
      <c r="L561" s="128">
        <v>0.76780000000000004</v>
      </c>
    </row>
    <row r="562" spans="1:12" x14ac:dyDescent="0.25">
      <c r="A562" s="126">
        <v>44263</v>
      </c>
      <c r="B562" s="127">
        <v>0.16259999999999999</v>
      </c>
      <c r="C562" s="130">
        <v>0.33889999999999998</v>
      </c>
      <c r="D562" s="130">
        <v>0.85360000000000003</v>
      </c>
      <c r="E562" s="128">
        <v>1.28</v>
      </c>
      <c r="F562" s="128">
        <v>1.5907</v>
      </c>
      <c r="G562" s="128">
        <v>-1.4280999999999999</v>
      </c>
      <c r="H562" s="128">
        <v>2.3159000000000001</v>
      </c>
      <c r="I562" s="129">
        <v>2.1533000000000002</v>
      </c>
      <c r="J562" s="128">
        <v>0.72520000000000007</v>
      </c>
      <c r="K562" s="128">
        <v>1.4622999999999999</v>
      </c>
      <c r="L562" s="128">
        <v>0.73709999999999998</v>
      </c>
    </row>
    <row r="563" spans="1:12" x14ac:dyDescent="0.25">
      <c r="A563" s="126">
        <v>44264</v>
      </c>
      <c r="B563" s="127">
        <v>0.16070000000000001</v>
      </c>
      <c r="C563" s="130">
        <v>0.31759999999999999</v>
      </c>
      <c r="D563" s="130">
        <v>0.80510000000000004</v>
      </c>
      <c r="E563" s="128">
        <v>1.2163999999999999</v>
      </c>
      <c r="F563" s="128">
        <v>1.5263</v>
      </c>
      <c r="G563" s="128">
        <v>-1.3655999999999999</v>
      </c>
      <c r="H563" s="128">
        <v>2.2334999999999998</v>
      </c>
      <c r="I563" s="129">
        <v>2.0728</v>
      </c>
      <c r="J563" s="128">
        <v>0.70719999999999983</v>
      </c>
      <c r="K563" s="128">
        <v>1.4283999999999999</v>
      </c>
      <c r="L563" s="128">
        <v>0.72119999999999995</v>
      </c>
    </row>
    <row r="564" spans="1:12" x14ac:dyDescent="0.25">
      <c r="A564" s="126">
        <v>44265</v>
      </c>
      <c r="B564" s="127">
        <v>0.15279999999999999</v>
      </c>
      <c r="C564" s="130">
        <v>0.32329999999999998</v>
      </c>
      <c r="D564" s="130">
        <v>0.78910000000000002</v>
      </c>
      <c r="E564" s="128">
        <v>1.2</v>
      </c>
      <c r="F564" s="128">
        <v>1.5178</v>
      </c>
      <c r="G564" s="128">
        <v>-1.365</v>
      </c>
      <c r="H564" s="128">
        <v>2.2381000000000002</v>
      </c>
      <c r="I564" s="129">
        <v>2.0853000000000002</v>
      </c>
      <c r="J564" s="128">
        <v>0.72030000000000016</v>
      </c>
      <c r="K564" s="128">
        <v>1.4490000000000003</v>
      </c>
      <c r="L564" s="128">
        <v>0.72870000000000001</v>
      </c>
    </row>
    <row r="565" spans="1:12" x14ac:dyDescent="0.25">
      <c r="A565" s="126">
        <v>44266</v>
      </c>
      <c r="B565" s="127">
        <v>0.1389</v>
      </c>
      <c r="C565" s="130">
        <v>0.3155</v>
      </c>
      <c r="D565" s="130">
        <v>0.78600000000000003</v>
      </c>
      <c r="E565" s="128">
        <v>1.2071000000000001</v>
      </c>
      <c r="F565" s="128">
        <v>1.5369999999999999</v>
      </c>
      <c r="G565" s="128">
        <v>-1.3980999999999999</v>
      </c>
      <c r="H565" s="128">
        <v>2.2945000000000002</v>
      </c>
      <c r="I565" s="129">
        <v>2.1556000000000002</v>
      </c>
      <c r="J565" s="128">
        <v>0.75750000000000028</v>
      </c>
      <c r="K565" s="128">
        <v>1.5085000000000002</v>
      </c>
      <c r="L565" s="128">
        <v>0.75099999999999989</v>
      </c>
    </row>
    <row r="566" spans="1:12" x14ac:dyDescent="0.25">
      <c r="A566" s="126">
        <v>44267</v>
      </c>
      <c r="B566" s="127">
        <v>0.14899999999999999</v>
      </c>
      <c r="C566" s="130">
        <v>0.33639999999999998</v>
      </c>
      <c r="D566" s="130">
        <v>0.84009999999999996</v>
      </c>
      <c r="E566" s="128">
        <v>1.2827</v>
      </c>
      <c r="F566" s="128">
        <v>1.6247</v>
      </c>
      <c r="G566" s="128">
        <v>-1.4757</v>
      </c>
      <c r="H566" s="128">
        <v>2.3768000000000002</v>
      </c>
      <c r="I566" s="129">
        <v>2.2278000000000002</v>
      </c>
      <c r="J566" s="128">
        <v>0.75210000000000021</v>
      </c>
      <c r="K566" s="128">
        <v>1.5367000000000002</v>
      </c>
      <c r="L566" s="128">
        <v>0.78460000000000008</v>
      </c>
    </row>
    <row r="567" spans="1:12" x14ac:dyDescent="0.25">
      <c r="A567" s="126">
        <v>44270</v>
      </c>
      <c r="B567" s="127">
        <v>0.151</v>
      </c>
      <c r="C567" s="130">
        <v>0.33389999999999997</v>
      </c>
      <c r="D567" s="130">
        <v>0.82720000000000005</v>
      </c>
      <c r="E567" s="128">
        <v>1.2708999999999999</v>
      </c>
      <c r="F567" s="128">
        <v>1.6055000000000001</v>
      </c>
      <c r="G567" s="128">
        <v>-1.4545000000000001</v>
      </c>
      <c r="H567" s="128">
        <v>2.3573</v>
      </c>
      <c r="I567" s="129">
        <v>2.2063000000000001</v>
      </c>
      <c r="J567" s="128">
        <v>0.7517999999999998</v>
      </c>
      <c r="K567" s="128">
        <v>1.5301</v>
      </c>
      <c r="L567" s="128">
        <v>0.7783000000000001</v>
      </c>
    </row>
    <row r="568" spans="1:12" x14ac:dyDescent="0.25">
      <c r="A568" s="126">
        <v>44271</v>
      </c>
      <c r="B568" s="127">
        <v>0.14899999999999999</v>
      </c>
      <c r="C568" s="130">
        <v>0.33400000000000002</v>
      </c>
      <c r="D568" s="130">
        <v>0.82899999999999996</v>
      </c>
      <c r="E568" s="128">
        <v>1.2757000000000001</v>
      </c>
      <c r="F568" s="128">
        <v>1.6179000000000001</v>
      </c>
      <c r="G568" s="128">
        <v>-1.4689000000000001</v>
      </c>
      <c r="H568" s="128">
        <v>2.3784999999999998</v>
      </c>
      <c r="I568" s="129">
        <v>2.2294999999999998</v>
      </c>
      <c r="J568" s="128">
        <v>0.76059999999999972</v>
      </c>
      <c r="K568" s="128">
        <v>1.5494999999999999</v>
      </c>
      <c r="L568" s="128">
        <v>0.78890000000000016</v>
      </c>
    </row>
    <row r="569" spans="1:12" x14ac:dyDescent="0.25">
      <c r="A569" s="126">
        <v>44272</v>
      </c>
      <c r="B569" s="127">
        <v>0.13300000000000001</v>
      </c>
      <c r="C569" s="130">
        <v>0.2999</v>
      </c>
      <c r="D569" s="130">
        <v>0.79830000000000001</v>
      </c>
      <c r="E569" s="128">
        <v>1.2758</v>
      </c>
      <c r="F569" s="128">
        <v>1.6427</v>
      </c>
      <c r="G569" s="128">
        <v>-1.5097</v>
      </c>
      <c r="H569" s="128">
        <v>2.4180000000000001</v>
      </c>
      <c r="I569" s="129">
        <v>2.2850000000000001</v>
      </c>
      <c r="J569" s="128">
        <v>0.7753000000000001</v>
      </c>
      <c r="K569" s="128">
        <v>1.6197000000000001</v>
      </c>
      <c r="L569" s="128">
        <v>0.84440000000000004</v>
      </c>
    </row>
    <row r="570" spans="1:12" x14ac:dyDescent="0.25">
      <c r="A570" s="126">
        <v>44273</v>
      </c>
      <c r="B570" s="127">
        <v>0.15310000000000001</v>
      </c>
      <c r="C570" s="130">
        <v>0.3236</v>
      </c>
      <c r="D570" s="130">
        <v>0.86360000000000003</v>
      </c>
      <c r="E570" s="128">
        <v>1.3423</v>
      </c>
      <c r="F570" s="128">
        <v>1.7082000000000002</v>
      </c>
      <c r="G570" s="128">
        <v>-1.5551000000000001</v>
      </c>
      <c r="H570" s="128">
        <v>2.4483000000000001</v>
      </c>
      <c r="I570" s="129">
        <v>2.2952000000000004</v>
      </c>
      <c r="J570" s="128">
        <v>0.74009999999999998</v>
      </c>
      <c r="K570" s="128">
        <v>1.5847000000000002</v>
      </c>
      <c r="L570" s="128">
        <v>0.84460000000000013</v>
      </c>
    </row>
    <row r="571" spans="1:12" x14ac:dyDescent="0.25">
      <c r="A571" s="126">
        <v>44274</v>
      </c>
      <c r="B571" s="127">
        <v>0.1492</v>
      </c>
      <c r="C571" s="130">
        <v>0.3291</v>
      </c>
      <c r="D571" s="130">
        <v>0.88060000000000005</v>
      </c>
      <c r="E571" s="128">
        <v>1.3641000000000001</v>
      </c>
      <c r="F571" s="128">
        <v>1.7210000000000001</v>
      </c>
      <c r="G571" s="128">
        <v>-1.5718000000000001</v>
      </c>
      <c r="H571" s="128">
        <v>2.4333</v>
      </c>
      <c r="I571" s="129">
        <v>2.2841</v>
      </c>
      <c r="J571" s="128">
        <v>0.71229999999999993</v>
      </c>
      <c r="K571" s="128">
        <v>1.5527</v>
      </c>
      <c r="L571" s="128">
        <v>0.84040000000000004</v>
      </c>
    </row>
    <row r="572" spans="1:12" x14ac:dyDescent="0.25">
      <c r="A572" s="126">
        <v>44277</v>
      </c>
      <c r="B572" s="127">
        <v>0.1472</v>
      </c>
      <c r="C572" s="130">
        <v>0.31859999999999999</v>
      </c>
      <c r="D572" s="130">
        <v>0.86280000000000001</v>
      </c>
      <c r="E572" s="128">
        <v>1.3403</v>
      </c>
      <c r="F572" s="128">
        <v>1.6945999999999999</v>
      </c>
      <c r="G572" s="128">
        <v>-1.5473999999999999</v>
      </c>
      <c r="H572" s="128">
        <v>2.3984000000000001</v>
      </c>
      <c r="I572" s="129">
        <v>2.2511999999999999</v>
      </c>
      <c r="J572" s="128">
        <v>0.7038000000000002</v>
      </c>
      <c r="K572" s="128">
        <v>1.5356000000000001</v>
      </c>
      <c r="L572" s="128">
        <v>0.83179999999999987</v>
      </c>
    </row>
    <row r="573" spans="1:12" x14ac:dyDescent="0.25">
      <c r="A573" s="126">
        <v>44278</v>
      </c>
      <c r="B573" s="127">
        <v>0.1452</v>
      </c>
      <c r="C573" s="130">
        <v>0.3054</v>
      </c>
      <c r="D573" s="130">
        <v>0.81559999999999999</v>
      </c>
      <c r="E573" s="128">
        <v>1.2737000000000001</v>
      </c>
      <c r="F573" s="128">
        <v>1.6206</v>
      </c>
      <c r="G573" s="128">
        <v>-1.4754</v>
      </c>
      <c r="H573" s="128">
        <v>2.3264</v>
      </c>
      <c r="I573" s="129">
        <v>2.1812</v>
      </c>
      <c r="J573" s="128">
        <v>0.70579999999999998</v>
      </c>
      <c r="K573" s="128">
        <v>1.5108000000000001</v>
      </c>
      <c r="L573" s="128">
        <v>0.80500000000000005</v>
      </c>
    </row>
    <row r="574" spans="1:12" x14ac:dyDescent="0.25">
      <c r="A574" s="126">
        <v>44279</v>
      </c>
      <c r="B574" s="127">
        <v>0.14649999999999999</v>
      </c>
      <c r="C574" s="130">
        <v>0.30020000000000002</v>
      </c>
      <c r="D574" s="130">
        <v>0.80759999999999998</v>
      </c>
      <c r="E574" s="128">
        <v>1.2595000000000001</v>
      </c>
      <c r="F574" s="128">
        <v>1.6084000000000001</v>
      </c>
      <c r="G574" s="128">
        <v>-1.4619</v>
      </c>
      <c r="H574" s="128">
        <v>2.3094999999999999</v>
      </c>
      <c r="I574" s="129">
        <v>2.1629999999999998</v>
      </c>
      <c r="J574" s="128">
        <v>0.70109999999999983</v>
      </c>
      <c r="K574" s="128">
        <v>1.5019</v>
      </c>
      <c r="L574" s="128">
        <v>0.80080000000000007</v>
      </c>
    </row>
    <row r="575" spans="1:12" x14ac:dyDescent="0.25">
      <c r="A575" s="126">
        <v>44280</v>
      </c>
      <c r="B575" s="127">
        <v>0.13669999999999999</v>
      </c>
      <c r="C575" s="130">
        <v>0.2923</v>
      </c>
      <c r="D575" s="130">
        <v>0.8347</v>
      </c>
      <c r="E575" s="128">
        <v>1.2810000000000001</v>
      </c>
      <c r="F575" s="128">
        <v>1.6332</v>
      </c>
      <c r="G575" s="128">
        <v>-1.4964999999999999</v>
      </c>
      <c r="H575" s="128">
        <v>2.3567999999999998</v>
      </c>
      <c r="I575" s="129">
        <v>2.2201</v>
      </c>
      <c r="J575" s="128">
        <v>0.7235999999999998</v>
      </c>
      <c r="K575" s="128">
        <v>1.5220999999999998</v>
      </c>
      <c r="L575" s="128">
        <v>0.79849999999999999</v>
      </c>
    </row>
    <row r="576" spans="1:12" x14ac:dyDescent="0.25">
      <c r="A576" s="126">
        <v>44281</v>
      </c>
      <c r="B576" s="127">
        <v>0.13869999999999999</v>
      </c>
      <c r="C576" s="130">
        <v>0.30570000000000003</v>
      </c>
      <c r="D576" s="130">
        <v>0.86199999999999999</v>
      </c>
      <c r="E576" s="128">
        <v>1.3321000000000001</v>
      </c>
      <c r="F576" s="128">
        <v>1.6707000000000001</v>
      </c>
      <c r="G576" s="128">
        <v>-1.532</v>
      </c>
      <c r="H576" s="128">
        <v>2.375</v>
      </c>
      <c r="I576" s="129">
        <v>2.2363</v>
      </c>
      <c r="J576" s="128">
        <v>0.70429999999999993</v>
      </c>
      <c r="K576" s="128">
        <v>1.5129999999999999</v>
      </c>
      <c r="L576" s="128">
        <v>0.80870000000000009</v>
      </c>
    </row>
    <row r="577" spans="1:12" x14ac:dyDescent="0.25">
      <c r="A577" s="126">
        <v>44284</v>
      </c>
      <c r="B577" s="129">
        <v>0.14069999999999999</v>
      </c>
      <c r="C577" s="131">
        <v>0.31369999999999998</v>
      </c>
      <c r="D577" s="131">
        <v>0.88770000000000004</v>
      </c>
      <c r="E577" s="131">
        <v>1.3627</v>
      </c>
      <c r="F577" s="131">
        <v>1.7081</v>
      </c>
      <c r="G577" s="131">
        <v>-1.5673999999999999</v>
      </c>
      <c r="H577" s="131">
        <v>2.4050000000000002</v>
      </c>
      <c r="I577" s="129">
        <v>2.2643000000000004</v>
      </c>
      <c r="J577" s="131">
        <v>0.6969000000000003</v>
      </c>
      <c r="K577" s="131">
        <v>1.5173000000000001</v>
      </c>
      <c r="L577" s="131">
        <v>0.82039999999999991</v>
      </c>
    </row>
    <row r="578" spans="1:12" x14ac:dyDescent="0.25">
      <c r="A578" s="126">
        <v>44285</v>
      </c>
      <c r="B578" s="129">
        <v>0.14649999999999999</v>
      </c>
      <c r="C578" s="131">
        <v>0.32169999999999999</v>
      </c>
      <c r="D578" s="131">
        <v>0.89570000000000005</v>
      </c>
      <c r="E578" s="131">
        <v>1.3673999999999999</v>
      </c>
      <c r="F578" s="131">
        <v>1.7029000000000001</v>
      </c>
      <c r="G578" s="131">
        <v>-1.5564</v>
      </c>
      <c r="H578" s="131">
        <v>2.3687</v>
      </c>
      <c r="I578" s="129">
        <v>2.2222</v>
      </c>
      <c r="J578" s="131">
        <v>0.66579999999999995</v>
      </c>
      <c r="K578" s="131">
        <v>1.4729999999999999</v>
      </c>
      <c r="L578" s="131">
        <v>0.80720000000000003</v>
      </c>
    </row>
    <row r="579" spans="1:12" x14ac:dyDescent="0.25">
      <c r="A579" s="126">
        <v>44286</v>
      </c>
      <c r="B579" s="129">
        <v>0.1603</v>
      </c>
      <c r="C579" s="131">
        <v>0.3458</v>
      </c>
      <c r="D579" s="131">
        <v>0.93930000000000002</v>
      </c>
      <c r="E579" s="131">
        <v>1.4195</v>
      </c>
      <c r="F579" s="131">
        <v>1.7403999999999999</v>
      </c>
      <c r="G579" s="131">
        <v>-1.5800999999999998</v>
      </c>
      <c r="H579" s="131">
        <v>2.4106000000000001</v>
      </c>
      <c r="I579" s="129">
        <v>2.2503000000000002</v>
      </c>
      <c r="J579" s="131">
        <v>0.67020000000000013</v>
      </c>
      <c r="K579" s="131">
        <v>1.4713000000000001</v>
      </c>
      <c r="L579" s="131">
        <v>0.80109999999999992</v>
      </c>
    </row>
    <row r="580" spans="1:12" x14ac:dyDescent="0.25">
      <c r="A580" s="126">
        <v>44287</v>
      </c>
      <c r="B580" s="129">
        <v>0.1605</v>
      </c>
      <c r="C580" s="131">
        <v>0.33810000000000001</v>
      </c>
      <c r="D580" s="131">
        <v>0.9042</v>
      </c>
      <c r="E580" s="131">
        <v>1.3605</v>
      </c>
      <c r="F580" s="131">
        <v>1.6717</v>
      </c>
      <c r="G580" s="131">
        <v>-1.5111999999999999</v>
      </c>
      <c r="H580" s="131">
        <v>2.3268</v>
      </c>
      <c r="I580" s="129">
        <v>2.1663000000000001</v>
      </c>
      <c r="J580" s="131">
        <v>0.65510000000000002</v>
      </c>
      <c r="K580" s="131">
        <v>1.4226000000000001</v>
      </c>
      <c r="L580" s="131">
        <v>0.76749999999999996</v>
      </c>
    </row>
    <row r="581" spans="1:12" x14ac:dyDescent="0.25">
      <c r="A581" s="126">
        <v>44288</v>
      </c>
      <c r="B581" s="129">
        <v>0.1862</v>
      </c>
      <c r="C581" s="131">
        <v>0.38369999999999999</v>
      </c>
      <c r="D581" s="131">
        <v>0.97699999999999998</v>
      </c>
      <c r="E581" s="131">
        <v>1.4198</v>
      </c>
      <c r="F581" s="131">
        <v>1.7216</v>
      </c>
      <c r="G581" s="131">
        <v>-1.5354000000000001</v>
      </c>
      <c r="H581" s="131">
        <v>2.3563999999999998</v>
      </c>
      <c r="I581" s="129">
        <v>2.1701999999999999</v>
      </c>
      <c r="J581" s="131">
        <v>0.63479999999999981</v>
      </c>
      <c r="K581" s="131">
        <v>1.3794</v>
      </c>
      <c r="L581" s="131">
        <v>0.74460000000000004</v>
      </c>
    </row>
    <row r="582" spans="1:12" x14ac:dyDescent="0.25">
      <c r="A582" s="126">
        <v>44291</v>
      </c>
      <c r="B582" s="129">
        <v>0.16639999999999999</v>
      </c>
      <c r="C582" s="131">
        <v>0.35160000000000002</v>
      </c>
      <c r="D582" s="131">
        <v>0.92200000000000004</v>
      </c>
      <c r="E582" s="131">
        <v>1.3818999999999999</v>
      </c>
      <c r="F582" s="131">
        <v>1.7002999999999999</v>
      </c>
      <c r="G582" s="131">
        <v>-1.5339</v>
      </c>
      <c r="H582" s="131">
        <v>2.3462999999999998</v>
      </c>
      <c r="I582" s="129">
        <v>2.1798999999999999</v>
      </c>
      <c r="J582" s="131">
        <v>0.64599999999999991</v>
      </c>
      <c r="K582" s="131">
        <v>1.4242999999999997</v>
      </c>
      <c r="L582" s="131">
        <v>0.77829999999999988</v>
      </c>
    </row>
    <row r="583" spans="1:12" x14ac:dyDescent="0.25">
      <c r="A583" s="126">
        <v>44292</v>
      </c>
      <c r="B583" s="129">
        <v>0.15659999999999999</v>
      </c>
      <c r="C583" s="131">
        <v>0.33289999999999997</v>
      </c>
      <c r="D583" s="131">
        <v>0.87209999999999999</v>
      </c>
      <c r="E583" s="131">
        <v>1.3299000000000001</v>
      </c>
      <c r="F583" s="131">
        <v>1.6560000000000001</v>
      </c>
      <c r="G583" s="131">
        <v>-1.4994000000000001</v>
      </c>
      <c r="H583" s="131">
        <v>2.323</v>
      </c>
      <c r="I583" s="129">
        <v>2.1663999999999999</v>
      </c>
      <c r="J583" s="131">
        <v>0.66699999999999982</v>
      </c>
      <c r="K583" s="131">
        <v>1.4508999999999999</v>
      </c>
      <c r="L583" s="131">
        <v>0.78390000000000015</v>
      </c>
    </row>
    <row r="584" spans="1:12" x14ac:dyDescent="0.25">
      <c r="A584" s="126">
        <v>44293</v>
      </c>
      <c r="B584" s="129">
        <v>0.1527</v>
      </c>
      <c r="C584" s="131">
        <v>0.3276</v>
      </c>
      <c r="D584" s="131">
        <v>0.86890000000000001</v>
      </c>
      <c r="E584" s="131">
        <v>1.3347</v>
      </c>
      <c r="F584" s="131">
        <v>1.6739000000000002</v>
      </c>
      <c r="G584" s="131">
        <v>-1.5212000000000001</v>
      </c>
      <c r="H584" s="131">
        <v>2.3612000000000002</v>
      </c>
      <c r="I584" s="129">
        <v>2.2085000000000004</v>
      </c>
      <c r="J584" s="131">
        <v>0.68730000000000002</v>
      </c>
      <c r="K584" s="131">
        <v>1.4923000000000002</v>
      </c>
      <c r="L584" s="131">
        <v>0.80500000000000016</v>
      </c>
    </row>
    <row r="585" spans="1:12" x14ac:dyDescent="0.25">
      <c r="A585" s="126">
        <v>44294</v>
      </c>
      <c r="B585" s="129">
        <v>0.14879999999999999</v>
      </c>
      <c r="C585" s="131">
        <v>0.317</v>
      </c>
      <c r="D585" s="131">
        <v>0.83509999999999995</v>
      </c>
      <c r="E585" s="131">
        <v>1.2852000000000001</v>
      </c>
      <c r="F585" s="131">
        <v>1.6192</v>
      </c>
      <c r="G585" s="131">
        <v>-1.4703999999999999</v>
      </c>
      <c r="H585" s="131">
        <v>2.3068</v>
      </c>
      <c r="I585" s="129">
        <v>2.1579999999999999</v>
      </c>
      <c r="J585" s="131">
        <v>0.68759999999999999</v>
      </c>
      <c r="K585" s="131">
        <v>1.4717</v>
      </c>
      <c r="L585" s="131">
        <v>0.78410000000000002</v>
      </c>
    </row>
    <row r="586" spans="1:12" x14ac:dyDescent="0.25">
      <c r="A586" s="126">
        <v>44295</v>
      </c>
      <c r="B586" s="129">
        <v>0.15679999999999999</v>
      </c>
      <c r="C586" s="131">
        <v>0.33329999999999999</v>
      </c>
      <c r="D586" s="131">
        <v>0.86270000000000002</v>
      </c>
      <c r="E586" s="131">
        <v>1.3206</v>
      </c>
      <c r="F586" s="131">
        <v>1.6585000000000001</v>
      </c>
      <c r="G586" s="131">
        <v>-1.5017</v>
      </c>
      <c r="H586" s="131">
        <v>2.3323999999999998</v>
      </c>
      <c r="I586" s="129">
        <v>2.1755999999999998</v>
      </c>
      <c r="J586" s="131">
        <v>0.67389999999999972</v>
      </c>
      <c r="K586" s="131">
        <v>1.4696999999999998</v>
      </c>
      <c r="L586" s="131">
        <v>0.79580000000000006</v>
      </c>
    </row>
    <row r="587" spans="1:12" x14ac:dyDescent="0.25">
      <c r="A587" s="126">
        <v>44298</v>
      </c>
      <c r="B587" s="127">
        <v>0.1668</v>
      </c>
      <c r="C587" s="130">
        <v>0.34949999999999998</v>
      </c>
      <c r="D587" s="130">
        <v>0.88049999999999995</v>
      </c>
      <c r="E587" s="128">
        <v>1.3325</v>
      </c>
      <c r="F587" s="128">
        <v>1.6657</v>
      </c>
      <c r="G587" s="128">
        <v>-1.4988999999999999</v>
      </c>
      <c r="H587" s="128">
        <v>2.3332000000000002</v>
      </c>
      <c r="I587" s="129">
        <v>2.1664000000000003</v>
      </c>
      <c r="J587" s="128">
        <v>0.6675000000000002</v>
      </c>
      <c r="K587" s="128">
        <v>1.4527000000000001</v>
      </c>
      <c r="L587" s="128">
        <v>0.78520000000000001</v>
      </c>
    </row>
    <row r="588" spans="1:12" x14ac:dyDescent="0.25">
      <c r="A588" s="126">
        <v>44299</v>
      </c>
      <c r="B588" s="127">
        <v>0.15890000000000001</v>
      </c>
      <c r="C588" s="130">
        <v>0.3488</v>
      </c>
      <c r="D588" s="130">
        <v>0.83540000000000003</v>
      </c>
      <c r="E588" s="128">
        <v>1.2828999999999999</v>
      </c>
      <c r="F588" s="128">
        <v>1.6145</v>
      </c>
      <c r="G588" s="128">
        <v>-1.4556</v>
      </c>
      <c r="H588" s="128">
        <v>2.2938999999999998</v>
      </c>
      <c r="I588" s="129">
        <v>2.1349999999999998</v>
      </c>
      <c r="J588" s="128">
        <v>0.67939999999999978</v>
      </c>
      <c r="K588" s="128">
        <v>1.4584999999999999</v>
      </c>
      <c r="L588" s="128">
        <v>0.77910000000000001</v>
      </c>
    </row>
    <row r="589" spans="1:12" x14ac:dyDescent="0.25">
      <c r="A589" s="126">
        <v>44300</v>
      </c>
      <c r="B589" s="127">
        <v>0.161</v>
      </c>
      <c r="C589" s="130">
        <v>0.35399999999999998</v>
      </c>
      <c r="D589" s="130">
        <v>0.8548</v>
      </c>
      <c r="E589" s="128">
        <v>1.3018000000000001</v>
      </c>
      <c r="F589" s="128">
        <v>1.6322999999999999</v>
      </c>
      <c r="G589" s="128">
        <v>-1.4712999999999998</v>
      </c>
      <c r="H589" s="128">
        <v>2.3115999999999999</v>
      </c>
      <c r="I589" s="129">
        <v>2.1505999999999998</v>
      </c>
      <c r="J589" s="128">
        <v>0.67930000000000001</v>
      </c>
      <c r="K589" s="128">
        <v>1.4567999999999999</v>
      </c>
      <c r="L589" s="128">
        <v>0.77749999999999986</v>
      </c>
    </row>
    <row r="590" spans="1:12" x14ac:dyDescent="0.25">
      <c r="A590" s="126">
        <v>44301</v>
      </c>
      <c r="B590" s="127">
        <v>0.159</v>
      </c>
      <c r="C590" s="130">
        <v>0.3357</v>
      </c>
      <c r="D590" s="130">
        <v>0.81769999999999998</v>
      </c>
      <c r="E590" s="128">
        <v>1.25</v>
      </c>
      <c r="F590" s="128">
        <v>1.5758999999999999</v>
      </c>
      <c r="G590" s="128">
        <v>-1.4168999999999998</v>
      </c>
      <c r="H590" s="128">
        <v>2.2694000000000001</v>
      </c>
      <c r="I590" s="129">
        <v>2.1104000000000003</v>
      </c>
      <c r="J590" s="128">
        <v>0.69350000000000023</v>
      </c>
      <c r="K590" s="128">
        <v>1.4517000000000002</v>
      </c>
      <c r="L590" s="128">
        <v>0.75819999999999987</v>
      </c>
    </row>
    <row r="591" spans="1:12" x14ac:dyDescent="0.25">
      <c r="A591" s="126">
        <v>44302</v>
      </c>
      <c r="B591" s="127">
        <v>0.16120000000000001</v>
      </c>
      <c r="C591" s="130">
        <v>0.34339999999999998</v>
      </c>
      <c r="D591" s="130">
        <v>0.83069999999999999</v>
      </c>
      <c r="E591" s="128">
        <v>1.2641</v>
      </c>
      <c r="F591" s="128">
        <v>1.5851</v>
      </c>
      <c r="G591" s="128">
        <v>-1.4238999999999999</v>
      </c>
      <c r="H591" s="128">
        <v>2.2717999999999998</v>
      </c>
      <c r="I591" s="129">
        <v>2.1105999999999998</v>
      </c>
      <c r="J591" s="128">
        <v>0.68669999999999987</v>
      </c>
      <c r="K591" s="128">
        <v>1.4410999999999998</v>
      </c>
      <c r="L591" s="128">
        <v>0.75439999999999996</v>
      </c>
    </row>
    <row r="592" spans="1:12" x14ac:dyDescent="0.25">
      <c r="A592" s="1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F11"/>
  <sheetViews>
    <sheetView showGridLines="0" zoomScale="115" zoomScaleNormal="115" workbookViewId="0">
      <selection activeCell="A11" sqref="A11:F11"/>
    </sheetView>
  </sheetViews>
  <sheetFormatPr defaultRowHeight="15" x14ac:dyDescent="0.25"/>
  <cols>
    <col min="1" max="1" width="17.5703125" style="55" customWidth="1"/>
    <col min="2" max="2" width="23.5703125" style="74" bestFit="1" customWidth="1"/>
    <col min="3" max="3" width="7.5703125" style="55" customWidth="1"/>
    <col min="4" max="5" width="8.85546875" style="55" bestFit="1" customWidth="1"/>
    <col min="6" max="6" width="11" style="55" customWidth="1"/>
    <col min="7" max="16384" width="9.140625" style="55"/>
  </cols>
  <sheetData>
    <row r="2" spans="1:6" x14ac:dyDescent="0.25">
      <c r="A2" s="78" t="s">
        <v>765</v>
      </c>
      <c r="B2" s="79" t="s">
        <v>766</v>
      </c>
      <c r="C2" s="78" t="s">
        <v>784</v>
      </c>
      <c r="D2" s="78" t="s">
        <v>767</v>
      </c>
      <c r="E2" s="78" t="s">
        <v>768</v>
      </c>
    </row>
    <row r="3" spans="1:6" x14ac:dyDescent="0.25">
      <c r="A3" s="80" t="s">
        <v>845</v>
      </c>
      <c r="B3" s="81" t="s">
        <v>771</v>
      </c>
      <c r="C3" s="179" t="s">
        <v>991</v>
      </c>
      <c r="D3" s="90" t="s">
        <v>770</v>
      </c>
      <c r="E3" s="178" t="s">
        <v>989</v>
      </c>
    </row>
    <row r="4" spans="1:6" x14ac:dyDescent="0.25">
      <c r="A4" s="80" t="s">
        <v>842</v>
      </c>
      <c r="B4" s="81" t="s">
        <v>769</v>
      </c>
      <c r="C4" s="179" t="s">
        <v>992</v>
      </c>
      <c r="D4" s="90" t="s">
        <v>843</v>
      </c>
      <c r="E4" s="90" t="s">
        <v>844</v>
      </c>
    </row>
    <row r="5" spans="1:6" x14ac:dyDescent="0.25">
      <c r="A5" s="80" t="s">
        <v>852</v>
      </c>
      <c r="B5" s="81" t="s">
        <v>853</v>
      </c>
      <c r="C5" s="82" t="s">
        <v>834</v>
      </c>
      <c r="D5" s="90" t="s">
        <v>854</v>
      </c>
      <c r="E5" s="90" t="s">
        <v>855</v>
      </c>
    </row>
    <row r="6" spans="1:6" x14ac:dyDescent="0.25">
      <c r="A6" s="80" t="s">
        <v>852</v>
      </c>
      <c r="B6" s="81" t="s">
        <v>856</v>
      </c>
      <c r="C6" s="82" t="s">
        <v>834</v>
      </c>
      <c r="D6" s="178" t="s">
        <v>988</v>
      </c>
      <c r="E6" s="178" t="s">
        <v>990</v>
      </c>
    </row>
    <row r="7" spans="1:6" x14ac:dyDescent="0.25">
      <c r="A7" s="80" t="s">
        <v>850</v>
      </c>
      <c r="B7" s="81" t="s">
        <v>851</v>
      </c>
      <c r="C7" s="82" t="s">
        <v>837</v>
      </c>
      <c r="D7" s="92">
        <v>60.5</v>
      </c>
      <c r="E7" s="92">
        <v>59.1</v>
      </c>
    </row>
    <row r="8" spans="1:6" x14ac:dyDescent="0.25">
      <c r="A8" s="87" t="s">
        <v>846</v>
      </c>
      <c r="B8" s="88" t="s">
        <v>847</v>
      </c>
      <c r="C8" s="89" t="s">
        <v>834</v>
      </c>
      <c r="D8" s="91" t="s">
        <v>848</v>
      </c>
      <c r="E8" s="91" t="s">
        <v>849</v>
      </c>
    </row>
    <row r="10" spans="1:6" x14ac:dyDescent="0.25">
      <c r="A10" s="85"/>
      <c r="B10" s="85"/>
      <c r="C10" s="86"/>
      <c r="D10" s="85"/>
      <c r="E10" s="85"/>
      <c r="F10" s="85"/>
    </row>
    <row r="11" spans="1:6" x14ac:dyDescent="0.25">
      <c r="A11" s="176"/>
      <c r="B11" s="176"/>
      <c r="C11" s="176"/>
      <c r="D11" s="176"/>
      <c r="E11" s="176"/>
      <c r="F11" s="176"/>
    </row>
  </sheetData>
  <sortState xmlns:xlrd2="http://schemas.microsoft.com/office/spreadsheetml/2017/richdata2" ref="A4:E11">
    <sortCondition ref="A3:A11"/>
  </sortState>
  <mergeCells count="1">
    <mergeCell ref="A11:F11"/>
  </mergeCells>
  <phoneticPr fontId="26" type="noConversion"/>
  <pageMargins left="0.75" right="0.75" top="1" bottom="1" header="0.5" footer="0.5"/>
  <pageSetup orientation="portrait" r:id="rId1"/>
  <ignoredErrors>
    <ignoredError sqref="D6:E6 E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F505-928A-43BB-82EE-548875FEC9C1}">
  <dimension ref="A1:F122"/>
  <sheetViews>
    <sheetView topLeftCell="A103" zoomScaleNormal="100" workbookViewId="0">
      <selection activeCell="B122" sqref="B122:B123"/>
    </sheetView>
  </sheetViews>
  <sheetFormatPr defaultRowHeight="15" x14ac:dyDescent="0.25"/>
  <cols>
    <col min="1" max="1" width="3" style="55" bestFit="1" customWidth="1"/>
    <col min="2" max="2" width="12.7109375" style="2" bestFit="1" customWidth="1"/>
    <col min="3" max="3" width="24.140625" style="2" bestFit="1" customWidth="1"/>
    <col min="4" max="5" width="10.140625" style="2" customWidth="1"/>
  </cols>
  <sheetData>
    <row r="1" spans="1:6" x14ac:dyDescent="0.25">
      <c r="A1" s="58" t="s">
        <v>1</v>
      </c>
      <c r="B1" s="58" t="s">
        <v>0</v>
      </c>
      <c r="C1" s="141" t="s">
        <v>866</v>
      </c>
      <c r="D1" s="139" t="s">
        <v>867</v>
      </c>
      <c r="E1" s="139" t="s">
        <v>868</v>
      </c>
    </row>
    <row r="2" spans="1:6" x14ac:dyDescent="0.25">
      <c r="A2" s="76">
        <v>1</v>
      </c>
      <c r="B2" s="94" t="s">
        <v>637</v>
      </c>
      <c r="C2" s="140">
        <v>-10.5</v>
      </c>
      <c r="D2" s="140">
        <v>22.2</v>
      </c>
      <c r="E2" s="140">
        <v>2.19</v>
      </c>
      <c r="F2" s="76"/>
    </row>
    <row r="3" spans="1:6" x14ac:dyDescent="0.25">
      <c r="A3" s="76">
        <v>2</v>
      </c>
      <c r="B3" s="94" t="s">
        <v>642</v>
      </c>
      <c r="C3" s="140">
        <v>-20.260000000000002</v>
      </c>
      <c r="D3" s="140">
        <v>9.26</v>
      </c>
      <c r="E3" s="140">
        <v>3.4238</v>
      </c>
      <c r="F3" s="76"/>
    </row>
    <row r="4" spans="1:6" x14ac:dyDescent="0.25">
      <c r="A4" s="76">
        <v>3</v>
      </c>
      <c r="B4" s="94" t="s">
        <v>641</v>
      </c>
      <c r="C4" s="140">
        <v>-20.22</v>
      </c>
      <c r="D4" s="140">
        <v>3</v>
      </c>
      <c r="E4" s="140">
        <v>3.93</v>
      </c>
      <c r="F4" s="76"/>
    </row>
    <row r="5" spans="1:6" x14ac:dyDescent="0.25">
      <c r="A5" s="76">
        <v>4</v>
      </c>
      <c r="B5" s="94" t="s">
        <v>644</v>
      </c>
      <c r="C5" s="140">
        <v>-21.37</v>
      </c>
      <c r="D5" s="140">
        <v>0.4</v>
      </c>
      <c r="E5" s="140">
        <v>4.08</v>
      </c>
      <c r="F5" s="76"/>
    </row>
    <row r="6" spans="1:6" x14ac:dyDescent="0.25">
      <c r="A6" s="76">
        <v>5</v>
      </c>
      <c r="B6" s="94" t="s">
        <v>648</v>
      </c>
      <c r="C6" s="140">
        <v>-17.63</v>
      </c>
      <c r="D6" s="140">
        <v>2.65</v>
      </c>
      <c r="E6" s="140">
        <v>2.8</v>
      </c>
      <c r="F6" s="76"/>
    </row>
    <row r="7" spans="1:6" x14ac:dyDescent="0.25">
      <c r="A7" s="76">
        <v>6</v>
      </c>
      <c r="B7" s="94" t="s">
        <v>650</v>
      </c>
      <c r="C7" s="140">
        <v>-27.31</v>
      </c>
      <c r="D7" s="140">
        <v>-4.3</v>
      </c>
      <c r="E7" s="140">
        <v>4</v>
      </c>
      <c r="F7" s="76"/>
    </row>
    <row r="8" spans="1:6" x14ac:dyDescent="0.25">
      <c r="A8" s="55">
        <v>7</v>
      </c>
      <c r="B8" s="2" t="s">
        <v>651</v>
      </c>
      <c r="C8" s="105">
        <v>-20.83</v>
      </c>
      <c r="D8" s="105">
        <v>0.51280000000000003</v>
      </c>
      <c r="E8" s="105">
        <v>3.93</v>
      </c>
    </row>
    <row r="9" spans="1:6" x14ac:dyDescent="0.25">
      <c r="A9" s="55">
        <v>8</v>
      </c>
      <c r="B9" s="2" t="s">
        <v>654</v>
      </c>
      <c r="C9" s="105">
        <v>-17.829999999999998</v>
      </c>
      <c r="D9" s="105">
        <v>-0.82350000000000001</v>
      </c>
      <c r="E9" s="105">
        <v>2.9275000000000002</v>
      </c>
    </row>
    <row r="10" spans="1:6" x14ac:dyDescent="0.25">
      <c r="A10" s="55">
        <v>9</v>
      </c>
      <c r="B10" s="2" t="s">
        <v>655</v>
      </c>
      <c r="C10" s="105">
        <v>-19.78</v>
      </c>
      <c r="D10" s="105">
        <v>-1.29</v>
      </c>
      <c r="E10" s="105">
        <v>3.44</v>
      </c>
    </row>
    <row r="11" spans="1:6" x14ac:dyDescent="0.25">
      <c r="A11" s="55">
        <v>10</v>
      </c>
      <c r="B11" s="2" t="s">
        <v>658</v>
      </c>
      <c r="C11" s="105">
        <v>-17.059999999999999</v>
      </c>
      <c r="D11" s="105">
        <v>2.23</v>
      </c>
      <c r="E11" s="105">
        <v>2.68</v>
      </c>
    </row>
    <row r="12" spans="1:6" x14ac:dyDescent="0.25">
      <c r="A12" s="55">
        <v>11</v>
      </c>
      <c r="B12" s="2" t="s">
        <v>869</v>
      </c>
      <c r="C12" s="105">
        <v>-17.98</v>
      </c>
      <c r="D12" s="105">
        <v>1.26</v>
      </c>
      <c r="E12" s="105">
        <v>3.26</v>
      </c>
    </row>
    <row r="13" spans="1:6" x14ac:dyDescent="0.25">
      <c r="A13" s="55">
        <v>12</v>
      </c>
      <c r="B13" s="2" t="s">
        <v>870</v>
      </c>
      <c r="C13" s="105">
        <v>-16.73</v>
      </c>
      <c r="D13" s="105">
        <v>2.35</v>
      </c>
      <c r="E13" s="105">
        <v>2.92</v>
      </c>
    </row>
    <row r="14" spans="1:6" x14ac:dyDescent="0.25">
      <c r="A14" s="55">
        <v>13</v>
      </c>
      <c r="B14" s="2" t="s">
        <v>871</v>
      </c>
      <c r="C14" s="105">
        <v>-19.62</v>
      </c>
      <c r="D14" s="105">
        <v>2.4300000000000002</v>
      </c>
      <c r="E14" s="105">
        <v>3.766</v>
      </c>
    </row>
    <row r="15" spans="1:6" x14ac:dyDescent="0.25">
      <c r="A15" s="55">
        <v>14</v>
      </c>
      <c r="B15" s="2" t="s">
        <v>664</v>
      </c>
      <c r="C15" s="105">
        <v>-20.92</v>
      </c>
      <c r="D15" s="105">
        <v>-1.095</v>
      </c>
      <c r="E15" s="105">
        <v>3.5246</v>
      </c>
    </row>
    <row r="16" spans="1:6" x14ac:dyDescent="0.25">
      <c r="A16" s="55">
        <v>15</v>
      </c>
      <c r="B16" s="2" t="s">
        <v>666</v>
      </c>
      <c r="C16" s="105">
        <v>-21.16</v>
      </c>
      <c r="D16" s="105">
        <v>-2.2669999999999999</v>
      </c>
      <c r="E16" s="105">
        <v>4.1973000000000003</v>
      </c>
    </row>
    <row r="17" spans="1:5" x14ac:dyDescent="0.25">
      <c r="A17" s="55">
        <v>16</v>
      </c>
      <c r="B17" s="2" t="s">
        <v>872</v>
      </c>
      <c r="C17" s="105">
        <v>-15.82</v>
      </c>
      <c r="D17" s="105">
        <v>2.25</v>
      </c>
      <c r="E17" s="105">
        <v>2.67</v>
      </c>
    </row>
    <row r="18" spans="1:5" x14ac:dyDescent="0.25">
      <c r="A18" s="55">
        <v>17</v>
      </c>
      <c r="B18" s="2" t="s">
        <v>873</v>
      </c>
      <c r="C18" s="105">
        <v>-17.73</v>
      </c>
      <c r="D18" s="105">
        <v>1.71</v>
      </c>
      <c r="E18" s="105">
        <v>3</v>
      </c>
    </row>
    <row r="19" spans="1:5" x14ac:dyDescent="0.25">
      <c r="A19" s="55">
        <v>18</v>
      </c>
      <c r="B19" s="2" t="s">
        <v>673</v>
      </c>
      <c r="C19" s="105">
        <v>-17.45</v>
      </c>
      <c r="D19" s="105">
        <v>0.61670000000000003</v>
      </c>
      <c r="E19" s="105">
        <v>3.3647</v>
      </c>
    </row>
    <row r="20" spans="1:5" x14ac:dyDescent="0.25">
      <c r="A20" s="55">
        <v>19</v>
      </c>
      <c r="B20" s="2" t="s">
        <v>675</v>
      </c>
      <c r="C20" s="105">
        <v>-14.92</v>
      </c>
      <c r="D20" s="105">
        <v>2.8330000000000002</v>
      </c>
      <c r="E20" s="105">
        <v>2.84</v>
      </c>
    </row>
    <row r="21" spans="1:5" x14ac:dyDescent="0.25">
      <c r="A21" s="55">
        <v>20</v>
      </c>
      <c r="B21" s="2" t="s">
        <v>677</v>
      </c>
      <c r="C21" s="105">
        <v>-16.5</v>
      </c>
      <c r="D21" s="105">
        <v>3</v>
      </c>
      <c r="E21" s="105">
        <v>3.43</v>
      </c>
    </row>
    <row r="22" spans="1:5" x14ac:dyDescent="0.25">
      <c r="A22" s="55">
        <v>21</v>
      </c>
      <c r="B22" s="2" t="s">
        <v>680</v>
      </c>
      <c r="C22" s="105">
        <v>-15.11</v>
      </c>
      <c r="D22" s="105">
        <v>2.04</v>
      </c>
      <c r="E22" s="105">
        <v>2.512</v>
      </c>
    </row>
    <row r="23" spans="1:5" x14ac:dyDescent="0.25">
      <c r="A23" s="55">
        <v>22</v>
      </c>
      <c r="B23" s="2" t="s">
        <v>682</v>
      </c>
      <c r="C23" s="105">
        <v>-13.25</v>
      </c>
      <c r="D23" s="105">
        <v>6.7</v>
      </c>
      <c r="E23" s="105">
        <v>1.95</v>
      </c>
    </row>
    <row r="24" spans="1:5" x14ac:dyDescent="0.25">
      <c r="A24" s="55">
        <v>23</v>
      </c>
      <c r="B24" s="2" t="s">
        <v>685</v>
      </c>
      <c r="C24" s="105">
        <v>-16.47</v>
      </c>
      <c r="D24" s="105">
        <v>3.2</v>
      </c>
      <c r="E24" s="105">
        <v>3.1</v>
      </c>
    </row>
    <row r="25" spans="1:5" x14ac:dyDescent="0.25">
      <c r="A25" s="55">
        <v>24</v>
      </c>
      <c r="B25" s="2" t="s">
        <v>687</v>
      </c>
      <c r="C25" s="105">
        <v>-16.68</v>
      </c>
      <c r="D25" s="105">
        <v>3.4483000000000001</v>
      </c>
      <c r="E25" s="105">
        <v>2.6564999999999999</v>
      </c>
    </row>
    <row r="26" spans="1:5" x14ac:dyDescent="0.25">
      <c r="A26" s="55">
        <v>25</v>
      </c>
      <c r="B26" s="2" t="s">
        <v>689</v>
      </c>
      <c r="C26" s="105">
        <v>-17.399999999999999</v>
      </c>
      <c r="D26" s="105">
        <v>10.46</v>
      </c>
      <c r="E26" s="105">
        <v>3.49</v>
      </c>
    </row>
    <row r="27" spans="1:5" x14ac:dyDescent="0.25">
      <c r="A27" s="55">
        <v>26</v>
      </c>
      <c r="B27" s="2" t="s">
        <v>691</v>
      </c>
      <c r="C27" s="105">
        <v>-18.11</v>
      </c>
      <c r="D27" s="105">
        <v>2.5299999999999998</v>
      </c>
      <c r="E27" s="105">
        <v>2.95</v>
      </c>
    </row>
    <row r="28" spans="1:5" x14ac:dyDescent="0.25">
      <c r="A28" s="55">
        <v>27</v>
      </c>
      <c r="B28" s="2" t="s">
        <v>696</v>
      </c>
      <c r="C28" s="105">
        <v>0</v>
      </c>
      <c r="D28" s="105">
        <v>0</v>
      </c>
      <c r="E28" s="105">
        <v>0</v>
      </c>
    </row>
    <row r="29" spans="1:5" x14ac:dyDescent="0.25">
      <c r="A29" s="55">
        <v>28</v>
      </c>
      <c r="B29" s="2" t="s">
        <v>697</v>
      </c>
      <c r="C29" s="105">
        <v>-17.95</v>
      </c>
      <c r="D29" s="105">
        <v>3.45</v>
      </c>
      <c r="E29" s="105">
        <v>2.88</v>
      </c>
    </row>
    <row r="30" spans="1:5" x14ac:dyDescent="0.25">
      <c r="A30" s="55">
        <v>29</v>
      </c>
      <c r="B30" s="2" t="s">
        <v>699</v>
      </c>
      <c r="C30" s="105">
        <v>-20</v>
      </c>
      <c r="D30" s="105">
        <v>-0.06</v>
      </c>
      <c r="E30" s="105">
        <v>0.29770000000000002</v>
      </c>
    </row>
    <row r="31" spans="1:5" x14ac:dyDescent="0.25">
      <c r="A31" s="55">
        <v>30</v>
      </c>
      <c r="B31" s="2" t="s">
        <v>700</v>
      </c>
      <c r="C31" s="105">
        <v>-20.56</v>
      </c>
      <c r="D31" s="105">
        <v>-1.3180000000000001</v>
      </c>
      <c r="E31" s="105">
        <v>4.2549999999999999</v>
      </c>
    </row>
    <row r="32" spans="1:5" x14ac:dyDescent="0.25">
      <c r="A32" s="55">
        <v>31</v>
      </c>
      <c r="B32" s="2" t="s">
        <v>703</v>
      </c>
      <c r="C32" s="105">
        <v>-19.829999999999998</v>
      </c>
      <c r="D32" s="105">
        <v>2</v>
      </c>
      <c r="E32" s="105">
        <v>3.14</v>
      </c>
    </row>
    <row r="33" spans="1:5" x14ac:dyDescent="0.25">
      <c r="A33" s="55">
        <v>32</v>
      </c>
      <c r="B33" s="2" t="s">
        <v>705</v>
      </c>
      <c r="C33" s="105">
        <v>-22.32</v>
      </c>
      <c r="D33" s="105">
        <v>8.67</v>
      </c>
      <c r="E33" s="105">
        <v>4.03</v>
      </c>
    </row>
    <row r="34" spans="1:5" x14ac:dyDescent="0.25">
      <c r="A34" s="55">
        <v>33</v>
      </c>
      <c r="B34" s="2" t="s">
        <v>707</v>
      </c>
      <c r="C34" s="105">
        <v>-16.28</v>
      </c>
      <c r="D34" s="105">
        <v>5.55</v>
      </c>
      <c r="E34" s="105">
        <v>2.8246000000000002</v>
      </c>
    </row>
    <row r="35" spans="1:5" x14ac:dyDescent="0.25">
      <c r="A35" s="55">
        <v>34</v>
      </c>
      <c r="B35" s="2" t="s">
        <v>709</v>
      </c>
      <c r="C35" s="105">
        <v>-17.559999999999999</v>
      </c>
      <c r="D35" s="105">
        <v>3.75</v>
      </c>
      <c r="E35" s="105">
        <v>2.72</v>
      </c>
    </row>
    <row r="36" spans="1:5" x14ac:dyDescent="0.25">
      <c r="A36" s="55">
        <v>35</v>
      </c>
      <c r="B36" s="2" t="s">
        <v>712</v>
      </c>
      <c r="C36" s="105">
        <v>-20</v>
      </c>
      <c r="D36" s="105">
        <v>2.5</v>
      </c>
      <c r="E36" s="105">
        <v>4.2699999999999996</v>
      </c>
    </row>
    <row r="37" spans="1:5" x14ac:dyDescent="0.25">
      <c r="A37" s="55">
        <v>36</v>
      </c>
      <c r="B37" s="2" t="s">
        <v>715</v>
      </c>
      <c r="C37" s="105">
        <v>-18.78</v>
      </c>
      <c r="D37" s="105">
        <v>1.99</v>
      </c>
      <c r="E37" s="105">
        <v>2.99</v>
      </c>
    </row>
    <row r="38" spans="1:5" x14ac:dyDescent="0.25">
      <c r="A38" s="55">
        <v>37</v>
      </c>
      <c r="B38" s="2" t="s">
        <v>874</v>
      </c>
      <c r="C38" s="105">
        <v>-18.399999999999999</v>
      </c>
      <c r="D38" s="105">
        <v>6.85</v>
      </c>
      <c r="E38" s="105">
        <v>2.95</v>
      </c>
    </row>
    <row r="39" spans="1:5" x14ac:dyDescent="0.25">
      <c r="A39" s="55">
        <v>38</v>
      </c>
      <c r="B39" s="2" t="s">
        <v>721</v>
      </c>
      <c r="C39" s="105">
        <v>-22.57</v>
      </c>
      <c r="D39" s="105">
        <v>2.0499999999999998</v>
      </c>
      <c r="E39" s="105">
        <v>3.82</v>
      </c>
    </row>
    <row r="40" spans="1:5" x14ac:dyDescent="0.25">
      <c r="A40" s="55">
        <v>39</v>
      </c>
      <c r="B40" s="2" t="s">
        <v>724</v>
      </c>
      <c r="C40" s="105">
        <v>-20.11</v>
      </c>
      <c r="D40" s="105">
        <v>2.2200000000000002</v>
      </c>
      <c r="E40" s="105">
        <v>2.84</v>
      </c>
    </row>
    <row r="41" spans="1:5" x14ac:dyDescent="0.25">
      <c r="A41" s="55">
        <v>40</v>
      </c>
      <c r="B41" s="2" t="s">
        <v>727</v>
      </c>
      <c r="C41" s="105">
        <v>-15.97</v>
      </c>
      <c r="D41" s="105">
        <v>1.0880000000000001</v>
      </c>
      <c r="E41" s="105">
        <v>2.5767000000000002</v>
      </c>
    </row>
    <row r="42" spans="1:5" x14ac:dyDescent="0.25">
      <c r="A42" s="55">
        <v>41</v>
      </c>
      <c r="B42" s="2" t="s">
        <v>729</v>
      </c>
      <c r="C42" s="105">
        <v>-19</v>
      </c>
      <c r="D42" s="105">
        <v>-0.31</v>
      </c>
      <c r="E42" s="105">
        <v>2.6</v>
      </c>
    </row>
    <row r="43" spans="1:5" x14ac:dyDescent="0.25">
      <c r="A43" s="55">
        <v>42</v>
      </c>
      <c r="B43" s="2" t="s">
        <v>731</v>
      </c>
      <c r="C43" s="105">
        <v>-17.47</v>
      </c>
      <c r="D43" s="105">
        <v>0.125</v>
      </c>
      <c r="E43" s="105">
        <v>3.26</v>
      </c>
    </row>
    <row r="44" spans="1:5" x14ac:dyDescent="0.25">
      <c r="A44" s="55">
        <v>43</v>
      </c>
      <c r="B44" s="2" t="s">
        <v>733</v>
      </c>
      <c r="C44" s="105">
        <v>-17.149999999999999</v>
      </c>
      <c r="D44" s="105">
        <v>5.08</v>
      </c>
      <c r="E44" s="105">
        <v>3.06</v>
      </c>
    </row>
    <row r="45" spans="1:5" x14ac:dyDescent="0.25">
      <c r="A45" s="55">
        <v>44</v>
      </c>
      <c r="B45" s="2" t="s">
        <v>735</v>
      </c>
      <c r="C45" s="105">
        <v>-22.04</v>
      </c>
      <c r="D45" s="105">
        <v>1.97</v>
      </c>
      <c r="E45" s="105">
        <v>3.3347000000000002</v>
      </c>
    </row>
    <row r="46" spans="1:5" x14ac:dyDescent="0.25">
      <c r="A46" s="55">
        <v>45</v>
      </c>
      <c r="B46" s="2" t="s">
        <v>737</v>
      </c>
      <c r="C46" s="105">
        <v>-18.98</v>
      </c>
      <c r="D46" s="105">
        <v>0.76</v>
      </c>
      <c r="E46" s="105">
        <v>3.12</v>
      </c>
    </row>
    <row r="47" spans="1:5" x14ac:dyDescent="0.25">
      <c r="A47" s="55">
        <v>46</v>
      </c>
      <c r="B47" s="2" t="s">
        <v>739</v>
      </c>
      <c r="C47" s="105">
        <v>-19.149999999999999</v>
      </c>
      <c r="D47" s="105">
        <v>1.1599999999999999</v>
      </c>
      <c r="E47" s="105">
        <v>2.77</v>
      </c>
    </row>
    <row r="48" spans="1:5" x14ac:dyDescent="0.25">
      <c r="A48" s="55">
        <v>47</v>
      </c>
      <c r="B48" s="2" t="s">
        <v>741</v>
      </c>
      <c r="C48" s="105">
        <v>-20.18</v>
      </c>
      <c r="D48" s="105">
        <v>4.12</v>
      </c>
      <c r="E48" s="105">
        <v>3.387</v>
      </c>
    </row>
    <row r="49" spans="1:5" x14ac:dyDescent="0.25">
      <c r="A49" s="55">
        <v>48</v>
      </c>
      <c r="B49" s="2" t="s">
        <v>743</v>
      </c>
      <c r="C49" s="105">
        <v>-14</v>
      </c>
      <c r="D49" s="105">
        <v>3.25</v>
      </c>
      <c r="E49" s="105">
        <v>1.95</v>
      </c>
    </row>
    <row r="50" spans="1:5" x14ac:dyDescent="0.25">
      <c r="A50" s="55">
        <v>49</v>
      </c>
      <c r="B50" s="2" t="s">
        <v>875</v>
      </c>
      <c r="C50" s="105">
        <v>-17.68</v>
      </c>
      <c r="D50" s="105">
        <v>3.45</v>
      </c>
      <c r="E50" s="105">
        <v>2.83</v>
      </c>
    </row>
    <row r="51" spans="1:5" x14ac:dyDescent="0.25">
      <c r="A51" s="55">
        <v>50</v>
      </c>
      <c r="B51" s="2" t="s">
        <v>748</v>
      </c>
      <c r="C51" s="105">
        <v>-31.25</v>
      </c>
      <c r="D51" s="105">
        <v>-2.6</v>
      </c>
      <c r="E51" s="105">
        <v>5.05</v>
      </c>
    </row>
    <row r="52" spans="1:5" x14ac:dyDescent="0.25">
      <c r="A52" s="55">
        <v>51</v>
      </c>
      <c r="B52" s="2" t="s">
        <v>876</v>
      </c>
      <c r="C52" s="105">
        <v>0</v>
      </c>
      <c r="D52" s="105">
        <v>0</v>
      </c>
      <c r="E52" s="105">
        <v>0</v>
      </c>
    </row>
    <row r="53" spans="1:5" x14ac:dyDescent="0.25">
      <c r="A53" s="76">
        <v>52</v>
      </c>
      <c r="B53" s="94" t="s">
        <v>877</v>
      </c>
      <c r="C53" s="140">
        <v>0</v>
      </c>
      <c r="D53" s="140">
        <v>0</v>
      </c>
      <c r="E53" s="140">
        <v>0</v>
      </c>
    </row>
    <row r="54" spans="1:5" x14ac:dyDescent="0.25">
      <c r="A54" s="57">
        <v>53</v>
      </c>
      <c r="B54" s="58" t="s">
        <v>753</v>
      </c>
      <c r="C54" s="139">
        <v>0</v>
      </c>
      <c r="D54" s="139">
        <v>0</v>
      </c>
      <c r="E54" s="139">
        <v>0</v>
      </c>
    </row>
    <row r="55" spans="1:5" x14ac:dyDescent="0.25">
      <c r="A55" s="55">
        <v>1</v>
      </c>
      <c r="B55" s="2" t="s">
        <v>755</v>
      </c>
      <c r="C55" s="105">
        <v>-20.43</v>
      </c>
      <c r="D55" s="105">
        <v>1.39</v>
      </c>
      <c r="E55" s="105">
        <v>3.3180000000000001</v>
      </c>
    </row>
    <row r="56" spans="1:5" x14ac:dyDescent="0.25">
      <c r="A56" s="55">
        <v>2</v>
      </c>
      <c r="B56" s="2" t="s">
        <v>756</v>
      </c>
      <c r="C56" s="105">
        <v>-20.6</v>
      </c>
      <c r="D56" s="105">
        <v>0.2</v>
      </c>
      <c r="E56" s="105">
        <v>2.83</v>
      </c>
    </row>
    <row r="57" spans="1:5" x14ac:dyDescent="0.25">
      <c r="A57" s="55">
        <v>3</v>
      </c>
      <c r="B57" s="2" t="s">
        <v>878</v>
      </c>
      <c r="C57" s="105">
        <v>-22.05</v>
      </c>
      <c r="D57" s="105">
        <v>1.55</v>
      </c>
      <c r="E57" s="105">
        <v>3.64</v>
      </c>
    </row>
    <row r="58" spans="1:5" x14ac:dyDescent="0.25">
      <c r="A58" s="55">
        <v>4</v>
      </c>
      <c r="B58" s="2" t="s">
        <v>758</v>
      </c>
      <c r="C58" s="105">
        <v>-18.78</v>
      </c>
      <c r="D58" s="105">
        <v>-0.65</v>
      </c>
      <c r="E58" s="105">
        <v>3.16</v>
      </c>
    </row>
    <row r="59" spans="1:5" x14ac:dyDescent="0.25">
      <c r="A59" s="55">
        <v>5</v>
      </c>
      <c r="B59" s="2" t="s">
        <v>879</v>
      </c>
      <c r="C59" s="105">
        <v>-20.96</v>
      </c>
      <c r="D59" s="105">
        <v>-0.18099999999999999</v>
      </c>
      <c r="E59" s="105">
        <v>3.7084999999999999</v>
      </c>
    </row>
    <row r="60" spans="1:5" x14ac:dyDescent="0.25">
      <c r="A60" s="55">
        <v>6</v>
      </c>
      <c r="B60" s="2" t="s">
        <v>760</v>
      </c>
      <c r="C60" s="105">
        <v>-19.690000000000001</v>
      </c>
      <c r="D60" s="105">
        <v>0.4</v>
      </c>
      <c r="E60" s="105">
        <v>3.75</v>
      </c>
    </row>
    <row r="61" spans="1:5" x14ac:dyDescent="0.25">
      <c r="A61" s="55">
        <v>7</v>
      </c>
      <c r="B61" s="2" t="s">
        <v>761</v>
      </c>
      <c r="C61" s="105">
        <v>-17.25</v>
      </c>
      <c r="D61" s="105">
        <v>2.48</v>
      </c>
      <c r="E61" s="105">
        <v>3.08</v>
      </c>
    </row>
    <row r="62" spans="1:5" x14ac:dyDescent="0.25">
      <c r="A62" s="55">
        <v>8</v>
      </c>
      <c r="B62" s="2" t="s">
        <v>762</v>
      </c>
      <c r="C62" s="105">
        <v>0</v>
      </c>
      <c r="D62" s="105">
        <v>0</v>
      </c>
      <c r="E62" s="105">
        <v>0</v>
      </c>
    </row>
    <row r="63" spans="1:5" x14ac:dyDescent="0.25">
      <c r="A63" s="55">
        <v>9</v>
      </c>
      <c r="B63" s="2" t="s">
        <v>763</v>
      </c>
      <c r="C63" s="105">
        <v>-19.190000000000001</v>
      </c>
      <c r="D63" s="105">
        <v>7.59</v>
      </c>
      <c r="E63" s="105">
        <v>4.1500000000000004</v>
      </c>
    </row>
    <row r="64" spans="1:5" x14ac:dyDescent="0.25">
      <c r="A64" s="55">
        <v>10</v>
      </c>
      <c r="B64" s="2" t="s">
        <v>764</v>
      </c>
      <c r="C64" s="105">
        <v>-14.5</v>
      </c>
      <c r="D64" s="105">
        <v>25.1</v>
      </c>
      <c r="E64" s="105">
        <v>3.47</v>
      </c>
    </row>
    <row r="65" spans="1:5" x14ac:dyDescent="0.25">
      <c r="A65" s="55">
        <v>11</v>
      </c>
      <c r="B65" s="2" t="s">
        <v>772</v>
      </c>
      <c r="C65" s="105">
        <v>-14.42</v>
      </c>
      <c r="D65" s="105">
        <v>49.38</v>
      </c>
      <c r="E65" s="105">
        <v>3.02</v>
      </c>
    </row>
    <row r="66" spans="1:5" x14ac:dyDescent="0.25">
      <c r="A66" s="55">
        <v>12</v>
      </c>
      <c r="B66" s="2" t="s">
        <v>773</v>
      </c>
      <c r="C66" s="105">
        <v>-39.659999999999997</v>
      </c>
      <c r="D66" s="105">
        <v>17.25</v>
      </c>
      <c r="E66" s="105">
        <v>6.8179999999999996</v>
      </c>
    </row>
    <row r="67" spans="1:5" x14ac:dyDescent="0.25">
      <c r="A67" s="55">
        <v>13</v>
      </c>
      <c r="B67" s="2" t="s">
        <v>774</v>
      </c>
      <c r="C67" s="105">
        <v>-38.799999999999997</v>
      </c>
      <c r="D67" s="105">
        <v>44.74</v>
      </c>
      <c r="E67" s="105">
        <v>4.4130000000000003</v>
      </c>
    </row>
    <row r="68" spans="1:5" x14ac:dyDescent="0.25">
      <c r="A68" s="55">
        <v>14</v>
      </c>
      <c r="B68" s="2" t="s">
        <v>776</v>
      </c>
      <c r="C68" s="105">
        <v>-48.36</v>
      </c>
      <c r="D68" s="105">
        <v>18.8</v>
      </c>
      <c r="E68" s="105">
        <v>5.64</v>
      </c>
    </row>
    <row r="69" spans="1:5" x14ac:dyDescent="0.25">
      <c r="A69" s="55">
        <v>15</v>
      </c>
      <c r="B69" s="2" t="s">
        <v>777</v>
      </c>
      <c r="C69" s="105">
        <v>-40</v>
      </c>
      <c r="D69" s="105">
        <v>15.5</v>
      </c>
      <c r="E69" s="105">
        <v>5</v>
      </c>
    </row>
    <row r="70" spans="1:5" x14ac:dyDescent="0.25">
      <c r="A70" s="55">
        <v>16</v>
      </c>
      <c r="B70" s="2" t="s">
        <v>778</v>
      </c>
      <c r="C70" s="105">
        <v>-42.49</v>
      </c>
      <c r="D70" s="105">
        <v>14.19</v>
      </c>
      <c r="E70" s="105">
        <v>5.2957000000000001</v>
      </c>
    </row>
    <row r="71" spans="1:5" x14ac:dyDescent="0.25">
      <c r="A71" s="55">
        <v>17</v>
      </c>
      <c r="B71" s="2" t="s">
        <v>779</v>
      </c>
      <c r="C71" s="105">
        <v>-41.1</v>
      </c>
      <c r="D71" s="105">
        <v>11.22</v>
      </c>
      <c r="E71" s="105">
        <v>4.37</v>
      </c>
    </row>
    <row r="72" spans="1:5" x14ac:dyDescent="0.25">
      <c r="A72" s="55">
        <v>18</v>
      </c>
      <c r="B72" s="2" t="s">
        <v>780</v>
      </c>
      <c r="C72" s="105">
        <v>-34.869999999999997</v>
      </c>
      <c r="D72" s="105">
        <v>12.85</v>
      </c>
      <c r="E72" s="105">
        <v>3.87</v>
      </c>
    </row>
    <row r="73" spans="1:5" x14ac:dyDescent="0.25">
      <c r="A73" s="55">
        <v>19</v>
      </c>
      <c r="B73" s="2" t="s">
        <v>781</v>
      </c>
      <c r="C73" s="105">
        <v>-31.09</v>
      </c>
      <c r="D73" s="105">
        <v>9.42</v>
      </c>
      <c r="E73" s="105">
        <v>3.77</v>
      </c>
    </row>
    <row r="74" spans="1:5" x14ac:dyDescent="0.25">
      <c r="A74" s="55">
        <v>20</v>
      </c>
      <c r="B74" s="2" t="s">
        <v>782</v>
      </c>
      <c r="C74" s="105">
        <v>-31.74</v>
      </c>
      <c r="D74" s="105">
        <v>7.11</v>
      </c>
      <c r="E74" s="105">
        <v>4.34</v>
      </c>
    </row>
    <row r="75" spans="1:5" x14ac:dyDescent="0.25">
      <c r="A75" s="55">
        <v>21</v>
      </c>
      <c r="B75" s="2" t="s">
        <v>880</v>
      </c>
      <c r="C75" s="105">
        <v>-33</v>
      </c>
      <c r="D75" s="105">
        <v>2.04</v>
      </c>
      <c r="E75" s="105">
        <v>4.83</v>
      </c>
    </row>
    <row r="76" spans="1:5" x14ac:dyDescent="0.25">
      <c r="A76" s="55">
        <v>22</v>
      </c>
      <c r="B76" s="2" t="s">
        <v>785</v>
      </c>
      <c r="C76" s="105">
        <v>-37.97</v>
      </c>
      <c r="D76" s="105">
        <v>-4.12</v>
      </c>
      <c r="E76" s="105">
        <v>5.34</v>
      </c>
    </row>
    <row r="77" spans="1:5" x14ac:dyDescent="0.25">
      <c r="A77" s="55">
        <v>23</v>
      </c>
      <c r="B77" s="2" t="s">
        <v>881</v>
      </c>
      <c r="C77" s="105">
        <v>-35</v>
      </c>
      <c r="D77" s="105">
        <v>-2</v>
      </c>
      <c r="E77" s="105">
        <v>4.05</v>
      </c>
    </row>
    <row r="78" spans="1:5" x14ac:dyDescent="0.25">
      <c r="A78" s="55">
        <v>24</v>
      </c>
      <c r="B78" s="2" t="s">
        <v>787</v>
      </c>
      <c r="C78" s="105">
        <v>-35</v>
      </c>
      <c r="D78" s="105">
        <v>-1.43</v>
      </c>
      <c r="E78" s="105">
        <v>3.57</v>
      </c>
    </row>
    <row r="79" spans="1:5" x14ac:dyDescent="0.25">
      <c r="A79" s="55">
        <v>25</v>
      </c>
      <c r="B79" s="2" t="s">
        <v>789</v>
      </c>
      <c r="C79" s="105">
        <v>-38</v>
      </c>
      <c r="D79" s="105">
        <v>6.79</v>
      </c>
      <c r="E79" s="105">
        <v>3.99</v>
      </c>
    </row>
    <row r="80" spans="1:5" x14ac:dyDescent="0.25">
      <c r="A80" s="55">
        <v>26</v>
      </c>
      <c r="B80" s="2" t="s">
        <v>882</v>
      </c>
      <c r="C80" s="105">
        <v>-27</v>
      </c>
      <c r="D80" s="105">
        <v>10.32</v>
      </c>
      <c r="E80" s="105">
        <v>2.4700000000000002</v>
      </c>
    </row>
    <row r="81" spans="1:5" x14ac:dyDescent="0.25">
      <c r="A81" s="55">
        <v>27</v>
      </c>
      <c r="B81" s="2" t="s">
        <v>790</v>
      </c>
      <c r="C81" s="105">
        <v>-32</v>
      </c>
      <c r="D81" s="105">
        <v>9.5</v>
      </c>
      <c r="E81" s="105">
        <v>3.16</v>
      </c>
    </row>
    <row r="82" spans="1:5" x14ac:dyDescent="0.25">
      <c r="A82" s="55">
        <v>28</v>
      </c>
      <c r="B82" s="2" t="s">
        <v>791</v>
      </c>
      <c r="C82" s="105">
        <v>-28</v>
      </c>
      <c r="D82" s="105">
        <v>6.4</v>
      </c>
      <c r="E82" s="105">
        <v>3.2</v>
      </c>
    </row>
    <row r="83" spans="1:5" x14ac:dyDescent="0.25">
      <c r="A83" s="55">
        <v>29</v>
      </c>
      <c r="B83" s="2" t="s">
        <v>792</v>
      </c>
      <c r="C83" s="105">
        <v>-34</v>
      </c>
      <c r="D83" s="105">
        <v>6.33</v>
      </c>
      <c r="E83" s="105">
        <v>6.79</v>
      </c>
    </row>
    <row r="84" spans="1:5" x14ac:dyDescent="0.25">
      <c r="A84" s="55">
        <v>30</v>
      </c>
      <c r="B84" s="2" t="s">
        <v>794</v>
      </c>
      <c r="C84" s="105">
        <v>-29.21</v>
      </c>
      <c r="D84" s="105">
        <v>3.65</v>
      </c>
      <c r="E84" s="105">
        <v>3.65</v>
      </c>
    </row>
    <row r="85" spans="1:5" x14ac:dyDescent="0.25">
      <c r="A85" s="55">
        <v>31</v>
      </c>
      <c r="B85" s="2" t="s">
        <v>795</v>
      </c>
      <c r="C85" s="105">
        <v>-26.43</v>
      </c>
      <c r="D85" s="105">
        <v>-2.88</v>
      </c>
      <c r="E85" s="105">
        <v>3.96</v>
      </c>
    </row>
    <row r="86" spans="1:5" x14ac:dyDescent="0.25">
      <c r="A86" s="55">
        <v>32</v>
      </c>
      <c r="B86" s="2" t="s">
        <v>796</v>
      </c>
      <c r="C86" s="105">
        <v>-27</v>
      </c>
      <c r="D86" s="105">
        <v>-1.36</v>
      </c>
      <c r="E86" s="105">
        <v>3.56</v>
      </c>
    </row>
    <row r="87" spans="1:5" x14ac:dyDescent="0.25">
      <c r="A87" s="55">
        <v>33</v>
      </c>
      <c r="B87" s="2" t="s">
        <v>883</v>
      </c>
      <c r="C87" s="105">
        <v>-23</v>
      </c>
      <c r="D87" s="105">
        <v>1.1499999999999999</v>
      </c>
      <c r="E87" s="105">
        <v>2.91</v>
      </c>
    </row>
    <row r="88" spans="1:5" x14ac:dyDescent="0.25">
      <c r="A88" s="55">
        <v>34</v>
      </c>
      <c r="B88" s="2" t="s">
        <v>798</v>
      </c>
      <c r="C88" s="105">
        <v>-26.5</v>
      </c>
      <c r="D88" s="105">
        <v>-1.5</v>
      </c>
      <c r="E88" s="105">
        <v>4.9169999999999998</v>
      </c>
    </row>
    <row r="89" spans="1:5" x14ac:dyDescent="0.25">
      <c r="A89" s="55">
        <v>35</v>
      </c>
      <c r="B89" s="2" t="s">
        <v>884</v>
      </c>
      <c r="C89" s="105">
        <v>-24.36</v>
      </c>
      <c r="D89" s="105">
        <v>-1.1870000000000001</v>
      </c>
      <c r="E89" s="105">
        <v>4.5042</v>
      </c>
    </row>
    <row r="90" spans="1:5" x14ac:dyDescent="0.25">
      <c r="A90" s="55">
        <v>36</v>
      </c>
      <c r="B90" s="2" t="s">
        <v>800</v>
      </c>
      <c r="C90" s="105">
        <v>-29</v>
      </c>
      <c r="D90" s="105">
        <v>2.17</v>
      </c>
      <c r="E90" s="105">
        <v>3.62</v>
      </c>
    </row>
    <row r="91" spans="1:5" x14ac:dyDescent="0.25">
      <c r="A91" s="55">
        <v>37</v>
      </c>
      <c r="B91" s="2" t="s">
        <v>801</v>
      </c>
      <c r="C91" s="105">
        <v>-27.8</v>
      </c>
      <c r="D91" s="105">
        <v>-1.56</v>
      </c>
      <c r="E91" s="105">
        <v>3.58</v>
      </c>
    </row>
    <row r="92" spans="1:5" x14ac:dyDescent="0.25">
      <c r="A92" s="55">
        <v>38</v>
      </c>
      <c r="B92" s="2" t="s">
        <v>802</v>
      </c>
      <c r="C92" s="105">
        <v>-26.5</v>
      </c>
      <c r="D92" s="105">
        <v>-0.4</v>
      </c>
      <c r="E92" s="105">
        <v>3.25</v>
      </c>
    </row>
    <row r="93" spans="1:5" x14ac:dyDescent="0.25">
      <c r="A93" s="55">
        <v>39</v>
      </c>
      <c r="B93" s="2" t="s">
        <v>725</v>
      </c>
      <c r="C93" s="105">
        <v>-25.5</v>
      </c>
      <c r="D93" s="105">
        <v>-0.5</v>
      </c>
      <c r="E93" s="105">
        <v>2.8</v>
      </c>
    </row>
    <row r="94" spans="1:5" x14ac:dyDescent="0.25">
      <c r="A94" s="55">
        <v>40</v>
      </c>
      <c r="B94" s="2" t="s">
        <v>885</v>
      </c>
      <c r="C94" s="105">
        <v>-31</v>
      </c>
      <c r="D94" s="105">
        <v>-4.68</v>
      </c>
      <c r="E94" s="105">
        <v>4.84</v>
      </c>
    </row>
    <row r="95" spans="1:5" x14ac:dyDescent="0.25">
      <c r="A95" s="55">
        <v>41</v>
      </c>
      <c r="B95" s="2" t="s">
        <v>804</v>
      </c>
      <c r="C95" s="105">
        <v>-20</v>
      </c>
      <c r="D95" s="105">
        <v>0.5</v>
      </c>
      <c r="E95" s="105">
        <v>2.19</v>
      </c>
    </row>
    <row r="96" spans="1:5" x14ac:dyDescent="0.25">
      <c r="A96" s="55">
        <v>42</v>
      </c>
      <c r="B96" s="2" t="s">
        <v>805</v>
      </c>
      <c r="C96" s="105">
        <v>-30</v>
      </c>
      <c r="D96" s="105">
        <v>-0.3</v>
      </c>
      <c r="E96" s="105">
        <v>3.93</v>
      </c>
    </row>
    <row r="97" spans="1:5" x14ac:dyDescent="0.25">
      <c r="A97" s="55">
        <v>43</v>
      </c>
      <c r="B97" s="2" t="s">
        <v>806</v>
      </c>
      <c r="C97" s="105">
        <v>-21.7</v>
      </c>
      <c r="D97" s="105">
        <v>1.97</v>
      </c>
      <c r="E97" s="105">
        <v>3.06</v>
      </c>
    </row>
    <row r="98" spans="1:5" x14ac:dyDescent="0.25">
      <c r="A98" s="55">
        <v>44</v>
      </c>
      <c r="B98" s="2" t="s">
        <v>807</v>
      </c>
      <c r="C98" s="105">
        <v>-32.5</v>
      </c>
      <c r="D98" s="105">
        <v>-5.25</v>
      </c>
      <c r="E98" s="105">
        <v>6.3</v>
      </c>
    </row>
    <row r="99" spans="1:5" x14ac:dyDescent="0.25">
      <c r="A99" s="55">
        <v>45</v>
      </c>
      <c r="B99" s="2" t="s">
        <v>808</v>
      </c>
      <c r="C99" s="105">
        <v>-26.3</v>
      </c>
      <c r="D99" s="105">
        <v>-4.8099999999999996</v>
      </c>
      <c r="E99" s="105">
        <v>3.492</v>
      </c>
    </row>
    <row r="100" spans="1:5" x14ac:dyDescent="0.25">
      <c r="A100" s="55">
        <v>46</v>
      </c>
      <c r="B100" s="2" t="s">
        <v>809</v>
      </c>
      <c r="C100" s="105">
        <v>-27.6</v>
      </c>
      <c r="D100" s="105">
        <v>0.28000000000000003</v>
      </c>
      <c r="E100" s="105">
        <v>3.91</v>
      </c>
    </row>
    <row r="101" spans="1:5" x14ac:dyDescent="0.25">
      <c r="A101" s="55">
        <v>47</v>
      </c>
      <c r="B101" s="2" t="s">
        <v>8</v>
      </c>
      <c r="C101" s="105">
        <v>-35</v>
      </c>
      <c r="D101" s="105">
        <v>7</v>
      </c>
      <c r="E101" s="105">
        <v>1.8</v>
      </c>
    </row>
    <row r="102" spans="1:5" x14ac:dyDescent="0.25">
      <c r="A102" s="55">
        <v>48</v>
      </c>
      <c r="B102" s="2" t="s">
        <v>886</v>
      </c>
      <c r="C102" s="105">
        <v>-24</v>
      </c>
      <c r="D102" s="105">
        <v>-0.95</v>
      </c>
      <c r="E102" s="105">
        <v>3.0640000000000001</v>
      </c>
    </row>
    <row r="103" spans="1:5" x14ac:dyDescent="0.25">
      <c r="A103" s="55">
        <v>49</v>
      </c>
      <c r="B103" s="2" t="s">
        <v>812</v>
      </c>
      <c r="C103" s="105">
        <v>-24</v>
      </c>
      <c r="D103" s="105">
        <v>-0.84</v>
      </c>
      <c r="E103" s="105">
        <v>3.1</v>
      </c>
    </row>
    <row r="104" spans="1:5" x14ac:dyDescent="0.25">
      <c r="A104" s="55">
        <v>50</v>
      </c>
      <c r="B104" s="2" t="s">
        <v>813</v>
      </c>
      <c r="C104" s="105">
        <v>-33</v>
      </c>
      <c r="D104" s="105">
        <v>3</v>
      </c>
      <c r="E104" s="105">
        <v>5.7</v>
      </c>
    </row>
    <row r="105" spans="1:5" x14ac:dyDescent="0.25">
      <c r="A105" s="55">
        <v>51</v>
      </c>
      <c r="B105" s="2" t="s">
        <v>814</v>
      </c>
      <c r="C105" s="105">
        <v>0</v>
      </c>
      <c r="D105" s="105">
        <v>0</v>
      </c>
      <c r="E105" s="105">
        <v>0</v>
      </c>
    </row>
    <row r="106" spans="1:5" x14ac:dyDescent="0.25">
      <c r="A106" s="57">
        <v>52</v>
      </c>
      <c r="B106" s="58" t="s">
        <v>815</v>
      </c>
      <c r="C106" s="139">
        <v>0</v>
      </c>
      <c r="D106" s="139">
        <v>0</v>
      </c>
      <c r="E106" s="139">
        <v>0</v>
      </c>
    </row>
    <row r="107" spans="1:5" x14ac:dyDescent="0.25">
      <c r="A107" s="55">
        <v>1</v>
      </c>
      <c r="B107" s="2" t="s">
        <v>775</v>
      </c>
      <c r="C107" s="105">
        <v>-23.16</v>
      </c>
      <c r="D107" s="105">
        <v>-1.29</v>
      </c>
      <c r="E107" s="105">
        <v>2.8759999999999999</v>
      </c>
    </row>
    <row r="108" spans="1:5" x14ac:dyDescent="0.25">
      <c r="A108" s="55">
        <v>2</v>
      </c>
      <c r="B108" s="2" t="s">
        <v>818</v>
      </c>
      <c r="C108" s="105">
        <v>-28</v>
      </c>
      <c r="D108" s="105">
        <v>-4.5999999999999996</v>
      </c>
      <c r="E108" s="105">
        <v>3</v>
      </c>
    </row>
    <row r="109" spans="1:5" x14ac:dyDescent="0.25">
      <c r="A109" s="55">
        <v>3</v>
      </c>
      <c r="B109" s="2" t="s">
        <v>887</v>
      </c>
      <c r="C109" s="105">
        <v>-21.95</v>
      </c>
      <c r="D109" s="105">
        <v>0.44</v>
      </c>
      <c r="E109" s="105">
        <v>2.46</v>
      </c>
    </row>
    <row r="110" spans="1:5" x14ac:dyDescent="0.25">
      <c r="A110" s="55">
        <v>4</v>
      </c>
      <c r="B110" s="2" t="s">
        <v>820</v>
      </c>
      <c r="C110" s="105">
        <v>-27.6</v>
      </c>
      <c r="D110" s="105">
        <v>-2.38</v>
      </c>
      <c r="E110" s="105">
        <v>3.74</v>
      </c>
    </row>
    <row r="111" spans="1:5" x14ac:dyDescent="0.25">
      <c r="A111" s="55">
        <v>5</v>
      </c>
      <c r="B111" s="2" t="s">
        <v>821</v>
      </c>
      <c r="C111" s="105">
        <v>-25</v>
      </c>
      <c r="D111" s="105">
        <v>2.46</v>
      </c>
      <c r="E111" s="105">
        <v>3.29</v>
      </c>
    </row>
    <row r="112" spans="1:5" x14ac:dyDescent="0.25">
      <c r="A112" s="55">
        <v>6</v>
      </c>
      <c r="B112" s="2" t="s">
        <v>823</v>
      </c>
      <c r="C112" s="105">
        <v>-27.84</v>
      </c>
      <c r="D112" s="105">
        <v>2.87</v>
      </c>
      <c r="E112" s="105">
        <v>4.03</v>
      </c>
    </row>
    <row r="113" spans="1:5" x14ac:dyDescent="0.25">
      <c r="A113" s="55">
        <v>7</v>
      </c>
      <c r="B113" s="2" t="s">
        <v>888</v>
      </c>
      <c r="C113" s="105">
        <v>-28.91</v>
      </c>
      <c r="D113" s="105">
        <v>-5.7</v>
      </c>
      <c r="E113" s="105">
        <v>4.18</v>
      </c>
    </row>
    <row r="114" spans="1:5" x14ac:dyDescent="0.25">
      <c r="A114" s="55">
        <v>8</v>
      </c>
      <c r="B114" s="11" t="s">
        <v>826</v>
      </c>
      <c r="C114" s="105">
        <v>-22.21</v>
      </c>
      <c r="D114" s="105">
        <v>0.05</v>
      </c>
      <c r="E114" s="105">
        <v>2.9331</v>
      </c>
    </row>
    <row r="115" spans="1:5" x14ac:dyDescent="0.25">
      <c r="A115" s="55">
        <v>9</v>
      </c>
      <c r="B115" s="11" t="s">
        <v>827</v>
      </c>
      <c r="C115" s="105">
        <v>-22.97</v>
      </c>
      <c r="D115" s="105">
        <v>-0.89</v>
      </c>
      <c r="E115" s="105">
        <v>3.08</v>
      </c>
    </row>
    <row r="116" spans="1:5" x14ac:dyDescent="0.25">
      <c r="A116" s="55">
        <v>10</v>
      </c>
      <c r="B116" s="11" t="s">
        <v>828</v>
      </c>
      <c r="C116" s="105">
        <v>-20.95</v>
      </c>
      <c r="D116" s="105">
        <v>5.5945999999999998</v>
      </c>
      <c r="E116" s="105">
        <v>2.6497999999999999</v>
      </c>
    </row>
    <row r="117" spans="1:5" x14ac:dyDescent="0.25">
      <c r="A117" s="55">
        <v>11</v>
      </c>
      <c r="B117" s="11" t="s">
        <v>831</v>
      </c>
      <c r="C117" s="105">
        <v>-23.48</v>
      </c>
      <c r="D117" s="105">
        <v>1.5</v>
      </c>
      <c r="E117" s="105">
        <v>2.94</v>
      </c>
    </row>
    <row r="118" spans="1:5" x14ac:dyDescent="0.25">
      <c r="A118" s="55">
        <v>12</v>
      </c>
      <c r="B118" s="11" t="s">
        <v>833</v>
      </c>
      <c r="C118" s="105">
        <v>-22.27</v>
      </c>
      <c r="D118" s="105">
        <v>4.2249999999999996</v>
      </c>
      <c r="E118" s="105">
        <v>3.0615999999999999</v>
      </c>
    </row>
    <row r="119" spans="1:5" x14ac:dyDescent="0.25">
      <c r="A119" s="55">
        <v>13</v>
      </c>
      <c r="B119" s="11" t="s">
        <v>836</v>
      </c>
      <c r="C119" s="105">
        <v>-25.57</v>
      </c>
      <c r="D119" s="105">
        <v>-0.53129999999999999</v>
      </c>
      <c r="E119" s="105">
        <v>3.5118</v>
      </c>
    </row>
    <row r="120" spans="1:5" x14ac:dyDescent="0.25">
      <c r="A120" s="55">
        <v>14</v>
      </c>
      <c r="B120" s="11" t="s">
        <v>839</v>
      </c>
      <c r="C120" s="105">
        <v>-24.88</v>
      </c>
      <c r="D120" s="105">
        <v>0.56000000000000005</v>
      </c>
      <c r="E120" s="105">
        <v>2.5160999999999998</v>
      </c>
    </row>
    <row r="121" spans="1:5" x14ac:dyDescent="0.25">
      <c r="A121" s="55">
        <v>15</v>
      </c>
      <c r="B121" s="11" t="s">
        <v>841</v>
      </c>
      <c r="C121" s="105">
        <v>-21.5</v>
      </c>
      <c r="D121" s="105">
        <v>3.3</v>
      </c>
      <c r="E121" s="105">
        <v>2.9855</v>
      </c>
    </row>
    <row r="122" spans="1:5" x14ac:dyDescent="0.25">
      <c r="A122" s="55">
        <v>16</v>
      </c>
      <c r="B122" s="11" t="s">
        <v>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0904-FBC5-426A-8496-C276673BE557}">
  <dimension ref="A1:F29"/>
  <sheetViews>
    <sheetView topLeftCell="A4" workbookViewId="0">
      <selection activeCell="B29" sqref="B29"/>
    </sheetView>
  </sheetViews>
  <sheetFormatPr defaultRowHeight="15" x14ac:dyDescent="0.25"/>
  <cols>
    <col min="1" max="1" width="7.42578125" bestFit="1" customWidth="1"/>
    <col min="2" max="2" width="7.85546875" style="100" bestFit="1" customWidth="1"/>
    <col min="3" max="3" width="13.140625" bestFit="1" customWidth="1"/>
    <col min="4" max="4" width="8.28515625" style="100" bestFit="1" customWidth="1"/>
    <col min="5" max="5" width="13.5703125" bestFit="1" customWidth="1"/>
    <col min="6" max="6" width="9.140625" style="100"/>
  </cols>
  <sheetData>
    <row r="1" spans="1:5" x14ac:dyDescent="0.25">
      <c r="A1" s="144" t="s">
        <v>0</v>
      </c>
      <c r="B1" s="146" t="s">
        <v>890</v>
      </c>
      <c r="C1" s="145" t="s">
        <v>891</v>
      </c>
      <c r="D1" s="148" t="s">
        <v>892</v>
      </c>
      <c r="E1" s="145" t="s">
        <v>893</v>
      </c>
    </row>
    <row r="2" spans="1:5" x14ac:dyDescent="0.25">
      <c r="A2" s="142">
        <v>43466</v>
      </c>
      <c r="B2" s="147">
        <v>7.6</v>
      </c>
      <c r="C2" s="143">
        <v>9.69</v>
      </c>
      <c r="D2" s="147">
        <v>3.26</v>
      </c>
      <c r="E2" s="143">
        <v>3.14</v>
      </c>
    </row>
    <row r="3" spans="1:5" x14ac:dyDescent="0.25">
      <c r="A3" s="142">
        <v>43497</v>
      </c>
      <c r="B3" s="147">
        <v>-0.86</v>
      </c>
      <c r="C3" s="143">
        <v>0.64</v>
      </c>
      <c r="D3" s="147">
        <v>3.5</v>
      </c>
      <c r="E3" s="143">
        <v>3.26</v>
      </c>
    </row>
    <row r="4" spans="1:5" x14ac:dyDescent="0.25">
      <c r="A4" s="142">
        <v>43525</v>
      </c>
      <c r="B4" s="147">
        <v>2.0099999999999998</v>
      </c>
      <c r="C4" s="143">
        <v>2.81</v>
      </c>
      <c r="D4" s="147">
        <v>3.1</v>
      </c>
      <c r="E4" s="143">
        <v>2.74</v>
      </c>
    </row>
    <row r="5" spans="1:5" x14ac:dyDescent="0.25">
      <c r="A5" s="142">
        <v>43556</v>
      </c>
      <c r="B5" s="147">
        <v>0.25</v>
      </c>
      <c r="C5" s="143">
        <v>1.23</v>
      </c>
      <c r="D5" s="147">
        <v>3.47</v>
      </c>
      <c r="E5" s="143">
        <v>3.66</v>
      </c>
    </row>
    <row r="6" spans="1:5" x14ac:dyDescent="0.25">
      <c r="A6" s="142">
        <v>43586</v>
      </c>
      <c r="B6" s="147">
        <v>3.07</v>
      </c>
      <c r="C6" s="143">
        <v>3.13</v>
      </c>
      <c r="D6" s="147">
        <v>2.84</v>
      </c>
      <c r="E6" s="143">
        <v>2.66</v>
      </c>
    </row>
    <row r="7" spans="1:5" x14ac:dyDescent="0.25">
      <c r="A7" s="142">
        <v>43617</v>
      </c>
      <c r="B7" s="147">
        <v>4.18</v>
      </c>
      <c r="C7" s="143">
        <v>4.1100000000000003</v>
      </c>
      <c r="D7" s="147">
        <v>2.99</v>
      </c>
      <c r="E7" s="143">
        <v>3.07</v>
      </c>
    </row>
    <row r="8" spans="1:5" x14ac:dyDescent="0.25">
      <c r="A8" s="142">
        <v>43647</v>
      </c>
      <c r="B8" s="147">
        <v>1.75</v>
      </c>
      <c r="C8" s="143">
        <v>2.4900000000000002</v>
      </c>
      <c r="D8" s="147">
        <v>3.24</v>
      </c>
      <c r="E8" s="143">
        <v>3.03</v>
      </c>
    </row>
    <row r="9" spans="1:5" x14ac:dyDescent="0.25">
      <c r="A9" s="142">
        <v>43678</v>
      </c>
      <c r="B9" s="147">
        <v>5.63</v>
      </c>
      <c r="C9" s="143">
        <v>7.22</v>
      </c>
      <c r="D9" s="147">
        <v>3.35</v>
      </c>
      <c r="E9" s="143">
        <v>3.41</v>
      </c>
    </row>
    <row r="10" spans="1:5" x14ac:dyDescent="0.25">
      <c r="A10" s="142">
        <v>43709</v>
      </c>
      <c r="B10" s="147">
        <v>3.36</v>
      </c>
      <c r="C10" s="143">
        <v>4.3099999999999996</v>
      </c>
      <c r="D10" s="147">
        <v>3.04</v>
      </c>
      <c r="E10" s="143">
        <v>2.99</v>
      </c>
    </row>
    <row r="11" spans="1:5" x14ac:dyDescent="0.25">
      <c r="A11" s="142">
        <v>43739</v>
      </c>
      <c r="B11" s="147">
        <v>1.72</v>
      </c>
      <c r="C11" s="143">
        <v>1.88</v>
      </c>
      <c r="D11" s="147">
        <v>3.08</v>
      </c>
      <c r="E11" s="143">
        <v>2.76</v>
      </c>
    </row>
    <row r="12" spans="1:5" x14ac:dyDescent="0.25">
      <c r="A12" s="142">
        <v>43770</v>
      </c>
      <c r="B12" s="147">
        <v>2.0099999999999998</v>
      </c>
      <c r="C12" s="143">
        <v>-0.99</v>
      </c>
      <c r="D12" s="147">
        <v>3.01</v>
      </c>
      <c r="E12" s="143">
        <v>2.69</v>
      </c>
    </row>
    <row r="13" spans="1:5" x14ac:dyDescent="0.25">
      <c r="A13" s="142">
        <v>43800</v>
      </c>
      <c r="B13" s="147">
        <v>1.43</v>
      </c>
      <c r="C13" s="143">
        <v>1.97</v>
      </c>
      <c r="D13" s="147">
        <v>3.36</v>
      </c>
      <c r="E13" s="143">
        <v>3.11</v>
      </c>
    </row>
    <row r="14" spans="1:5" x14ac:dyDescent="0.25">
      <c r="A14" s="142">
        <v>43831</v>
      </c>
      <c r="B14" s="147">
        <v>0.57999999999999996</v>
      </c>
      <c r="C14" s="143">
        <v>1.01</v>
      </c>
      <c r="D14" s="147">
        <v>3.25</v>
      </c>
      <c r="E14" s="143">
        <v>3</v>
      </c>
    </row>
    <row r="15" spans="1:5" x14ac:dyDescent="0.25">
      <c r="A15" s="142">
        <v>43862</v>
      </c>
      <c r="B15" s="147">
        <v>1.1599999999999999</v>
      </c>
      <c r="C15" s="143">
        <v>0.98</v>
      </c>
      <c r="D15" s="147">
        <v>3.46</v>
      </c>
      <c r="E15" s="143">
        <v>3.16</v>
      </c>
    </row>
    <row r="16" spans="1:5" x14ac:dyDescent="0.25">
      <c r="A16" s="142">
        <v>43891</v>
      </c>
      <c r="B16" s="147">
        <v>26.94</v>
      </c>
      <c r="C16" s="143">
        <v>30.88</v>
      </c>
      <c r="D16" s="147">
        <v>5.22</v>
      </c>
      <c r="E16" s="143">
        <v>4.68</v>
      </c>
    </row>
    <row r="17" spans="1:5" x14ac:dyDescent="0.25">
      <c r="A17" s="142">
        <v>43922</v>
      </c>
      <c r="B17" s="147">
        <v>20.68</v>
      </c>
      <c r="C17" s="143">
        <v>23.93</v>
      </c>
      <c r="D17" s="147">
        <v>4.66</v>
      </c>
      <c r="E17" s="143">
        <v>3.91</v>
      </c>
    </row>
    <row r="18" spans="1:5" x14ac:dyDescent="0.25">
      <c r="A18" s="142">
        <v>43952</v>
      </c>
      <c r="B18" s="147">
        <v>9.5299999999999994</v>
      </c>
      <c r="C18" s="143">
        <v>9.2899999999999991</v>
      </c>
      <c r="D18" s="147">
        <v>4.04</v>
      </c>
      <c r="E18" s="143">
        <v>3.62</v>
      </c>
    </row>
    <row r="19" spans="1:5" x14ac:dyDescent="0.25">
      <c r="A19" s="142">
        <v>43983</v>
      </c>
      <c r="B19" s="147">
        <v>-0.6</v>
      </c>
      <c r="C19" s="143">
        <v>0.83</v>
      </c>
      <c r="D19" s="147">
        <v>4.2</v>
      </c>
      <c r="E19" s="143">
        <v>3.72</v>
      </c>
    </row>
    <row r="20" spans="1:5" x14ac:dyDescent="0.25">
      <c r="A20" s="142">
        <v>44013</v>
      </c>
      <c r="B20" s="147">
        <v>6.94</v>
      </c>
      <c r="C20" s="143">
        <v>6.3</v>
      </c>
      <c r="D20" s="147">
        <v>3.61</v>
      </c>
      <c r="E20" s="143">
        <v>3.47</v>
      </c>
    </row>
    <row r="21" spans="1:5" x14ac:dyDescent="0.25">
      <c r="A21" s="142">
        <v>44044</v>
      </c>
      <c r="B21" s="147">
        <v>-0.77</v>
      </c>
      <c r="C21" s="143">
        <v>-0.55000000000000004</v>
      </c>
      <c r="D21" s="147">
        <v>3.64</v>
      </c>
      <c r="E21" s="143">
        <v>3.28</v>
      </c>
    </row>
    <row r="22" spans="1:5" x14ac:dyDescent="0.25">
      <c r="A22" s="142">
        <v>44075</v>
      </c>
      <c r="B22" s="147">
        <v>0.21</v>
      </c>
      <c r="C22" s="143">
        <v>2.08</v>
      </c>
      <c r="D22" s="147">
        <v>3.48</v>
      </c>
      <c r="E22" s="143">
        <v>3.25</v>
      </c>
    </row>
    <row r="23" spans="1:5" x14ac:dyDescent="0.25">
      <c r="A23" s="142">
        <v>44105</v>
      </c>
      <c r="B23" s="147">
        <v>-1.36</v>
      </c>
      <c r="C23" s="143">
        <v>0.32</v>
      </c>
      <c r="D23" s="147">
        <v>3.78</v>
      </c>
      <c r="E23" s="143">
        <v>3.43</v>
      </c>
    </row>
    <row r="24" spans="1:5" x14ac:dyDescent="0.25">
      <c r="A24" s="142">
        <v>44136</v>
      </c>
      <c r="B24" s="147">
        <v>-1.82</v>
      </c>
      <c r="C24" s="143">
        <v>-0.35</v>
      </c>
      <c r="D24" s="147">
        <v>3.77</v>
      </c>
      <c r="E24" s="143">
        <v>3.27</v>
      </c>
    </row>
    <row r="25" spans="1:5" x14ac:dyDescent="0.25">
      <c r="A25" s="142">
        <v>44166</v>
      </c>
      <c r="B25" s="147">
        <v>-0.64</v>
      </c>
      <c r="C25" s="143">
        <v>-0.16</v>
      </c>
      <c r="D25" s="147">
        <v>3.32</v>
      </c>
      <c r="E25" s="143">
        <v>2.71</v>
      </c>
    </row>
    <row r="26" spans="1:5" x14ac:dyDescent="0.25">
      <c r="A26" s="142">
        <v>44197</v>
      </c>
      <c r="B26" s="147">
        <v>-2.0299999999999998</v>
      </c>
      <c r="C26" s="143">
        <v>-1.52</v>
      </c>
      <c r="D26" s="147">
        <v>3.02</v>
      </c>
      <c r="E26" s="143">
        <v>2.82</v>
      </c>
    </row>
    <row r="27" spans="1:5" x14ac:dyDescent="0.25">
      <c r="A27" s="142">
        <v>44228</v>
      </c>
      <c r="B27" s="147">
        <v>-0.38</v>
      </c>
      <c r="C27" s="143">
        <v>1.0900000000000001</v>
      </c>
      <c r="D27" s="147">
        <v>3.4</v>
      </c>
      <c r="E27" s="143">
        <v>3</v>
      </c>
    </row>
    <row r="28" spans="1:5" x14ac:dyDescent="0.25">
      <c r="A28" s="142">
        <v>44256</v>
      </c>
      <c r="B28" s="147">
        <v>1.86</v>
      </c>
      <c r="C28" s="143">
        <v>2.57</v>
      </c>
      <c r="D28" s="147">
        <v>3.02</v>
      </c>
      <c r="E28" s="143">
        <v>2.92</v>
      </c>
    </row>
    <row r="29" spans="1:5" x14ac:dyDescent="0.25">
      <c r="A29" s="142">
        <v>44287</v>
      </c>
      <c r="B29" s="147">
        <v>2.0499999999999998</v>
      </c>
      <c r="C29" s="143">
        <v>4.47</v>
      </c>
      <c r="D29" s="147">
        <v>2.77</v>
      </c>
      <c r="E29" s="143">
        <v>2.29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250-2AE5-486F-A181-EEB082AD3057}">
  <dimension ref="A1:N38"/>
  <sheetViews>
    <sheetView tabSelected="1" workbookViewId="0">
      <selection activeCell="N11" sqref="N11"/>
    </sheetView>
  </sheetViews>
  <sheetFormatPr defaultRowHeight="15" x14ac:dyDescent="0.25"/>
  <cols>
    <col min="1" max="1" width="8.7109375" bestFit="1" customWidth="1"/>
    <col min="2" max="2" width="28.85546875" bestFit="1" customWidth="1"/>
    <col min="3" max="3" width="14.140625" bestFit="1" customWidth="1"/>
    <col min="4" max="4" width="6.5703125" bestFit="1" customWidth="1"/>
    <col min="5" max="5" width="7.42578125" bestFit="1" customWidth="1"/>
    <col min="6" max="6" width="13.42578125" bestFit="1" customWidth="1"/>
    <col min="7" max="7" width="9" bestFit="1" customWidth="1"/>
    <col min="8" max="8" width="9.85546875" bestFit="1" customWidth="1"/>
    <col min="9" max="9" width="8.5703125" bestFit="1" customWidth="1"/>
    <col min="10" max="10" width="13.85546875" bestFit="1" customWidth="1"/>
    <col min="11" max="11" width="10.85546875" bestFit="1" customWidth="1"/>
    <col min="12" max="12" width="16.5703125" bestFit="1" customWidth="1"/>
    <col min="13" max="13" width="12" bestFit="1" customWidth="1"/>
    <col min="14" max="14" width="5.42578125" bestFit="1" customWidth="1"/>
  </cols>
  <sheetData>
    <row r="1" spans="1:14" x14ac:dyDescent="0.25">
      <c r="A1" s="149" t="s">
        <v>0</v>
      </c>
      <c r="B1" s="149" t="s">
        <v>894</v>
      </c>
      <c r="C1" s="149" t="s">
        <v>895</v>
      </c>
      <c r="D1" s="150" t="s">
        <v>896</v>
      </c>
      <c r="E1" s="149" t="s">
        <v>897</v>
      </c>
      <c r="F1" s="149" t="s">
        <v>898</v>
      </c>
      <c r="G1" s="151" t="s">
        <v>899</v>
      </c>
      <c r="H1" s="152" t="s">
        <v>900</v>
      </c>
      <c r="I1" s="149" t="s">
        <v>901</v>
      </c>
      <c r="J1" s="149" t="s">
        <v>902</v>
      </c>
      <c r="K1" s="149" t="s">
        <v>903</v>
      </c>
      <c r="L1" s="153" t="s">
        <v>904</v>
      </c>
      <c r="M1" s="153" t="s">
        <v>905</v>
      </c>
      <c r="N1" s="154" t="s">
        <v>868</v>
      </c>
    </row>
    <row r="2" spans="1:14" x14ac:dyDescent="0.25">
      <c r="A2" s="155">
        <v>44298</v>
      </c>
      <c r="B2" s="156" t="s">
        <v>906</v>
      </c>
      <c r="C2" s="157" t="s">
        <v>907</v>
      </c>
      <c r="D2" s="158">
        <v>300</v>
      </c>
      <c r="E2" s="159" t="s">
        <v>908</v>
      </c>
      <c r="F2" s="156" t="s">
        <v>909</v>
      </c>
      <c r="G2" s="160">
        <v>0.01</v>
      </c>
      <c r="H2" s="155">
        <v>45398</v>
      </c>
      <c r="I2" s="157">
        <v>110</v>
      </c>
      <c r="J2" s="157">
        <v>75</v>
      </c>
      <c r="K2" s="156" t="s">
        <v>910</v>
      </c>
      <c r="L2" s="158">
        <v>-35</v>
      </c>
      <c r="M2" s="162">
        <v>0</v>
      </c>
      <c r="N2" s="161">
        <v>8.8333333333333339</v>
      </c>
    </row>
    <row r="3" spans="1:14" x14ac:dyDescent="0.25">
      <c r="A3" s="155">
        <v>44298</v>
      </c>
      <c r="B3" s="156" t="s">
        <v>906</v>
      </c>
      <c r="C3" s="157" t="s">
        <v>907</v>
      </c>
      <c r="D3" s="158">
        <v>400</v>
      </c>
      <c r="E3" s="159" t="s">
        <v>911</v>
      </c>
      <c r="F3" s="156" t="s">
        <v>909</v>
      </c>
      <c r="G3" s="160">
        <v>1.7500000000000002E-2</v>
      </c>
      <c r="H3" s="155">
        <v>46311</v>
      </c>
      <c r="I3" s="157">
        <v>125</v>
      </c>
      <c r="J3" s="157">
        <v>90</v>
      </c>
      <c r="K3" s="156" t="s">
        <v>912</v>
      </c>
      <c r="L3" s="158">
        <v>-35</v>
      </c>
      <c r="M3" s="162">
        <v>0</v>
      </c>
      <c r="N3" s="161">
        <v>5.75</v>
      </c>
    </row>
    <row r="4" spans="1:14" x14ac:dyDescent="0.25">
      <c r="A4" s="155">
        <v>44298</v>
      </c>
      <c r="B4" s="156" t="s">
        <v>913</v>
      </c>
      <c r="C4" s="157" t="s">
        <v>914</v>
      </c>
      <c r="D4" s="158">
        <v>500</v>
      </c>
      <c r="E4" s="159" t="s">
        <v>915</v>
      </c>
      <c r="F4" s="156" t="s">
        <v>909</v>
      </c>
      <c r="G4" s="160">
        <v>1.4999999999999999E-2</v>
      </c>
      <c r="H4" s="155">
        <v>46127</v>
      </c>
      <c r="I4" s="157">
        <v>80</v>
      </c>
      <c r="J4" s="157">
        <v>65</v>
      </c>
      <c r="K4" s="156" t="s">
        <v>916</v>
      </c>
      <c r="L4" s="158">
        <v>-15</v>
      </c>
      <c r="M4" s="162">
        <v>0</v>
      </c>
      <c r="N4" s="161">
        <v>2.4</v>
      </c>
    </row>
    <row r="5" spans="1:14" x14ac:dyDescent="0.25">
      <c r="A5" s="155">
        <v>44298</v>
      </c>
      <c r="B5" s="156" t="s">
        <v>913</v>
      </c>
      <c r="C5" s="157" t="s">
        <v>914</v>
      </c>
      <c r="D5" s="158">
        <v>850</v>
      </c>
      <c r="E5" s="159" t="s">
        <v>917</v>
      </c>
      <c r="F5" s="156" t="s">
        <v>909</v>
      </c>
      <c r="G5" s="160">
        <v>2.5000000000000001E-2</v>
      </c>
      <c r="H5" s="155">
        <v>47953</v>
      </c>
      <c r="I5" s="157">
        <v>125</v>
      </c>
      <c r="J5" s="157">
        <v>95</v>
      </c>
      <c r="K5" s="156" t="s">
        <v>918</v>
      </c>
      <c r="L5" s="158">
        <v>-30</v>
      </c>
      <c r="M5" s="162">
        <v>-4</v>
      </c>
      <c r="N5" s="161">
        <v>2.4705882352941178</v>
      </c>
    </row>
    <row r="6" spans="1:14" x14ac:dyDescent="0.25">
      <c r="A6" s="155">
        <v>44298</v>
      </c>
      <c r="B6" s="156" t="s">
        <v>913</v>
      </c>
      <c r="C6" s="157" t="s">
        <v>914</v>
      </c>
      <c r="D6" s="158">
        <v>650</v>
      </c>
      <c r="E6" s="159" t="s">
        <v>919</v>
      </c>
      <c r="F6" s="156" t="s">
        <v>909</v>
      </c>
      <c r="G6" s="160">
        <v>3.125E-2</v>
      </c>
      <c r="H6" s="155">
        <v>51606</v>
      </c>
      <c r="I6" s="157">
        <v>130</v>
      </c>
      <c r="J6" s="157">
        <v>100</v>
      </c>
      <c r="K6" s="156" t="s">
        <v>920</v>
      </c>
      <c r="L6" s="158">
        <v>-30</v>
      </c>
      <c r="M6" s="162">
        <v>-4</v>
      </c>
      <c r="N6" s="161">
        <v>2.3076923076923075</v>
      </c>
    </row>
    <row r="7" spans="1:14" x14ac:dyDescent="0.25">
      <c r="A7" s="155">
        <v>44298</v>
      </c>
      <c r="B7" s="156" t="s">
        <v>921</v>
      </c>
      <c r="C7" s="157" t="s">
        <v>907</v>
      </c>
      <c r="D7" s="158">
        <v>500</v>
      </c>
      <c r="E7" s="159" t="s">
        <v>915</v>
      </c>
      <c r="F7" s="156" t="s">
        <v>909</v>
      </c>
      <c r="G7" s="160">
        <v>1.634E-2</v>
      </c>
      <c r="H7" s="155">
        <v>46128</v>
      </c>
      <c r="I7" s="157">
        <v>83</v>
      </c>
      <c r="J7" s="157">
        <v>75</v>
      </c>
      <c r="K7" s="156" t="s">
        <v>910</v>
      </c>
      <c r="L7" s="158">
        <v>-7.5</v>
      </c>
      <c r="M7" s="162" t="s">
        <v>922</v>
      </c>
      <c r="N7" s="161">
        <v>1.8</v>
      </c>
    </row>
    <row r="8" spans="1:14" x14ac:dyDescent="0.25">
      <c r="A8" s="155">
        <v>44298</v>
      </c>
      <c r="B8" s="156" t="s">
        <v>921</v>
      </c>
      <c r="C8" s="157" t="s">
        <v>907</v>
      </c>
      <c r="D8" s="158">
        <v>750</v>
      </c>
      <c r="E8" s="159" t="s">
        <v>917</v>
      </c>
      <c r="F8" s="156" t="s">
        <v>909</v>
      </c>
      <c r="G8" s="160">
        <v>2.7179999999999999E-2</v>
      </c>
      <c r="H8" s="155">
        <v>47954</v>
      </c>
      <c r="I8" s="157">
        <v>113</v>
      </c>
      <c r="J8" s="157">
        <v>105</v>
      </c>
      <c r="K8" s="156" t="s">
        <v>923</v>
      </c>
      <c r="L8" s="158">
        <v>-7.5</v>
      </c>
      <c r="M8" s="162" t="s">
        <v>922</v>
      </c>
      <c r="N8" s="161">
        <v>1.4666666666666666</v>
      </c>
    </row>
    <row r="9" spans="1:14" x14ac:dyDescent="0.25">
      <c r="A9" s="155">
        <v>44298</v>
      </c>
      <c r="B9" s="156" t="s">
        <v>924</v>
      </c>
      <c r="C9" s="157" t="s">
        <v>925</v>
      </c>
      <c r="D9" s="158">
        <v>1000</v>
      </c>
      <c r="E9" s="159" t="s">
        <v>917</v>
      </c>
      <c r="F9" s="156" t="s">
        <v>909</v>
      </c>
      <c r="G9" s="160">
        <v>3.882E-2</v>
      </c>
      <c r="H9" s="155">
        <v>47957</v>
      </c>
      <c r="I9" s="157">
        <v>260</v>
      </c>
      <c r="J9" s="157">
        <v>220</v>
      </c>
      <c r="K9" s="156" t="s">
        <v>926</v>
      </c>
      <c r="L9" s="158">
        <v>-40</v>
      </c>
      <c r="M9" s="162" t="s">
        <v>922</v>
      </c>
      <c r="N9" s="161" t="s">
        <v>922</v>
      </c>
    </row>
    <row r="10" spans="1:14" x14ac:dyDescent="0.25">
      <c r="A10" s="155">
        <v>44298</v>
      </c>
      <c r="B10" s="156" t="s">
        <v>927</v>
      </c>
      <c r="C10" s="157" t="s">
        <v>928</v>
      </c>
      <c r="D10" s="158">
        <v>2250</v>
      </c>
      <c r="E10" s="159" t="s">
        <v>929</v>
      </c>
      <c r="F10" s="156" t="s">
        <v>909</v>
      </c>
      <c r="G10" s="160">
        <v>2.8709999999999999E-2</v>
      </c>
      <c r="H10" s="155">
        <v>48323</v>
      </c>
      <c r="I10" s="157">
        <v>145</v>
      </c>
      <c r="J10" s="157">
        <v>120</v>
      </c>
      <c r="K10" s="156" t="s">
        <v>930</v>
      </c>
      <c r="L10" s="158">
        <v>-25</v>
      </c>
      <c r="M10" s="162">
        <v>0</v>
      </c>
      <c r="N10" s="161">
        <v>2.3555555555555556</v>
      </c>
    </row>
    <row r="11" spans="1:14" x14ac:dyDescent="0.25">
      <c r="A11" s="155">
        <v>44299</v>
      </c>
      <c r="B11" s="156" t="s">
        <v>931</v>
      </c>
      <c r="C11" s="157" t="s">
        <v>932</v>
      </c>
      <c r="D11" s="158">
        <v>850</v>
      </c>
      <c r="E11" s="159" t="s">
        <v>917</v>
      </c>
      <c r="F11" s="156" t="s">
        <v>909</v>
      </c>
      <c r="G11" s="160">
        <v>3.3500000000000002E-2</v>
      </c>
      <c r="H11" s="155">
        <v>47954</v>
      </c>
      <c r="I11" s="157">
        <v>195</v>
      </c>
      <c r="J11" s="157">
        <v>175</v>
      </c>
      <c r="K11" s="156" t="s">
        <v>933</v>
      </c>
      <c r="L11" s="158">
        <v>-20</v>
      </c>
      <c r="M11" s="162" t="s">
        <v>922</v>
      </c>
      <c r="N11" s="161">
        <v>1.6470588235294117</v>
      </c>
    </row>
    <row r="12" spans="1:14" x14ac:dyDescent="0.25">
      <c r="A12" s="155">
        <v>44299</v>
      </c>
      <c r="B12" s="156" t="s">
        <v>934</v>
      </c>
      <c r="C12" s="157" t="s">
        <v>935</v>
      </c>
      <c r="D12" s="158">
        <v>500</v>
      </c>
      <c r="E12" s="159" t="s">
        <v>908</v>
      </c>
      <c r="F12" s="156" t="s">
        <v>936</v>
      </c>
      <c r="G12" s="160">
        <v>0.01</v>
      </c>
      <c r="H12" s="155">
        <v>45398</v>
      </c>
      <c r="I12" s="157">
        <v>90</v>
      </c>
      <c r="J12" s="157" t="s">
        <v>937</v>
      </c>
      <c r="K12" s="156" t="s">
        <v>938</v>
      </c>
      <c r="L12" s="158">
        <v>-18</v>
      </c>
      <c r="M12" s="162">
        <v>1</v>
      </c>
      <c r="N12" s="161">
        <v>1.35</v>
      </c>
    </row>
    <row r="13" spans="1:14" x14ac:dyDescent="0.25">
      <c r="A13" s="155">
        <v>44300</v>
      </c>
      <c r="B13" s="156" t="s">
        <v>939</v>
      </c>
      <c r="C13" s="157" t="s">
        <v>940</v>
      </c>
      <c r="D13" s="158">
        <v>650</v>
      </c>
      <c r="E13" s="159" t="s">
        <v>908</v>
      </c>
      <c r="F13" s="156" t="s">
        <v>909</v>
      </c>
      <c r="G13" s="180" t="s">
        <v>941</v>
      </c>
      <c r="H13" s="155">
        <v>45397</v>
      </c>
      <c r="I13" s="157" t="s">
        <v>942</v>
      </c>
      <c r="J13" s="157" t="s">
        <v>943</v>
      </c>
      <c r="K13" s="156" t="s">
        <v>944</v>
      </c>
      <c r="L13" s="158" t="s">
        <v>922</v>
      </c>
      <c r="M13" s="162">
        <v>3</v>
      </c>
      <c r="N13" s="161">
        <v>1.2307692307692308</v>
      </c>
    </row>
    <row r="14" spans="1:14" x14ac:dyDescent="0.25">
      <c r="A14" s="155">
        <v>44300</v>
      </c>
      <c r="B14" s="156" t="s">
        <v>939</v>
      </c>
      <c r="C14" s="157" t="s">
        <v>940</v>
      </c>
      <c r="D14" s="158">
        <v>1250</v>
      </c>
      <c r="E14" s="159" t="s">
        <v>908</v>
      </c>
      <c r="F14" s="156" t="s">
        <v>909</v>
      </c>
      <c r="G14" s="160">
        <v>6.9999999999999993E-3</v>
      </c>
      <c r="H14" s="155">
        <v>45397</v>
      </c>
      <c r="I14" s="157">
        <v>53</v>
      </c>
      <c r="J14" s="157">
        <v>38</v>
      </c>
      <c r="K14" s="156" t="s">
        <v>945</v>
      </c>
      <c r="L14" s="158">
        <v>-14.5</v>
      </c>
      <c r="M14" s="162">
        <v>3</v>
      </c>
      <c r="N14" s="161">
        <v>1.28</v>
      </c>
    </row>
    <row r="15" spans="1:14" x14ac:dyDescent="0.25">
      <c r="A15" s="155">
        <v>44300</v>
      </c>
      <c r="B15" s="156" t="s">
        <v>946</v>
      </c>
      <c r="C15" s="157" t="s">
        <v>947</v>
      </c>
      <c r="D15" s="158">
        <v>600</v>
      </c>
      <c r="E15" s="159" t="s">
        <v>915</v>
      </c>
      <c r="F15" s="156" t="s">
        <v>909</v>
      </c>
      <c r="G15" s="160">
        <v>0.02</v>
      </c>
      <c r="H15" s="155">
        <v>46133</v>
      </c>
      <c r="I15" s="157">
        <v>135</v>
      </c>
      <c r="J15" s="157">
        <v>120</v>
      </c>
      <c r="K15" s="156" t="s">
        <v>930</v>
      </c>
      <c r="L15" s="158">
        <v>-15</v>
      </c>
      <c r="M15" s="162" t="s">
        <v>922</v>
      </c>
      <c r="N15" s="161">
        <v>2</v>
      </c>
    </row>
    <row r="16" spans="1:14" x14ac:dyDescent="0.25">
      <c r="A16" s="155">
        <v>44300</v>
      </c>
      <c r="B16" s="156" t="s">
        <v>946</v>
      </c>
      <c r="C16" s="157" t="s">
        <v>947</v>
      </c>
      <c r="D16" s="158">
        <v>600</v>
      </c>
      <c r="E16" s="159" t="s">
        <v>917</v>
      </c>
      <c r="F16" s="156" t="s">
        <v>909</v>
      </c>
      <c r="G16" s="160">
        <v>3.2000000000000001E-2</v>
      </c>
      <c r="H16" s="155">
        <v>47959</v>
      </c>
      <c r="I16" s="157">
        <v>175</v>
      </c>
      <c r="J16" s="157">
        <v>160</v>
      </c>
      <c r="K16" s="156" t="s">
        <v>948</v>
      </c>
      <c r="L16" s="158">
        <v>-15</v>
      </c>
      <c r="M16" s="162" t="s">
        <v>922</v>
      </c>
      <c r="N16" s="161">
        <v>2.0833333333333335</v>
      </c>
    </row>
    <row r="17" spans="1:14" x14ac:dyDescent="0.25">
      <c r="A17" s="155">
        <v>44300</v>
      </c>
      <c r="B17" s="156" t="s">
        <v>949</v>
      </c>
      <c r="C17" s="157" t="s">
        <v>950</v>
      </c>
      <c r="D17" s="158">
        <v>500</v>
      </c>
      <c r="E17" s="159" t="s">
        <v>911</v>
      </c>
      <c r="F17" s="156" t="s">
        <v>909</v>
      </c>
      <c r="G17" s="160">
        <v>1.375E-2</v>
      </c>
      <c r="H17" s="155">
        <v>46023</v>
      </c>
      <c r="I17" s="157">
        <v>90</v>
      </c>
      <c r="J17" s="157" t="s">
        <v>922</v>
      </c>
      <c r="K17" s="156" t="s">
        <v>916</v>
      </c>
      <c r="L17" s="158">
        <v>-25</v>
      </c>
      <c r="M17" s="162">
        <v>5</v>
      </c>
      <c r="N17" s="161">
        <v>2.4</v>
      </c>
    </row>
    <row r="18" spans="1:14" x14ac:dyDescent="0.25">
      <c r="A18" s="155">
        <v>44300</v>
      </c>
      <c r="B18" s="156" t="s">
        <v>951</v>
      </c>
      <c r="C18" s="157" t="s">
        <v>914</v>
      </c>
      <c r="D18" s="158">
        <v>700</v>
      </c>
      <c r="E18" s="159" t="s">
        <v>908</v>
      </c>
      <c r="F18" s="156" t="s">
        <v>909</v>
      </c>
      <c r="G18" s="180" t="s">
        <v>941</v>
      </c>
      <c r="H18" s="155">
        <v>45405</v>
      </c>
      <c r="I18" s="157" t="s">
        <v>942</v>
      </c>
      <c r="J18" s="157" t="s">
        <v>922</v>
      </c>
      <c r="K18" s="156" t="s">
        <v>944</v>
      </c>
      <c r="L18" s="158" t="s">
        <v>922</v>
      </c>
      <c r="M18" s="162">
        <v>0</v>
      </c>
      <c r="N18" s="161">
        <v>3.1428571428571428</v>
      </c>
    </row>
    <row r="19" spans="1:14" x14ac:dyDescent="0.25">
      <c r="A19" s="155">
        <v>44300</v>
      </c>
      <c r="B19" s="156" t="s">
        <v>951</v>
      </c>
      <c r="C19" s="157" t="s">
        <v>914</v>
      </c>
      <c r="D19" s="158">
        <v>650</v>
      </c>
      <c r="E19" s="159" t="s">
        <v>952</v>
      </c>
      <c r="F19" s="156" t="s">
        <v>909</v>
      </c>
      <c r="G19" s="160">
        <v>1.8500000000000003E-2</v>
      </c>
      <c r="H19" s="155">
        <v>46874</v>
      </c>
      <c r="I19" s="157">
        <v>80</v>
      </c>
      <c r="J19" s="157" t="s">
        <v>922</v>
      </c>
      <c r="K19" s="156" t="s">
        <v>953</v>
      </c>
      <c r="L19" s="158">
        <v>-25</v>
      </c>
      <c r="M19" s="162">
        <v>0</v>
      </c>
      <c r="N19" s="161">
        <v>3.2307692307692308</v>
      </c>
    </row>
    <row r="20" spans="1:14" x14ac:dyDescent="0.25">
      <c r="A20" s="155">
        <v>44300</v>
      </c>
      <c r="B20" s="156" t="s">
        <v>951</v>
      </c>
      <c r="C20" s="157" t="s">
        <v>914</v>
      </c>
      <c r="D20" s="158">
        <v>650</v>
      </c>
      <c r="E20" s="159" t="s">
        <v>917</v>
      </c>
      <c r="F20" s="156" t="s">
        <v>909</v>
      </c>
      <c r="G20" s="160">
        <v>2.3E-2</v>
      </c>
      <c r="H20" s="155">
        <v>47969</v>
      </c>
      <c r="I20" s="157">
        <v>95</v>
      </c>
      <c r="J20" s="157" t="s">
        <v>922</v>
      </c>
      <c r="K20" s="156" t="s">
        <v>954</v>
      </c>
      <c r="L20" s="158">
        <v>-25</v>
      </c>
      <c r="M20" s="162">
        <v>0</v>
      </c>
      <c r="N20" s="161">
        <v>4</v>
      </c>
    </row>
    <row r="21" spans="1:14" x14ac:dyDescent="0.25">
      <c r="A21" s="155">
        <v>44301</v>
      </c>
      <c r="B21" s="156" t="s">
        <v>955</v>
      </c>
      <c r="C21" s="157" t="s">
        <v>940</v>
      </c>
      <c r="D21" s="158">
        <v>500</v>
      </c>
      <c r="E21" s="159" t="s">
        <v>956</v>
      </c>
      <c r="F21" s="156" t="s">
        <v>909</v>
      </c>
      <c r="G21" s="180" t="s">
        <v>941</v>
      </c>
      <c r="H21" s="155">
        <v>46499</v>
      </c>
      <c r="I21" s="157" t="s">
        <v>942</v>
      </c>
      <c r="J21" s="157" t="s">
        <v>942</v>
      </c>
      <c r="K21" s="156" t="s">
        <v>957</v>
      </c>
      <c r="L21" s="158" t="s">
        <v>922</v>
      </c>
      <c r="M21" s="162" t="s">
        <v>922</v>
      </c>
      <c r="N21" s="161">
        <v>1.8</v>
      </c>
    </row>
    <row r="22" spans="1:14" x14ac:dyDescent="0.25">
      <c r="A22" s="155">
        <v>44301</v>
      </c>
      <c r="B22" s="156" t="s">
        <v>955</v>
      </c>
      <c r="C22" s="157" t="s">
        <v>940</v>
      </c>
      <c r="D22" s="158">
        <v>3500</v>
      </c>
      <c r="E22" s="159" t="s">
        <v>956</v>
      </c>
      <c r="F22" s="156" t="s">
        <v>909</v>
      </c>
      <c r="G22" s="160">
        <v>1.5779999999999999E-2</v>
      </c>
      <c r="H22" s="155">
        <v>46499</v>
      </c>
      <c r="I22" s="157">
        <v>95</v>
      </c>
      <c r="J22" s="157" t="s">
        <v>958</v>
      </c>
      <c r="K22" s="156" t="s">
        <v>959</v>
      </c>
      <c r="L22" s="158">
        <v>-18</v>
      </c>
      <c r="M22" s="162">
        <v>5</v>
      </c>
      <c r="N22" s="161">
        <v>1.9</v>
      </c>
    </row>
    <row r="23" spans="1:14" x14ac:dyDescent="0.25">
      <c r="A23" s="155">
        <v>44301</v>
      </c>
      <c r="B23" s="156" t="s">
        <v>955</v>
      </c>
      <c r="C23" s="157" t="s">
        <v>940</v>
      </c>
      <c r="D23" s="158">
        <v>3500</v>
      </c>
      <c r="E23" s="159" t="s">
        <v>929</v>
      </c>
      <c r="F23" s="156" t="s">
        <v>909</v>
      </c>
      <c r="G23" s="160">
        <v>2.58E-2</v>
      </c>
      <c r="H23" s="155">
        <v>48326</v>
      </c>
      <c r="I23" s="157">
        <v>120</v>
      </c>
      <c r="J23" s="157" t="s">
        <v>960</v>
      </c>
      <c r="K23" s="156" t="s">
        <v>961</v>
      </c>
      <c r="L23" s="158">
        <v>-18</v>
      </c>
      <c r="M23" s="162">
        <v>3</v>
      </c>
      <c r="N23" s="161">
        <v>2.2857142857142856</v>
      </c>
    </row>
    <row r="24" spans="1:14" x14ac:dyDescent="0.25">
      <c r="A24" s="155">
        <v>44301</v>
      </c>
      <c r="B24" s="156" t="s">
        <v>955</v>
      </c>
      <c r="C24" s="157" t="s">
        <v>940</v>
      </c>
      <c r="D24" s="158">
        <v>2000</v>
      </c>
      <c r="E24" s="159" t="s">
        <v>962</v>
      </c>
      <c r="F24" s="156" t="s">
        <v>909</v>
      </c>
      <c r="G24" s="160">
        <v>3.1570000000000001E-2</v>
      </c>
      <c r="H24" s="155">
        <v>51978</v>
      </c>
      <c r="I24" s="157">
        <v>115</v>
      </c>
      <c r="J24" s="157" t="s">
        <v>963</v>
      </c>
      <c r="K24" s="156" t="s">
        <v>920</v>
      </c>
      <c r="L24" s="158">
        <v>-15</v>
      </c>
      <c r="M24" s="162">
        <v>15</v>
      </c>
      <c r="N24" s="161">
        <v>1.85</v>
      </c>
    </row>
    <row r="25" spans="1:14" x14ac:dyDescent="0.25">
      <c r="A25" s="155">
        <v>44301</v>
      </c>
      <c r="B25" s="156" t="s">
        <v>955</v>
      </c>
      <c r="C25" s="157" t="s">
        <v>940</v>
      </c>
      <c r="D25" s="158">
        <v>3500</v>
      </c>
      <c r="E25" s="159" t="s">
        <v>964</v>
      </c>
      <c r="F25" s="156" t="s">
        <v>909</v>
      </c>
      <c r="G25" s="160">
        <v>3.3279999999999997E-2</v>
      </c>
      <c r="H25" s="155">
        <v>55631</v>
      </c>
      <c r="I25" s="157">
        <v>125</v>
      </c>
      <c r="J25" s="157" t="s">
        <v>965</v>
      </c>
      <c r="K25" s="156" t="s">
        <v>966</v>
      </c>
      <c r="L25" s="158">
        <v>-18</v>
      </c>
      <c r="M25" s="162">
        <v>14</v>
      </c>
      <c r="N25" s="161">
        <v>1.7857142857142858</v>
      </c>
    </row>
    <row r="26" spans="1:14" x14ac:dyDescent="0.25">
      <c r="A26" s="155">
        <v>44301</v>
      </c>
      <c r="B26" s="156" t="s">
        <v>967</v>
      </c>
      <c r="C26" s="157" t="s">
        <v>968</v>
      </c>
      <c r="D26" s="158">
        <v>3750</v>
      </c>
      <c r="E26" s="159" t="s">
        <v>929</v>
      </c>
      <c r="F26" s="156" t="s">
        <v>909</v>
      </c>
      <c r="G26" s="160">
        <v>2.615E-2</v>
      </c>
      <c r="H26" s="155">
        <v>48326</v>
      </c>
      <c r="I26" s="157">
        <v>125</v>
      </c>
      <c r="J26" s="157">
        <v>105</v>
      </c>
      <c r="K26" s="156" t="s">
        <v>923</v>
      </c>
      <c r="L26" s="158">
        <v>-20</v>
      </c>
      <c r="M26" s="162">
        <v>5</v>
      </c>
      <c r="N26" s="161">
        <v>2</v>
      </c>
    </row>
    <row r="27" spans="1:14" x14ac:dyDescent="0.25">
      <c r="A27" s="155">
        <v>44301</v>
      </c>
      <c r="B27" s="156" t="s">
        <v>967</v>
      </c>
      <c r="C27" s="157" t="s">
        <v>968</v>
      </c>
      <c r="D27" s="158">
        <v>2250</v>
      </c>
      <c r="E27" s="159" t="s">
        <v>962</v>
      </c>
      <c r="F27" s="156" t="s">
        <v>909</v>
      </c>
      <c r="G27" s="160">
        <v>3.2099999999999997E-2</v>
      </c>
      <c r="H27" s="155">
        <v>51978</v>
      </c>
      <c r="I27" s="157">
        <v>123</v>
      </c>
      <c r="J27" s="157">
        <v>105</v>
      </c>
      <c r="K27" s="156" t="s">
        <v>923</v>
      </c>
      <c r="L27" s="158">
        <v>-22.5</v>
      </c>
      <c r="M27" s="162">
        <v>5</v>
      </c>
      <c r="N27" s="161">
        <v>2.1333333333333333</v>
      </c>
    </row>
    <row r="28" spans="1:14" x14ac:dyDescent="0.25">
      <c r="A28" s="155">
        <v>44301</v>
      </c>
      <c r="B28" s="156" t="s">
        <v>969</v>
      </c>
      <c r="C28" s="157" t="s">
        <v>970</v>
      </c>
      <c r="D28" s="158">
        <v>400</v>
      </c>
      <c r="E28" s="159" t="s">
        <v>917</v>
      </c>
      <c r="F28" s="156" t="s">
        <v>909</v>
      </c>
      <c r="G28" s="160">
        <v>2.4E-2</v>
      </c>
      <c r="H28" s="155">
        <v>47969</v>
      </c>
      <c r="I28" s="157">
        <v>115</v>
      </c>
      <c r="J28" s="157" t="s">
        <v>971</v>
      </c>
      <c r="K28" s="156" t="s">
        <v>972</v>
      </c>
      <c r="L28" s="158">
        <v>-27</v>
      </c>
      <c r="M28" s="162">
        <v>-2</v>
      </c>
      <c r="N28" s="161">
        <v>16.75</v>
      </c>
    </row>
    <row r="29" spans="1:14" x14ac:dyDescent="0.25">
      <c r="A29" s="155">
        <v>44301</v>
      </c>
      <c r="B29" s="156" t="s">
        <v>973</v>
      </c>
      <c r="C29" s="157" t="s">
        <v>974</v>
      </c>
      <c r="D29" s="158">
        <v>500</v>
      </c>
      <c r="E29" s="159" t="s">
        <v>917</v>
      </c>
      <c r="F29" s="156" t="s">
        <v>909</v>
      </c>
      <c r="G29" s="160">
        <v>2.8799999999999999E-2</v>
      </c>
      <c r="H29" s="155">
        <v>48326</v>
      </c>
      <c r="I29" s="157">
        <v>165</v>
      </c>
      <c r="J29" s="157">
        <v>130</v>
      </c>
      <c r="K29" s="156" t="s">
        <v>975</v>
      </c>
      <c r="L29" s="158">
        <v>-35</v>
      </c>
      <c r="M29" s="162">
        <v>-10</v>
      </c>
      <c r="N29" s="161">
        <v>8.4</v>
      </c>
    </row>
    <row r="30" spans="1:14" x14ac:dyDescent="0.25">
      <c r="A30" s="155">
        <v>44301</v>
      </c>
      <c r="B30" s="156" t="s">
        <v>973</v>
      </c>
      <c r="C30" s="157" t="s">
        <v>974</v>
      </c>
      <c r="D30" s="158">
        <v>900</v>
      </c>
      <c r="E30" s="159" t="s">
        <v>919</v>
      </c>
      <c r="F30" s="156" t="s">
        <v>909</v>
      </c>
      <c r="G30" s="160">
        <v>3.6799999999999999E-2</v>
      </c>
      <c r="H30" s="155">
        <v>51978</v>
      </c>
      <c r="I30" s="157">
        <v>175</v>
      </c>
      <c r="J30" s="157">
        <v>150</v>
      </c>
      <c r="K30" s="156" t="s">
        <v>976</v>
      </c>
      <c r="L30" s="158">
        <v>-25</v>
      </c>
      <c r="M30" s="162">
        <v>0</v>
      </c>
      <c r="N30" s="161">
        <v>5.333333333333333</v>
      </c>
    </row>
    <row r="31" spans="1:14" x14ac:dyDescent="0.25">
      <c r="A31" s="155">
        <v>44301</v>
      </c>
      <c r="B31" s="156" t="s">
        <v>973</v>
      </c>
      <c r="C31" s="157" t="s">
        <v>974</v>
      </c>
      <c r="D31" s="158">
        <v>1750</v>
      </c>
      <c r="E31" s="159" t="s">
        <v>977</v>
      </c>
      <c r="F31" s="156" t="s">
        <v>909</v>
      </c>
      <c r="G31" s="160">
        <v>3.8399999999999997E-2</v>
      </c>
      <c r="H31" s="155">
        <v>55631</v>
      </c>
      <c r="I31" s="157">
        <v>185</v>
      </c>
      <c r="J31" s="157">
        <v>157</v>
      </c>
      <c r="K31" s="156" t="s">
        <v>978</v>
      </c>
      <c r="L31" s="158">
        <v>-30</v>
      </c>
      <c r="M31" s="162">
        <v>-10</v>
      </c>
      <c r="N31" s="161">
        <v>1.7142857142857142</v>
      </c>
    </row>
    <row r="32" spans="1:14" x14ac:dyDescent="0.25">
      <c r="A32" s="155">
        <v>44301</v>
      </c>
      <c r="B32" s="156" t="s">
        <v>973</v>
      </c>
      <c r="C32" s="157" t="s">
        <v>974</v>
      </c>
      <c r="D32" s="158">
        <v>1000</v>
      </c>
      <c r="E32" s="159" t="s">
        <v>979</v>
      </c>
      <c r="F32" s="156" t="s">
        <v>909</v>
      </c>
      <c r="G32" s="160">
        <v>3.9399999999999998E-2</v>
      </c>
      <c r="H32" s="155">
        <v>59283</v>
      </c>
      <c r="I32" s="157">
        <v>195</v>
      </c>
      <c r="J32" s="157">
        <v>167</v>
      </c>
      <c r="K32" s="156" t="s">
        <v>980</v>
      </c>
      <c r="L32" s="158">
        <v>-30</v>
      </c>
      <c r="M32" s="162">
        <v>10</v>
      </c>
      <c r="N32" s="161">
        <v>1.2</v>
      </c>
    </row>
    <row r="33" spans="1:14" x14ac:dyDescent="0.25">
      <c r="A33" s="155">
        <v>44302</v>
      </c>
      <c r="B33" s="156" t="s">
        <v>981</v>
      </c>
      <c r="C33" s="157" t="s">
        <v>940</v>
      </c>
      <c r="D33" s="158">
        <v>600</v>
      </c>
      <c r="E33" s="159" t="s">
        <v>982</v>
      </c>
      <c r="F33" s="156" t="s">
        <v>909</v>
      </c>
      <c r="G33" s="180" t="s">
        <v>941</v>
      </c>
      <c r="H33" s="155">
        <v>45769</v>
      </c>
      <c r="I33" s="157" t="s">
        <v>942</v>
      </c>
      <c r="J33" s="157" t="s">
        <v>942</v>
      </c>
      <c r="K33" s="156" t="s">
        <v>983</v>
      </c>
      <c r="L33" s="158">
        <v>-15</v>
      </c>
      <c r="M33" s="162">
        <v>8</v>
      </c>
      <c r="N33" s="161">
        <v>2.1666666666666665</v>
      </c>
    </row>
    <row r="34" spans="1:14" x14ac:dyDescent="0.25">
      <c r="A34" s="155">
        <v>44302</v>
      </c>
      <c r="B34" s="156" t="s">
        <v>981</v>
      </c>
      <c r="C34" s="157" t="s">
        <v>940</v>
      </c>
      <c r="D34" s="158">
        <v>2250</v>
      </c>
      <c r="E34" s="159" t="s">
        <v>982</v>
      </c>
      <c r="F34" s="156" t="s">
        <v>909</v>
      </c>
      <c r="G34" s="160">
        <v>9.7599999999999996E-3</v>
      </c>
      <c r="H34" s="155">
        <v>45769</v>
      </c>
      <c r="I34" s="157">
        <v>80</v>
      </c>
      <c r="J34" s="157">
        <v>65</v>
      </c>
      <c r="K34" s="156" t="s">
        <v>916</v>
      </c>
      <c r="L34" s="158">
        <v>-15</v>
      </c>
      <c r="M34" s="162">
        <v>8</v>
      </c>
      <c r="N34" s="161">
        <v>1.5555555555555556</v>
      </c>
    </row>
    <row r="35" spans="1:14" x14ac:dyDescent="0.25">
      <c r="A35" s="155">
        <v>44302</v>
      </c>
      <c r="B35" s="156" t="s">
        <v>981</v>
      </c>
      <c r="C35" s="157" t="s">
        <v>940</v>
      </c>
      <c r="D35" s="158">
        <v>400</v>
      </c>
      <c r="E35" s="159" t="s">
        <v>984</v>
      </c>
      <c r="F35" s="156" t="s">
        <v>909</v>
      </c>
      <c r="G35" s="180" t="s">
        <v>941</v>
      </c>
      <c r="H35" s="155">
        <v>46590</v>
      </c>
      <c r="I35" s="157" t="s">
        <v>942</v>
      </c>
      <c r="J35" s="157" t="s">
        <v>942</v>
      </c>
      <c r="K35" s="156" t="s">
        <v>985</v>
      </c>
      <c r="L35" s="158">
        <v>-15</v>
      </c>
      <c r="M35" s="162">
        <v>15</v>
      </c>
      <c r="N35" s="161">
        <v>1.875</v>
      </c>
    </row>
    <row r="36" spans="1:14" x14ac:dyDescent="0.25">
      <c r="A36" s="155">
        <v>44302</v>
      </c>
      <c r="B36" s="156" t="s">
        <v>981</v>
      </c>
      <c r="C36" s="157" t="s">
        <v>940</v>
      </c>
      <c r="D36" s="158">
        <v>3750</v>
      </c>
      <c r="E36" s="159" t="s">
        <v>984</v>
      </c>
      <c r="F36" s="156" t="s">
        <v>909</v>
      </c>
      <c r="G36" s="160">
        <v>1.7340000000000001E-2</v>
      </c>
      <c r="H36" s="155">
        <v>46590</v>
      </c>
      <c r="I36" s="157">
        <v>105</v>
      </c>
      <c r="J36" s="157">
        <v>90</v>
      </c>
      <c r="K36" s="156" t="s">
        <v>912</v>
      </c>
      <c r="L36" s="158">
        <v>-15</v>
      </c>
      <c r="M36" s="162">
        <v>15</v>
      </c>
      <c r="N36" s="161">
        <v>1.6</v>
      </c>
    </row>
    <row r="37" spans="1:14" x14ac:dyDescent="0.25">
      <c r="A37" s="155">
        <v>44302</v>
      </c>
      <c r="B37" s="156" t="s">
        <v>981</v>
      </c>
      <c r="C37" s="157" t="s">
        <v>940</v>
      </c>
      <c r="D37" s="158">
        <v>4500</v>
      </c>
      <c r="E37" s="159" t="s">
        <v>929</v>
      </c>
      <c r="F37" s="156" t="s">
        <v>909</v>
      </c>
      <c r="G37" s="160">
        <v>2.6869999999999998E-2</v>
      </c>
      <c r="H37" s="155">
        <v>48326</v>
      </c>
      <c r="I37" s="157">
        <v>125</v>
      </c>
      <c r="J37" s="157">
        <v>110</v>
      </c>
      <c r="K37" s="156" t="s">
        <v>986</v>
      </c>
      <c r="L37" s="158">
        <v>-15</v>
      </c>
      <c r="M37" s="162">
        <v>7</v>
      </c>
      <c r="N37" s="161">
        <v>1.6666666666666667</v>
      </c>
    </row>
    <row r="38" spans="1:14" x14ac:dyDescent="0.25">
      <c r="A38" s="155">
        <v>44302</v>
      </c>
      <c r="B38" s="156" t="s">
        <v>981</v>
      </c>
      <c r="C38" s="157" t="s">
        <v>940</v>
      </c>
      <c r="D38" s="158">
        <v>3500</v>
      </c>
      <c r="E38" s="159" t="s">
        <v>962</v>
      </c>
      <c r="F38" s="156" t="s">
        <v>909</v>
      </c>
      <c r="G38" s="160">
        <v>3.3110000000000001E-2</v>
      </c>
      <c r="H38" s="155">
        <v>51978</v>
      </c>
      <c r="I38" s="157">
        <v>130</v>
      </c>
      <c r="J38" s="157">
        <v>115</v>
      </c>
      <c r="K38" s="156" t="s">
        <v>987</v>
      </c>
      <c r="L38" s="158">
        <v>-15</v>
      </c>
      <c r="M38" s="162">
        <v>7</v>
      </c>
      <c r="N38" s="161">
        <v>1.7142857142857142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1E7FBA4EE8644AB8FE46D5596680B9" ma:contentTypeVersion="12" ma:contentTypeDescription="Create a new document." ma:contentTypeScope="" ma:versionID="ede1225f5d867529735da8ba12051bdc">
  <xsd:schema xmlns:xsd="http://www.w3.org/2001/XMLSchema" xmlns:xs="http://www.w3.org/2001/XMLSchema" xmlns:p="http://schemas.microsoft.com/office/2006/metadata/properties" xmlns:ns2="0feb20b7-cf52-4b02-a35b-d2b8ed77cf4c" xmlns:ns3="ad50b353-9d22-4258-a4f2-ca5e751fe819" targetNamespace="http://schemas.microsoft.com/office/2006/metadata/properties" ma:root="true" ma:fieldsID="05048b849659119c921f68857952c8da" ns2:_="" ns3:_="">
    <xsd:import namespace="0feb20b7-cf52-4b02-a35b-d2b8ed77cf4c"/>
    <xsd:import namespace="ad50b353-9d22-4258-a4f2-ca5e751fe8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b20b7-cf52-4b02-a35b-d2b8ed77cf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0b353-9d22-4258-a4f2-ca5e751fe81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588B19-CFD7-4F01-A20B-4D88C96C17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DACA28-8070-42F9-B056-EB7FF5D47F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b20b7-cf52-4b02-a35b-d2b8ed77cf4c"/>
    <ds:schemaRef ds:uri="ad50b353-9d22-4258-a4f2-ca5e751fe8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DCAC2E-3977-44BB-AD29-400B38D601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Lipper Fund Flows</vt:lpstr>
      <vt:lpstr>CDX Index</vt:lpstr>
      <vt:lpstr>IG Supply</vt:lpstr>
      <vt:lpstr>Global Yields</vt:lpstr>
      <vt:lpstr>UST</vt:lpstr>
      <vt:lpstr>Economic Data</vt:lpstr>
      <vt:lpstr>STATS</vt:lpstr>
      <vt:lpstr>Monthly Books</vt:lpstr>
      <vt:lpstr>Deal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dyang</dc:creator>
  <cp:lastModifiedBy>Emilio Cabrera</cp:lastModifiedBy>
  <cp:lastPrinted>2015-01-09T19:54:10Z</cp:lastPrinted>
  <dcterms:created xsi:type="dcterms:W3CDTF">2013-08-30T18:52:47Z</dcterms:created>
  <dcterms:modified xsi:type="dcterms:W3CDTF">2021-04-23T20:41:07Z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0x010100391E7FBA4EE8644AB8FE46D5596680B9</vt:lpwstr>
  </property>
</Properties>
</file>