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 excel\Projeto controle de estoque\"/>
    </mc:Choice>
  </mc:AlternateContent>
  <xr:revisionPtr revIDLastSave="0" documentId="13_ncr:1_{9E993467-7434-42D3-B4A4-20F8C0FA9ECA}" xr6:coauthVersionLast="47" xr6:coauthVersionMax="47" xr10:uidLastSave="{00000000-0000-0000-0000-000000000000}"/>
  <bookViews>
    <workbookView xWindow="-110" yWindow="-110" windowWidth="19420" windowHeight="10300" activeTab="1" xr2:uid="{F2296696-58E3-472D-80E5-28D6C610C260}"/>
  </bookViews>
  <sheets>
    <sheet name="Inicio" sheetId="1" r:id="rId1"/>
    <sheet name="Cadastro" sheetId="2" r:id="rId2"/>
    <sheet name="Lançamento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4" i="3"/>
  <c r="E5" i="3"/>
  <c r="E6" i="3"/>
  <c r="E7" i="3"/>
  <c r="E8" i="3"/>
  <c r="E9" i="3"/>
  <c r="E5" i="2"/>
  <c r="F5" i="2" s="1"/>
  <c r="E6" i="2"/>
  <c r="F6" i="2" s="1"/>
</calcChain>
</file>

<file path=xl/sharedStrings.xml><?xml version="1.0" encoding="utf-8"?>
<sst xmlns="http://schemas.openxmlformats.org/spreadsheetml/2006/main" count="22" uniqueCount="13">
  <si>
    <t>MEDIDA</t>
  </si>
  <si>
    <t>PRODUTO</t>
  </si>
  <si>
    <t>ESTOQUE
MÍNIMO</t>
  </si>
  <si>
    <t>ESTOQUE
MÁXIMO</t>
  </si>
  <si>
    <t>SALDO</t>
  </si>
  <si>
    <t>AVISOS</t>
  </si>
  <si>
    <t>Unidade</t>
  </si>
  <si>
    <t>Caneta Esferográfica azul</t>
  </si>
  <si>
    <t>Caneta Esferográfica preta</t>
  </si>
  <si>
    <t>SAÍDA</t>
  </si>
  <si>
    <t>ENTRADA</t>
  </si>
  <si>
    <t>Caneta Esferográfica vermelha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</si>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</sst>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  <font>
      <sz val="11"/>
      <color rgb="FFFF999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/>
    <xf numFmtId="14" fontId="0" fillId="2" borderId="0" xfId="0" applyNumberFormat="1" applyFill="1"/>
    <xf numFmtId="1" fontId="0" fillId="2" borderId="0" xfId="0" applyNumberFormat="1" applyFill="1"/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/>
    <xf numFmtId="1" fontId="3" fillId="0" borderId="0" xfId="0" applyNumberFormat="1" applyFont="1"/>
    <xf numFmtId="22" fontId="1" fillId="2" borderId="0" xfId="0" applyNumberFormat="1" applyFont="1" applyFill="1" applyAlignment="1">
      <alignment horizontal="right" vertical="center"/>
    </xf>
    <xf numFmtId="1" fontId="0" fillId="0" borderId="0" xfId="0" applyNumberFormat="1" applyFont="1"/>
  </cellXfs>
  <cellStyles count="1">
    <cellStyle name="Normal" xfId="0" builtinId="0"/>
  </cellStyles>
  <dxfs count="14">
    <dxf>
      <font>
        <b/>
        <i val="0"/>
        <color theme="0" tint="-4.9989318521683403E-2"/>
      </font>
      <fill>
        <patternFill>
          <bgColor rgb="FFC00000"/>
        </patternFill>
      </fill>
    </dxf>
    <dxf>
      <font>
        <b/>
        <i val="0"/>
        <color rgb="FFC00000"/>
      </font>
    </dxf>
    <dxf>
      <font>
        <b/>
        <i val="0"/>
        <color rgb="FFFFC000"/>
      </font>
      <fill>
        <patternFill>
          <bgColor theme="2" tint="-0.49998474074526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0066"/>
      <color rgb="FFFF99CC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F-4F88-99CF-3D7D17B1327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F-4F88-99CF-3D7D17B1327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F-4F88-99CF-3D7D17B1327E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4199-83AF-6F8A1A65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!A1"/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!A1"/><Relationship Id="rId1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A1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0</xdr:row>
      <xdr:rowOff>95250</xdr:rowOff>
    </xdr:from>
    <xdr:to>
      <xdr:col>0</xdr:col>
      <xdr:colOff>2197100</xdr:colOff>
      <xdr:row>1</xdr:row>
      <xdr:rowOff>12700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05C83936-7B63-9C44-EFF9-128476EBF273}"/>
            </a:ext>
          </a:extLst>
        </xdr:cNvPr>
        <xdr:cNvSpPr/>
      </xdr:nvSpPr>
      <xdr:spPr>
        <a:xfrm>
          <a:off x="596900" y="9525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  <xdr:twoCellAnchor>
    <xdr:from>
      <xdr:col>0</xdr:col>
      <xdr:colOff>2387600</xdr:colOff>
      <xdr:row>0</xdr:row>
      <xdr:rowOff>76200</xdr:rowOff>
    </xdr:from>
    <xdr:to>
      <xdr:col>2</xdr:col>
      <xdr:colOff>57150</xdr:colOff>
      <xdr:row>0</xdr:row>
      <xdr:rowOff>501650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114686-08BD-4161-AA6E-7F7AA5CBF695}"/>
            </a:ext>
          </a:extLst>
        </xdr:cNvPr>
        <xdr:cNvSpPr/>
      </xdr:nvSpPr>
      <xdr:spPr>
        <a:xfrm>
          <a:off x="2387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234950</xdr:colOff>
      <xdr:row>0</xdr:row>
      <xdr:rowOff>76200</xdr:rowOff>
    </xdr:from>
    <xdr:to>
      <xdr:col>3</xdr:col>
      <xdr:colOff>742950</xdr:colOff>
      <xdr:row>0</xdr:row>
      <xdr:rowOff>501650</xdr:rowOff>
    </xdr:to>
    <xdr:sp macro="" textlink="">
      <xdr:nvSpPr>
        <xdr:cNvPr id="5" name="Retângulo: Cantos Superiores, Um Arredondado e Um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32D3F4-229F-4308-9A05-523E97B7EEF1}"/>
            </a:ext>
          </a:extLst>
        </xdr:cNvPr>
        <xdr:cNvSpPr/>
      </xdr:nvSpPr>
      <xdr:spPr>
        <a:xfrm>
          <a:off x="4165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LANÇAMENTO</a:t>
          </a:r>
        </a:p>
      </xdr:txBody>
    </xdr:sp>
    <xdr:clientData/>
  </xdr:twoCellAnchor>
  <xdr:twoCellAnchor>
    <xdr:from>
      <xdr:col>2</xdr:col>
      <xdr:colOff>57150</xdr:colOff>
      <xdr:row>3</xdr:row>
      <xdr:rowOff>107950</xdr:rowOff>
    </xdr:from>
    <xdr:to>
      <xdr:col>4</xdr:col>
      <xdr:colOff>946150</xdr:colOff>
      <xdr:row>8</xdr:row>
      <xdr:rowOff>76200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14961771-7C1C-4E0B-B3D0-B1865FE54035}"/>
            </a:ext>
          </a:extLst>
        </xdr:cNvPr>
        <xdr:cNvSpPr txBox="1"/>
      </xdr:nvSpPr>
      <xdr:spPr>
        <a:xfrm>
          <a:off x="3987800" y="984250"/>
          <a:ext cx="3073400" cy="889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0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CONTROLE DE</a:t>
          </a:r>
          <a:r>
            <a:rPr lang="pt-BR" sz="20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ESTOQUES</a:t>
          </a:r>
        </a:p>
        <a:p>
          <a:pPr algn="ctr"/>
          <a:r>
            <a:rPr lang="pt-BR" sz="2000" b="1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SIMPLIFICADO</a:t>
          </a:r>
          <a:endParaRPr lang="pt-BR" sz="2000" b="1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2393950</xdr:colOff>
      <xdr:row>8</xdr:row>
      <xdr:rowOff>158750</xdr:rowOff>
    </xdr:from>
    <xdr:to>
      <xdr:col>6</xdr:col>
      <xdr:colOff>266700</xdr:colOff>
      <xdr:row>15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C29C3F8-2B20-47A2-8853-A3C298A99A72}"/>
            </a:ext>
          </a:extLst>
        </xdr:cNvPr>
        <xdr:cNvSpPr txBox="1"/>
      </xdr:nvSpPr>
      <xdr:spPr>
        <a:xfrm>
          <a:off x="2393950" y="1955800"/>
          <a:ext cx="6172200" cy="1225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Orientações</a:t>
          </a:r>
        </a:p>
        <a:p>
          <a:pPr algn="ctr"/>
          <a:endParaRPr lang="pt-BR" sz="12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ctr"/>
          <a:r>
            <a:rPr lang="pt-BR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1. Cadastrar o produto na aba "Cadastro".</a:t>
          </a:r>
        </a:p>
        <a:p>
          <a:pPr algn="ctr"/>
          <a:r>
            <a:rPr lang="pt-BR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 Registrar as entradas e saídas na aba "Lançamentos". </a:t>
          </a:r>
        </a:p>
        <a:p>
          <a:pPr algn="ctr"/>
          <a:r>
            <a:rPr lang="pt-BR" sz="12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3. Relatórios e consultas usar os filtros nas abas "Cadastro" e "Lançamentos".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76200</xdr:rowOff>
    </xdr:from>
    <xdr:to>
      <xdr:col>0</xdr:col>
      <xdr:colOff>2209800</xdr:colOff>
      <xdr:row>0</xdr:row>
      <xdr:rowOff>501650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D2FC9-2528-41C2-B7D5-5F54DF14A186}"/>
            </a:ext>
          </a:extLst>
        </xdr:cNvPr>
        <xdr:cNvSpPr/>
      </xdr:nvSpPr>
      <xdr:spPr>
        <a:xfrm>
          <a:off x="609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  <xdr:twoCellAnchor>
    <xdr:from>
      <xdr:col>0</xdr:col>
      <xdr:colOff>2387600</xdr:colOff>
      <xdr:row>0</xdr:row>
      <xdr:rowOff>95250</xdr:rowOff>
    </xdr:from>
    <xdr:to>
      <xdr:col>2</xdr:col>
      <xdr:colOff>57150</xdr:colOff>
      <xdr:row>1</xdr:row>
      <xdr:rowOff>12700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FF7C99EE-DC52-4096-9EF4-42AACF579920}"/>
            </a:ext>
          </a:extLst>
        </xdr:cNvPr>
        <xdr:cNvSpPr/>
      </xdr:nvSpPr>
      <xdr:spPr>
        <a:xfrm>
          <a:off x="2387600" y="9525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234950</xdr:colOff>
      <xdr:row>0</xdr:row>
      <xdr:rowOff>76200</xdr:rowOff>
    </xdr:from>
    <xdr:to>
      <xdr:col>3</xdr:col>
      <xdr:colOff>742950</xdr:colOff>
      <xdr:row>0</xdr:row>
      <xdr:rowOff>501650</xdr:rowOff>
    </xdr:to>
    <xdr:sp macro="" textlink="">
      <xdr:nvSpPr>
        <xdr:cNvPr id="4" name="Retângulo: Cantos Superiores, Um Arredondado e Um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765F9E-2F0F-44FC-8280-B8D72167F93B}"/>
            </a:ext>
          </a:extLst>
        </xdr:cNvPr>
        <xdr:cNvSpPr/>
      </xdr:nvSpPr>
      <xdr:spPr>
        <a:xfrm>
          <a:off x="4165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LANÇAMENTO</a:t>
          </a:r>
        </a:p>
      </xdr:txBody>
    </xdr:sp>
    <xdr:clientData/>
  </xdr:twoCellAnchor>
  <xdr:twoCellAnchor editAs="oneCell">
    <xdr:from>
      <xdr:col>6</xdr:col>
      <xdr:colOff>44450</xdr:colOff>
      <xdr:row>3</xdr:row>
      <xdr:rowOff>174625</xdr:rowOff>
    </xdr:from>
    <xdr:to>
      <xdr:col>6</xdr:col>
      <xdr:colOff>2959100</xdr:colOff>
      <xdr:row>14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0D51D1-BC1A-6863-0F8A-ED48DAFC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2</xdr:row>
      <xdr:rowOff>133350</xdr:rowOff>
    </xdr:from>
    <xdr:to>
      <xdr:col>6</xdr:col>
      <xdr:colOff>2895600</xdr:colOff>
      <xdr:row>3</xdr:row>
      <xdr:rowOff>107950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3C0BF8-7526-49D9-340B-E90AEF0F4783}"/>
            </a:ext>
          </a:extLst>
        </xdr:cNvPr>
        <xdr:cNvSpPr txBox="1"/>
      </xdr:nvSpPr>
      <xdr:spPr>
        <a:xfrm>
          <a:off x="8604250" y="825500"/>
          <a:ext cx="28194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COMPOSIÇÃO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76200</xdr:rowOff>
    </xdr:from>
    <xdr:to>
      <xdr:col>0</xdr:col>
      <xdr:colOff>2209800</xdr:colOff>
      <xdr:row>0</xdr:row>
      <xdr:rowOff>501650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F8DA2B-3F24-465F-9E40-F7CB9540F17D}"/>
            </a:ext>
          </a:extLst>
        </xdr:cNvPr>
        <xdr:cNvSpPr/>
      </xdr:nvSpPr>
      <xdr:spPr>
        <a:xfrm>
          <a:off x="609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INICIO</a:t>
          </a:r>
        </a:p>
      </xdr:txBody>
    </xdr:sp>
    <xdr:clientData/>
  </xdr:twoCellAnchor>
  <xdr:twoCellAnchor>
    <xdr:from>
      <xdr:col>0</xdr:col>
      <xdr:colOff>2387600</xdr:colOff>
      <xdr:row>0</xdr:row>
      <xdr:rowOff>76200</xdr:rowOff>
    </xdr:from>
    <xdr:to>
      <xdr:col>2</xdr:col>
      <xdr:colOff>57150</xdr:colOff>
      <xdr:row>0</xdr:row>
      <xdr:rowOff>501650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F6914A-877A-46EE-84F7-8E556F755512}"/>
            </a:ext>
          </a:extLst>
        </xdr:cNvPr>
        <xdr:cNvSpPr/>
      </xdr:nvSpPr>
      <xdr:spPr>
        <a:xfrm>
          <a:off x="2387600" y="7620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CADASTRO</a:t>
          </a:r>
        </a:p>
      </xdr:txBody>
    </xdr:sp>
    <xdr:clientData/>
  </xdr:twoCellAnchor>
  <xdr:twoCellAnchor>
    <xdr:from>
      <xdr:col>2</xdr:col>
      <xdr:colOff>209550</xdr:colOff>
      <xdr:row>0</xdr:row>
      <xdr:rowOff>95250</xdr:rowOff>
    </xdr:from>
    <xdr:to>
      <xdr:col>3</xdr:col>
      <xdr:colOff>717550</xdr:colOff>
      <xdr:row>1</xdr:row>
      <xdr:rowOff>12700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D91F5C7-48E4-49A9-BE24-3020E456E02F}"/>
            </a:ext>
          </a:extLst>
        </xdr:cNvPr>
        <xdr:cNvSpPr/>
      </xdr:nvSpPr>
      <xdr:spPr>
        <a:xfrm>
          <a:off x="4140200" y="95250"/>
          <a:ext cx="1600200" cy="425450"/>
        </a:xfrm>
        <a:prstGeom prst="snipRoundRect">
          <a:avLst>
            <a:gd name="adj1" fmla="val 16667"/>
            <a:gd name="adj2" fmla="val 50000"/>
          </a:avLst>
        </a:prstGeom>
        <a:solidFill>
          <a:schemeClr val="tx2">
            <a:lumMod val="10000"/>
            <a:lumOff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LANÇAMENTO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4F822-684B-4A03-BC28-AAA60A757F77}" name="tbCadastro" displayName="tbCadastro" ref="A3:F6" totalsRowShown="0" headerRowDxfId="13">
  <autoFilter ref="A3:F6" xr:uid="{BE14F822-684B-4A03-BC28-AAA60A757F77}"/>
  <tableColumns count="6">
    <tableColumn id="1" xr3:uid="{CC9D86C0-67E6-4961-A1A6-C40C947C0597}" name="PRODUTO"/>
    <tableColumn id="2" xr3:uid="{94D3338B-E93D-4C34-B013-EF8B8A9B3685}" name="MEDIDA"/>
    <tableColumn id="3" xr3:uid="{F3DE3680-AF3C-467C-A0DC-B702F76551F1}" name="ESTOQUE_x000a_MÍNIMO" dataDxfId="12"/>
    <tableColumn id="4" xr3:uid="{9523628B-6FF6-4F66-AC3A-B9A7D564FDBE}" name="ESTOQUE_x000a_MÁXIMO" dataDxfId="11"/>
    <tableColumn id="5" xr3:uid="{FE9307A9-1BBD-4D33-8818-BA2125B62DDA}" name="SALDO" dataDxfId="10">
      <calculatedColumnFormula>SUMIF(tbLancamento[PRODUTO],tbCadastro[[#This Row],[PRODUTO]],tbLancamento[ENTRADA])-SUMIF(tbLancamento[PRODUTO],tbCadastro[[#This Row],[PRODUTO]],tbLancamento[SAÍDA])</calculatedColumnFormula>
    </tableColumn>
    <tableColumn id="6" xr3:uid="{16A2C535-9BC8-4CA0-8DAC-13124D836B85}" name="AVISOS" dataDxfId="9">
      <calculatedColumnFormula>IF(tbCadastro[[#This Row],[SALDO]]&lt;tbCadastro[[#This Row],[ESTOQUE
MÍNIMO]],"Solicitar compra!",IF(tbCadastro[[#This Row],[SALDO]]&gt;tbCadastro[[#This Row],[ESTOQUE
MÁXIMO]],"Priorizar venda!",""))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906C6B-21B2-4CD2-9B32-A5D54A92FE3D}" name="tbLancamento" displayName="tbLancamento" ref="A3:E9">
  <autoFilter ref="A3:E9" xr:uid="{3D906C6B-21B2-4CD2-9B32-A5D54A92FE3D}"/>
  <tableColumns count="5">
    <tableColumn id="1" xr3:uid="{EB15FDB4-AA08-4D11-BE85-5F1C16305173}" name="PRODUTO" totalsRowLabel="Total"/>
    <tableColumn id="2" xr3:uid="{6C0BB584-093D-4BB7-A323-84DA2FF34302}" name="DATAS" totalsRowFunction="count" dataDxfId="8"/>
    <tableColumn id="3" xr3:uid="{FA5376FE-76E8-49E9-840D-54D7ACB8F3C0}" name="ENTRADA" totalsRowFunction="sum" dataDxfId="7" totalsRowDxfId="6"/>
    <tableColumn id="4" xr3:uid="{D5C6F10F-50F4-4087-B0D3-1D62F00674FD}" name="SAÍDA" totalsRowFunction="sum" dataDxfId="5" totalsRowDxfId="4"/>
    <tableColumn id="7" xr3:uid="{D4AD8B90-0A5E-46A1-9A4C-E805C20ED25F}" name="SALDO" totalsRowFunction="count" dataDxfId="3">
      <calculatedColumnFormula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800A-CB28-41B7-9F71-565B9C93A745}">
  <dimension ref="A1:G22"/>
  <sheetViews>
    <sheetView showGridLines="0" workbookViewId="0">
      <selection activeCell="C2" sqref="C2"/>
    </sheetView>
  </sheetViews>
  <sheetFormatPr defaultColWidth="0" defaultRowHeight="14.5" x14ac:dyDescent="0.35"/>
  <cols>
    <col min="1" max="1" width="40.6328125" customWidth="1"/>
    <col min="2" max="6" width="15.6328125" customWidth="1"/>
    <col min="7" max="7" width="42.6328125" customWidth="1"/>
    <col min="8" max="16384" width="8.7265625" hidden="1"/>
  </cols>
  <sheetData>
    <row r="1" spans="7:7" s="1" customFormat="1" ht="40" customHeight="1" x14ac:dyDescent="0.35">
      <c r="G1" s="12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</sheetData>
  <sheetProtection algorithmName="SHA-512" hashValue="f8npFUCxV+bZuhDko1+Ou9rCtnLNxEtTnWHBWBuSlgUbnsSqwGF141Ng+vYvwu5Ujnz6whb1ktEvfc2e4O7Pmg==" saltValue="epPKNnIGhqu3LJIfbgfp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E892-45BA-4D2E-8F87-DA7622025F0F}">
  <dimension ref="A1:G6"/>
  <sheetViews>
    <sheetView showGridLines="0" tabSelected="1" workbookViewId="0"/>
  </sheetViews>
  <sheetFormatPr defaultColWidth="0" defaultRowHeight="14.5" x14ac:dyDescent="0.35"/>
  <cols>
    <col min="1" max="1" width="37" customWidth="1"/>
    <col min="2" max="2" width="15.6328125" customWidth="1"/>
    <col min="3" max="5" width="15.6328125" style="7" customWidth="1"/>
    <col min="6" max="6" width="22.54296875" customWidth="1"/>
    <col min="7" max="7" width="42.6328125" customWidth="1"/>
    <col min="8" max="16384" width="8.7265625" hidden="1"/>
  </cols>
  <sheetData>
    <row r="1" spans="1:6" s="1" customFormat="1" ht="40" customHeight="1" x14ac:dyDescent="0.35">
      <c r="C1" s="6"/>
      <c r="D1" s="6"/>
      <c r="E1" s="6"/>
    </row>
    <row r="3" spans="1:6" s="3" customFormat="1" ht="29" x14ac:dyDescent="0.35">
      <c r="A3" s="2" t="s">
        <v>1</v>
      </c>
      <c r="B3" s="2" t="s">
        <v>0</v>
      </c>
      <c r="C3" s="8" t="s">
        <v>2</v>
      </c>
      <c r="D3" s="8" t="s">
        <v>3</v>
      </c>
      <c r="E3" s="9" t="s">
        <v>4</v>
      </c>
      <c r="F3" s="2" t="s">
        <v>5</v>
      </c>
    </row>
    <row r="4" spans="1:6" x14ac:dyDescent="0.35">
      <c r="A4" t="s">
        <v>7</v>
      </c>
      <c r="B4" t="s">
        <v>6</v>
      </c>
      <c r="C4" s="7">
        <v>15</v>
      </c>
      <c r="D4" s="7">
        <v>150</v>
      </c>
      <c r="E4" s="7">
        <f>SUMIF(tbLancamento[PRODUTO],tbCadastro[[#This Row],[PRODUTO]],tbLancamento[ENTRADA])-SUMIF(tbLancamento[PRODUTO],tbCadastro[[#This Row],[PRODUTO]],tbLancamento[SAÍDA])</f>
        <v>10</v>
      </c>
      <c r="F4" t="str">
        <f>IF(tbCadastro[[#This Row],[SALDO]]&lt;tbCadastro[[#This Row],[ESTOQUE
MÍNIMO]],"Solicitar compra!",IF(tbCadastro[[#This Row],[SALDO]]&gt;tbCadastro[[#This Row],[ESTOQUE
MÁXIMO]],"Priorizar venda!",""))</f>
        <v>Solicitar compra!</v>
      </c>
    </row>
    <row r="5" spans="1:6" x14ac:dyDescent="0.35">
      <c r="A5" t="s">
        <v>8</v>
      </c>
      <c r="B5" t="s">
        <v>6</v>
      </c>
      <c r="C5" s="7">
        <v>15</v>
      </c>
      <c r="D5" s="13">
        <v>30</v>
      </c>
      <c r="E5" s="7">
        <f>SUMIF(tbLancamento[PRODUTO],tbCadastro[[#This Row],[PRODUTO]],tbLancamento[ENTRADA])-SUMIF(tbLancamento[PRODUTO],tbCadastro[[#This Row],[PRODUTO]],tbLancamento[SAÍDA])</f>
        <v>38</v>
      </c>
      <c r="F5" t="str">
        <f>IF(tbCadastro[[#This Row],[SALDO]]&lt;tbCadastro[[#This Row],[ESTOQUE
MÍNIMO]],"Solicitar compra!",IF(tbCadastro[[#This Row],[SALDO]]&gt;tbCadastro[[#This Row],[ESTOQUE
MÁXIMO]],"Priorizar venda!",""))</f>
        <v>Priorizar venda!</v>
      </c>
    </row>
    <row r="6" spans="1:6" x14ac:dyDescent="0.35">
      <c r="A6" t="s">
        <v>11</v>
      </c>
      <c r="B6" t="s">
        <v>6</v>
      </c>
      <c r="C6" s="7">
        <v>15</v>
      </c>
      <c r="D6" s="7">
        <v>150</v>
      </c>
      <c r="E6" s="7">
        <f>SUMIF(tbLancamento[PRODUTO],tbCadastro[[#This Row],[PRODUTO]],tbLancamento[ENTRADA])-SUMIF(tbLancamento[PRODUTO],tbCadastro[[#This Row],[PRODUTO]],tbLancamento[SAÍDA])</f>
        <v>10</v>
      </c>
      <c r="F6" t="str">
        <f>IF(tbCadastro[[#This Row],[SALDO]]&lt;tbCadastro[[#This Row],[ESTOQUE
MÍNIMO]],"Solicitar compra!",IF(tbCadastro[[#This Row],[SALDO]]&gt;tbCadastro[[#This Row],[ESTOQUE
MÁXIMO]],"Priorizar venda!",""))</f>
        <v>Solicitar compra!</v>
      </c>
    </row>
  </sheetData>
  <sheetProtection formatCells="0" formatRows="0" insertRows="0" deleteRows="0" selectLockedCells="1" autoFilter="0" pivotTables="0"/>
  <conditionalFormatting sqref="F4:F6">
    <cfRule type="cellIs" dxfId="2" priority="1" operator="equal">
      <formula>"Priorizar venda!"</formula>
    </cfRule>
    <cfRule type="cellIs" dxfId="1" priority="2" operator="equal">
      <formula>"Solicitar compra!"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56F-8946-490C-B0D9-34399F179B1E}">
  <dimension ref="A1:G9"/>
  <sheetViews>
    <sheetView showGridLines="0" workbookViewId="0">
      <selection activeCell="D13" sqref="D13"/>
    </sheetView>
  </sheetViews>
  <sheetFormatPr defaultColWidth="0" defaultRowHeight="14.5" x14ac:dyDescent="0.35"/>
  <cols>
    <col min="1" max="1" width="40.6328125" customWidth="1"/>
    <col min="2" max="2" width="15.6328125" style="4" customWidth="1"/>
    <col min="3" max="4" width="15.6328125" style="7" customWidth="1"/>
    <col min="5" max="6" width="15.6328125" customWidth="1"/>
    <col min="7" max="7" width="42.6328125" customWidth="1"/>
    <col min="8" max="16384" width="8.7265625" hidden="1"/>
  </cols>
  <sheetData>
    <row r="1" spans="1:7" s="1" customFormat="1" ht="40" customHeight="1" x14ac:dyDescent="0.35">
      <c r="B1" s="5"/>
      <c r="C1" s="6"/>
      <c r="D1" s="6"/>
      <c r="G1" s="5"/>
    </row>
    <row r="3" spans="1:7" x14ac:dyDescent="0.35">
      <c r="A3" t="s">
        <v>1</v>
      </c>
      <c r="B3" s="4" t="s">
        <v>12</v>
      </c>
      <c r="C3" s="10" t="s">
        <v>10</v>
      </c>
      <c r="D3" s="11" t="s">
        <v>9</v>
      </c>
      <c r="E3" t="s">
        <v>4</v>
      </c>
    </row>
    <row r="4" spans="1:7" x14ac:dyDescent="0.35">
      <c r="A4" t="s">
        <v>8</v>
      </c>
      <c r="B4" s="4">
        <v>45617</v>
      </c>
      <c r="C4" s="7">
        <v>30</v>
      </c>
      <c r="D4" s="7">
        <v>5</v>
      </c>
      <c r="E4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28</v>
      </c>
    </row>
    <row r="5" spans="1:7" x14ac:dyDescent="0.35">
      <c r="A5" t="s">
        <v>7</v>
      </c>
      <c r="B5" s="4">
        <v>45618</v>
      </c>
      <c r="C5" s="7">
        <v>20</v>
      </c>
      <c r="D5" s="7">
        <v>10</v>
      </c>
      <c r="E5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10</v>
      </c>
    </row>
    <row r="6" spans="1:7" x14ac:dyDescent="0.35">
      <c r="A6" t="s">
        <v>8</v>
      </c>
      <c r="B6" s="4">
        <v>45619</v>
      </c>
      <c r="C6" s="7">
        <v>10</v>
      </c>
      <c r="E6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38</v>
      </c>
    </row>
    <row r="7" spans="1:7" x14ac:dyDescent="0.35">
      <c r="A7" t="s">
        <v>11</v>
      </c>
      <c r="B7" s="4">
        <v>45619</v>
      </c>
      <c r="C7" s="7">
        <v>10</v>
      </c>
      <c r="E7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10</v>
      </c>
    </row>
    <row r="8" spans="1:7" x14ac:dyDescent="0.35">
      <c r="A8" t="s">
        <v>8</v>
      </c>
      <c r="B8" s="4">
        <v>45529</v>
      </c>
      <c r="C8" s="7">
        <v>3</v>
      </c>
      <c r="E8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3</v>
      </c>
    </row>
    <row r="9" spans="1:7" x14ac:dyDescent="0.35">
      <c r="E9" s="7">
        <f>SUMIFS(tbLancamento[ENTRADA],tbLancamento[PRODUTO],tbLancamento[[#This Row],[PRODUTO]],tbLancamento[DATAS],"&lt;="&amp;tbLancamento[[#This Row],[DATAS]])-SUMIFS(tbLancamento[SAÍDA],tbLancamento[PRODUTO],tbLancamento[[#This Row],[PRODUTO]],tbLancamento[DATAS],"&lt;="&amp;tbLancamento[[#This Row],[DATAS]])</f>
        <v>0</v>
      </c>
    </row>
  </sheetData>
  <conditionalFormatting sqref="E4:E9">
    <cfRule type="cellIs" dxfId="0" priority="1" operator="lessThan">
      <formula>0</formula>
    </cfRule>
  </conditionalFormatting>
  <dataValidations count="1">
    <dataValidation type="list" allowBlank="1" showInputMessage="1" showErrorMessage="1" sqref="A4:A9" xr:uid="{93C6D7D7-AFD8-4DED-A65F-7339AD3DECC4}">
      <formula1>ColunaProdutos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FARIAS DE OLIVEIRA</dc:creator>
  <cp:lastModifiedBy>EMILY FARIAS DE OLIVEIRA</cp:lastModifiedBy>
  <dcterms:created xsi:type="dcterms:W3CDTF">2024-10-27T22:50:20Z</dcterms:created>
  <dcterms:modified xsi:type="dcterms:W3CDTF">2024-10-30T22:35:18Z</dcterms:modified>
</cp:coreProperties>
</file>