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40" yWindow="0" windowWidth="24760" windowHeight="150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K2" i="1"/>
  <c r="I3" i="1"/>
  <c r="K3" i="1"/>
  <c r="I4" i="1"/>
  <c r="K4" i="1"/>
  <c r="I5" i="1"/>
  <c r="E5" i="1"/>
  <c r="K5" i="1"/>
  <c r="I6" i="1"/>
  <c r="K6" i="1"/>
  <c r="I7" i="1"/>
  <c r="K7" i="1"/>
  <c r="I8" i="1"/>
  <c r="K8" i="1"/>
  <c r="I9" i="1"/>
  <c r="K9" i="1"/>
  <c r="I10" i="1"/>
  <c r="K10" i="1"/>
  <c r="K11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6" i="1"/>
  <c r="F2" i="1"/>
  <c r="F3" i="1"/>
  <c r="F4" i="1"/>
  <c r="F5" i="1"/>
  <c r="F7" i="1"/>
  <c r="F8" i="1"/>
  <c r="F9" i="1"/>
  <c r="F10" i="1"/>
  <c r="F11" i="1"/>
  <c r="G6" i="1"/>
  <c r="F250" i="1"/>
  <c r="F251" i="1"/>
  <c r="F252" i="1"/>
  <c r="F253" i="1"/>
  <c r="F254" i="1"/>
  <c r="F255" i="1"/>
  <c r="E256" i="1"/>
  <c r="F256" i="1"/>
  <c r="F257" i="1"/>
  <c r="F258" i="1"/>
  <c r="F259" i="1"/>
  <c r="F260" i="1"/>
  <c r="F224" i="1"/>
  <c r="F225" i="1"/>
  <c r="F226" i="1"/>
  <c r="F227" i="1"/>
  <c r="F228" i="1"/>
  <c r="F229" i="1"/>
  <c r="F230" i="1"/>
  <c r="F231" i="1"/>
  <c r="E232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E631" i="1"/>
  <c r="F631" i="1"/>
  <c r="F632" i="1"/>
  <c r="F633" i="1"/>
  <c r="F634" i="1"/>
  <c r="F635" i="1"/>
  <c r="F636" i="1"/>
  <c r="F637" i="1"/>
  <c r="F638" i="1"/>
  <c r="F639" i="1"/>
  <c r="F640" i="1"/>
  <c r="E641" i="1"/>
  <c r="F641" i="1"/>
  <c r="F642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E192" i="1"/>
  <c r="E797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F643" i="1"/>
  <c r="G643" i="1"/>
  <c r="F644" i="1"/>
  <c r="G644" i="1"/>
  <c r="F645" i="1"/>
  <c r="G645" i="1"/>
  <c r="E646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G619" i="1"/>
  <c r="F668" i="1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F1259" i="3"/>
  <c r="F1260" i="3"/>
  <c r="F1261" i="3"/>
  <c r="F1262" i="3"/>
  <c r="F1263" i="3"/>
  <c r="F1264" i="3"/>
  <c r="F1265" i="3"/>
  <c r="F1266" i="3"/>
  <c r="F1267" i="3"/>
  <c r="F1268" i="3"/>
  <c r="F1269" i="3"/>
  <c r="G1268" i="3"/>
  <c r="G1267" i="3"/>
  <c r="G1266" i="3"/>
  <c r="G1265" i="3"/>
  <c r="G1264" i="3"/>
  <c r="G1263" i="3"/>
  <c r="G1262" i="3"/>
  <c r="G1261" i="3"/>
  <c r="G1260" i="3"/>
  <c r="G1259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F947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F804" i="3"/>
  <c r="F805" i="3"/>
  <c r="F806" i="3"/>
  <c r="F807" i="3"/>
  <c r="F808" i="3"/>
  <c r="F809" i="3"/>
  <c r="F810" i="3"/>
  <c r="F811" i="3"/>
  <c r="F812" i="3"/>
  <c r="F813" i="3"/>
  <c r="G812" i="3"/>
  <c r="G811" i="3"/>
  <c r="G810" i="3"/>
  <c r="G809" i="3"/>
  <c r="G808" i="3"/>
  <c r="G807" i="3"/>
  <c r="G806" i="3"/>
  <c r="G805" i="3"/>
  <c r="G804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F779" i="3"/>
  <c r="G77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E704" i="3"/>
  <c r="E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E689" i="3"/>
  <c r="E699" i="3"/>
  <c r="E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51" i="3"/>
  <c r="F652" i="3"/>
  <c r="F653" i="3"/>
  <c r="F654" i="3"/>
  <c r="F655" i="3"/>
  <c r="F656" i="3"/>
  <c r="F657" i="3"/>
  <c r="F658" i="3"/>
  <c r="F659" i="3"/>
  <c r="F660" i="3"/>
  <c r="F661" i="3"/>
  <c r="E662" i="3"/>
  <c r="F662" i="3"/>
  <c r="F663" i="3"/>
  <c r="F664" i="3"/>
  <c r="F665" i="3"/>
  <c r="F666" i="3"/>
  <c r="F667" i="3"/>
  <c r="F668" i="3"/>
  <c r="F669" i="3"/>
  <c r="F670" i="3"/>
  <c r="F671" i="3"/>
  <c r="E672" i="3"/>
  <c r="F672" i="3"/>
  <c r="F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E637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F606" i="3"/>
  <c r="F607" i="3"/>
  <c r="F608" i="3"/>
  <c r="F609" i="3"/>
  <c r="F610" i="3"/>
  <c r="F611" i="3"/>
  <c r="F612" i="3"/>
  <c r="E613" i="3"/>
  <c r="F613" i="3"/>
  <c r="F614" i="3"/>
  <c r="F615" i="3"/>
  <c r="F616" i="3"/>
  <c r="F617" i="3"/>
  <c r="F618" i="3"/>
  <c r="F619" i="3"/>
  <c r="F620" i="3"/>
  <c r="F621" i="3"/>
  <c r="F622" i="3"/>
  <c r="F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F583" i="3"/>
  <c r="F584" i="3"/>
  <c r="F585" i="3"/>
  <c r="F586" i="3"/>
  <c r="F587" i="3"/>
  <c r="F588" i="3"/>
  <c r="F589" i="3"/>
  <c r="F590" i="3"/>
  <c r="F591" i="3"/>
  <c r="F592" i="3"/>
  <c r="E593" i="3"/>
  <c r="F593" i="3"/>
  <c r="F594" i="3"/>
  <c r="F595" i="3"/>
  <c r="F596" i="3"/>
  <c r="F597" i="3"/>
  <c r="F598" i="3"/>
  <c r="F599" i="3"/>
  <c r="F600" i="3"/>
  <c r="F601" i="3"/>
  <c r="F602" i="3"/>
  <c r="E603" i="3"/>
  <c r="F603" i="3"/>
  <c r="F604" i="3"/>
  <c r="F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E568" i="3"/>
  <c r="F568" i="3"/>
  <c r="F569" i="3"/>
  <c r="F570" i="3"/>
  <c r="F571" i="3"/>
  <c r="F572" i="3"/>
  <c r="F573" i="3"/>
  <c r="F574" i="3"/>
  <c r="F575" i="3"/>
  <c r="F576" i="3"/>
  <c r="F577" i="3"/>
  <c r="E578" i="3"/>
  <c r="F578" i="3"/>
  <c r="F579" i="3"/>
  <c r="F580" i="3"/>
  <c r="F581" i="3"/>
  <c r="F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F530" i="3"/>
  <c r="F531" i="3"/>
  <c r="E532" i="3"/>
  <c r="F532" i="3"/>
  <c r="F533" i="3"/>
  <c r="F534" i="3"/>
  <c r="F535" i="3"/>
  <c r="F536" i="3"/>
  <c r="F537" i="3"/>
  <c r="F538" i="3"/>
  <c r="E539" i="3"/>
  <c r="F539" i="3"/>
  <c r="F540" i="3"/>
  <c r="F541" i="3"/>
  <c r="F542" i="3"/>
  <c r="F543" i="3"/>
  <c r="E544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E510" i="3"/>
  <c r="F510" i="3"/>
  <c r="F511" i="3"/>
  <c r="F512" i="3"/>
  <c r="F513" i="3"/>
  <c r="F514" i="3"/>
  <c r="F515" i="3"/>
  <c r="F516" i="3"/>
  <c r="F517" i="3"/>
  <c r="F518" i="3"/>
  <c r="F519" i="3"/>
  <c r="E520" i="3"/>
  <c r="F520" i="3"/>
  <c r="F521" i="3"/>
  <c r="F522" i="3"/>
  <c r="F523" i="3"/>
  <c r="F524" i="3"/>
  <c r="F525" i="3"/>
  <c r="F526" i="3"/>
  <c r="F527" i="3"/>
  <c r="F528" i="3"/>
  <c r="F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E488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F461" i="3"/>
  <c r="F462" i="3"/>
  <c r="F463" i="3"/>
  <c r="F464" i="3"/>
  <c r="F465" i="3"/>
  <c r="E466" i="3"/>
  <c r="F466" i="3"/>
  <c r="F467" i="3"/>
  <c r="F468" i="3"/>
  <c r="F469" i="3"/>
  <c r="F470" i="3"/>
  <c r="F471" i="3"/>
  <c r="F472" i="3"/>
  <c r="G471" i="3"/>
  <c r="G470" i="3"/>
  <c r="G469" i="3"/>
  <c r="G468" i="3"/>
  <c r="G467" i="3"/>
  <c r="G466" i="3"/>
  <c r="G465" i="3"/>
  <c r="G464" i="3"/>
  <c r="G463" i="3"/>
  <c r="G462" i="3"/>
  <c r="G461" i="3"/>
  <c r="F453" i="3"/>
  <c r="F454" i="3"/>
  <c r="F455" i="3"/>
  <c r="F456" i="3"/>
  <c r="F457" i="3"/>
  <c r="F458" i="3"/>
  <c r="F459" i="3"/>
  <c r="F460" i="3"/>
  <c r="G459" i="3"/>
  <c r="G458" i="3"/>
  <c r="G457" i="3"/>
  <c r="G456" i="3"/>
  <c r="G455" i="3"/>
  <c r="G454" i="3"/>
  <c r="G453" i="3"/>
  <c r="F437" i="3"/>
  <c r="F438" i="3"/>
  <c r="F439" i="3"/>
  <c r="F440" i="3"/>
  <c r="F441" i="3"/>
  <c r="F442" i="3"/>
  <c r="E443" i="3"/>
  <c r="F443" i="3"/>
  <c r="F444" i="3"/>
  <c r="F445" i="3"/>
  <c r="F446" i="3"/>
  <c r="F447" i="3"/>
  <c r="F448" i="3"/>
  <c r="F449" i="3"/>
  <c r="F450" i="3"/>
  <c r="F451" i="3"/>
  <c r="F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F427" i="3"/>
  <c r="F428" i="3"/>
  <c r="F429" i="3"/>
  <c r="F430" i="3"/>
  <c r="F431" i="3"/>
  <c r="F432" i="3"/>
  <c r="F433" i="3"/>
  <c r="F434" i="3"/>
  <c r="F435" i="3"/>
  <c r="F436" i="3"/>
  <c r="G435" i="3"/>
  <c r="G434" i="3"/>
  <c r="G433" i="3"/>
  <c r="G432" i="3"/>
  <c r="G431" i="3"/>
  <c r="G430" i="3"/>
  <c r="G429" i="3"/>
  <c r="G428" i="3"/>
  <c r="G427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G425" i="3"/>
  <c r="G424" i="3"/>
  <c r="G423" i="3"/>
  <c r="G422" i="3"/>
  <c r="G421" i="3"/>
  <c r="G420" i="3"/>
  <c r="G419" i="3"/>
  <c r="G418" i="3"/>
  <c r="G417" i="3"/>
  <c r="G416" i="3"/>
  <c r="G415" i="3"/>
  <c r="F407" i="3"/>
  <c r="F408" i="3"/>
  <c r="F409" i="3"/>
  <c r="F410" i="3"/>
  <c r="F411" i="3"/>
  <c r="F412" i="3"/>
  <c r="F413" i="3"/>
  <c r="F414" i="3"/>
  <c r="G413" i="3"/>
  <c r="G412" i="3"/>
  <c r="G411" i="3"/>
  <c r="G410" i="3"/>
  <c r="G409" i="3"/>
  <c r="G408" i="3"/>
  <c r="G407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E380" i="3"/>
  <c r="F380" i="3"/>
  <c r="F381" i="3"/>
  <c r="F382" i="3"/>
  <c r="F383" i="3"/>
  <c r="F384" i="3"/>
  <c r="F385" i="3"/>
  <c r="F386" i="3"/>
  <c r="F387" i="3"/>
  <c r="F388" i="3"/>
  <c r="F389" i="3"/>
  <c r="F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F353" i="3"/>
  <c r="F354" i="3"/>
  <c r="F355" i="3"/>
  <c r="F356" i="3"/>
  <c r="F357" i="3"/>
  <c r="E358" i="3"/>
  <c r="F358" i="3"/>
  <c r="F359" i="3"/>
  <c r="F360" i="3"/>
  <c r="F361" i="3"/>
  <c r="F362" i="3"/>
  <c r="F363" i="3"/>
  <c r="F364" i="3"/>
  <c r="F365" i="3"/>
  <c r="F366" i="3"/>
  <c r="F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F337" i="3"/>
  <c r="F338" i="3"/>
  <c r="F339" i="3"/>
  <c r="F340" i="3"/>
  <c r="F341" i="3"/>
  <c r="E342" i="3"/>
  <c r="F342" i="3"/>
  <c r="F343" i="3"/>
  <c r="F344" i="3"/>
  <c r="F345" i="3"/>
  <c r="F346" i="3"/>
  <c r="F347" i="3"/>
  <c r="F348" i="3"/>
  <c r="F349" i="3"/>
  <c r="F350" i="3"/>
  <c r="F351" i="3"/>
  <c r="F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F317" i="3"/>
  <c r="F318" i="3"/>
  <c r="F319" i="3"/>
  <c r="F320" i="3"/>
  <c r="F321" i="3"/>
  <c r="F322" i="3"/>
  <c r="F323" i="3"/>
  <c r="E324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F308" i="3"/>
  <c r="F309" i="3"/>
  <c r="F310" i="3"/>
  <c r="F311" i="3"/>
  <c r="F312" i="3"/>
  <c r="F313" i="3"/>
  <c r="F314" i="3"/>
  <c r="F315" i="3"/>
  <c r="F316" i="3"/>
  <c r="G315" i="3"/>
  <c r="G314" i="3"/>
  <c r="G313" i="3"/>
  <c r="G312" i="3"/>
  <c r="G311" i="3"/>
  <c r="G310" i="3"/>
  <c r="G309" i="3"/>
  <c r="G308" i="3"/>
  <c r="F296" i="3"/>
  <c r="F297" i="3"/>
  <c r="F298" i="3"/>
  <c r="F299" i="3"/>
  <c r="F300" i="3"/>
  <c r="F301" i="3"/>
  <c r="F302" i="3"/>
  <c r="E303" i="3"/>
  <c r="F303" i="3"/>
  <c r="F304" i="3"/>
  <c r="F305" i="3"/>
  <c r="F306" i="3"/>
  <c r="F307" i="3"/>
  <c r="G306" i="3"/>
  <c r="G305" i="3"/>
  <c r="G304" i="3"/>
  <c r="G303" i="3"/>
  <c r="G302" i="3"/>
  <c r="G301" i="3"/>
  <c r="G300" i="3"/>
  <c r="G299" i="3"/>
  <c r="G298" i="3"/>
  <c r="G297" i="3"/>
  <c r="G296" i="3"/>
  <c r="F269" i="3"/>
  <c r="F270" i="3"/>
  <c r="F271" i="3"/>
  <c r="F272" i="3"/>
  <c r="F273" i="3"/>
  <c r="F274" i="3"/>
  <c r="F275" i="3"/>
  <c r="F276" i="3"/>
  <c r="E277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F80" i="3"/>
  <c r="E81" i="3"/>
  <c r="F81" i="3"/>
  <c r="F82" i="3"/>
  <c r="F83" i="3"/>
  <c r="F84" i="3"/>
  <c r="F85" i="3"/>
  <c r="F86" i="3"/>
  <c r="F87" i="3"/>
  <c r="F88" i="3"/>
  <c r="E89" i="3"/>
  <c r="F89" i="3"/>
  <c r="F90" i="3"/>
  <c r="F91" i="3"/>
  <c r="F92" i="3"/>
  <c r="F93" i="3"/>
  <c r="F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E63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E45" i="3"/>
  <c r="F45" i="3"/>
  <c r="F46" i="3"/>
  <c r="F47" i="3"/>
  <c r="F48" i="3"/>
  <c r="F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F19" i="3"/>
  <c r="F20" i="3"/>
  <c r="F21" i="3"/>
  <c r="F22" i="3"/>
  <c r="F23" i="3"/>
  <c r="F24" i="3"/>
  <c r="F25" i="3"/>
  <c r="E26" i="3"/>
  <c r="F26" i="3"/>
  <c r="F27" i="3"/>
  <c r="F28" i="3"/>
  <c r="F29" i="3"/>
  <c r="F30" i="3"/>
  <c r="F31" i="3"/>
  <c r="G30" i="3"/>
  <c r="G29" i="3"/>
  <c r="G28" i="3"/>
  <c r="G27" i="3"/>
  <c r="G26" i="3"/>
  <c r="G25" i="3"/>
  <c r="G24" i="3"/>
  <c r="G23" i="3"/>
  <c r="G22" i="3"/>
  <c r="G21" i="3"/>
  <c r="G20" i="3"/>
  <c r="G19" i="3"/>
  <c r="F15" i="3"/>
  <c r="F16" i="3"/>
  <c r="F17" i="3"/>
  <c r="F18" i="3"/>
  <c r="G17" i="3"/>
  <c r="G16" i="3"/>
  <c r="G15" i="3"/>
  <c r="F2" i="3"/>
  <c r="F3" i="3"/>
  <c r="F4" i="3"/>
  <c r="E5" i="3"/>
  <c r="F5" i="3"/>
  <c r="F6" i="3"/>
  <c r="F7" i="3"/>
  <c r="F8" i="3"/>
  <c r="F9" i="3"/>
  <c r="F10" i="3"/>
  <c r="F11" i="3"/>
  <c r="F12" i="3"/>
  <c r="F13" i="3"/>
  <c r="F14" i="3"/>
  <c r="G13" i="3"/>
  <c r="G12" i="3"/>
  <c r="G11" i="3"/>
  <c r="G10" i="3"/>
  <c r="G9" i="3"/>
  <c r="G8" i="3"/>
  <c r="G7" i="3"/>
  <c r="G6" i="3"/>
  <c r="G5" i="3"/>
  <c r="G4" i="3"/>
  <c r="G3" i="3"/>
  <c r="G2" i="3"/>
  <c r="F22" i="1"/>
  <c r="E23" i="1"/>
  <c r="F23" i="1"/>
  <c r="F24" i="1"/>
  <c r="F25" i="1"/>
  <c r="F26" i="1"/>
  <c r="F27" i="1"/>
  <c r="F16" i="1"/>
  <c r="F17" i="1"/>
  <c r="F18" i="1"/>
  <c r="F19" i="1"/>
  <c r="F20" i="1"/>
  <c r="F21" i="1"/>
  <c r="F28" i="1"/>
  <c r="G22" i="1"/>
  <c r="G23" i="1"/>
  <c r="G24" i="1"/>
  <c r="G25" i="1"/>
  <c r="G26" i="1"/>
  <c r="G27" i="1"/>
  <c r="F29" i="1"/>
  <c r="F30" i="1"/>
  <c r="F31" i="1"/>
  <c r="F32" i="1"/>
  <c r="F36" i="1"/>
  <c r="F40" i="1"/>
  <c r="F34" i="1"/>
  <c r="F33" i="1"/>
  <c r="F35" i="1"/>
  <c r="F37" i="1"/>
  <c r="F38" i="1"/>
  <c r="E39" i="1"/>
  <c r="F39" i="1"/>
  <c r="F41" i="1"/>
  <c r="F42" i="1"/>
  <c r="F43" i="1"/>
  <c r="G29" i="1"/>
  <c r="G30" i="1"/>
  <c r="G31" i="1"/>
  <c r="G32" i="1"/>
  <c r="E617" i="1"/>
  <c r="E607" i="1"/>
  <c r="E582" i="1"/>
  <c r="E558" i="1"/>
  <c r="E548" i="1"/>
  <c r="E538" i="1"/>
  <c r="E523" i="1"/>
  <c r="E513" i="1"/>
  <c r="E489" i="1"/>
  <c r="E484" i="1"/>
  <c r="E478" i="1"/>
  <c r="E467" i="1"/>
  <c r="E459" i="1"/>
  <c r="E437" i="1"/>
  <c r="E417" i="1"/>
  <c r="E395" i="1"/>
  <c r="E333" i="1"/>
  <c r="E311" i="1"/>
  <c r="E295" i="1"/>
  <c r="E277" i="1"/>
  <c r="E53" i="1"/>
  <c r="G112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04" i="1"/>
  <c r="E45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F1151" i="1"/>
  <c r="F1152" i="1"/>
  <c r="F1153" i="1"/>
  <c r="F1154" i="1"/>
  <c r="F1155" i="1"/>
  <c r="F1156" i="1"/>
  <c r="F1157" i="1"/>
  <c r="F1158" i="1"/>
  <c r="F1159" i="1"/>
  <c r="F1160" i="1"/>
  <c r="F1161" i="1"/>
  <c r="G1160" i="1"/>
  <c r="G1159" i="1"/>
  <c r="G1158" i="1"/>
  <c r="G1157" i="1"/>
  <c r="G1156" i="1"/>
  <c r="G1155" i="1"/>
  <c r="G1154" i="1"/>
  <c r="G1153" i="1"/>
  <c r="G1152" i="1"/>
  <c r="G1151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F873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F741" i="1"/>
  <c r="F742" i="1"/>
  <c r="F743" i="1"/>
  <c r="F744" i="1"/>
  <c r="F745" i="1"/>
  <c r="F746" i="1"/>
  <c r="F747" i="1"/>
  <c r="F748" i="1"/>
  <c r="F749" i="1"/>
  <c r="F750" i="1"/>
  <c r="G749" i="1"/>
  <c r="G748" i="1"/>
  <c r="G747" i="1"/>
  <c r="G746" i="1"/>
  <c r="G745" i="1"/>
  <c r="G744" i="1"/>
  <c r="G743" i="1"/>
  <c r="G742" i="1"/>
  <c r="G741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F717" i="1"/>
  <c r="G717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G422" i="1"/>
  <c r="G421" i="1"/>
  <c r="G420" i="1"/>
  <c r="G419" i="1"/>
  <c r="G418" i="1"/>
  <c r="G417" i="1"/>
  <c r="G416" i="1"/>
  <c r="G415" i="1"/>
  <c r="G414" i="1"/>
  <c r="G413" i="1"/>
  <c r="G412" i="1"/>
  <c r="F404" i="1"/>
  <c r="F405" i="1"/>
  <c r="F406" i="1"/>
  <c r="F407" i="1"/>
  <c r="F408" i="1"/>
  <c r="F409" i="1"/>
  <c r="F410" i="1"/>
  <c r="F411" i="1"/>
  <c r="G410" i="1"/>
  <c r="G409" i="1"/>
  <c r="G408" i="1"/>
  <c r="G407" i="1"/>
  <c r="G406" i="1"/>
  <c r="G405" i="1"/>
  <c r="G404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F380" i="1"/>
  <c r="F381" i="1"/>
  <c r="F382" i="1"/>
  <c r="F383" i="1"/>
  <c r="F384" i="1"/>
  <c r="F385" i="1"/>
  <c r="F386" i="1"/>
  <c r="F387" i="1"/>
  <c r="F388" i="1"/>
  <c r="F389" i="1"/>
  <c r="G388" i="1"/>
  <c r="G387" i="1"/>
  <c r="G386" i="1"/>
  <c r="G385" i="1"/>
  <c r="G384" i="1"/>
  <c r="G383" i="1"/>
  <c r="G382" i="1"/>
  <c r="G381" i="1"/>
  <c r="G380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G378" i="1"/>
  <c r="G377" i="1"/>
  <c r="G376" i="1"/>
  <c r="G375" i="1"/>
  <c r="G374" i="1"/>
  <c r="G373" i="1"/>
  <c r="G372" i="1"/>
  <c r="G371" i="1"/>
  <c r="G370" i="1"/>
  <c r="G369" i="1"/>
  <c r="G368" i="1"/>
  <c r="F360" i="1"/>
  <c r="F361" i="1"/>
  <c r="F362" i="1"/>
  <c r="F363" i="1"/>
  <c r="F364" i="1"/>
  <c r="F365" i="1"/>
  <c r="F366" i="1"/>
  <c r="F367" i="1"/>
  <c r="G366" i="1"/>
  <c r="G365" i="1"/>
  <c r="G364" i="1"/>
  <c r="G363" i="1"/>
  <c r="G362" i="1"/>
  <c r="G361" i="1"/>
  <c r="G360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F261" i="1"/>
  <c r="F262" i="1"/>
  <c r="F263" i="1"/>
  <c r="F264" i="1"/>
  <c r="F265" i="1"/>
  <c r="F266" i="1"/>
  <c r="F267" i="1"/>
  <c r="F268" i="1"/>
  <c r="F269" i="1"/>
  <c r="G268" i="1"/>
  <c r="G267" i="1"/>
  <c r="G266" i="1"/>
  <c r="G265" i="1"/>
  <c r="G264" i="1"/>
  <c r="G263" i="1"/>
  <c r="G262" i="1"/>
  <c r="G261" i="1"/>
  <c r="G259" i="1"/>
  <c r="G258" i="1"/>
  <c r="G257" i="1"/>
  <c r="G256" i="1"/>
  <c r="G255" i="1"/>
  <c r="G254" i="1"/>
  <c r="G253" i="1"/>
  <c r="G252" i="1"/>
  <c r="G251" i="1"/>
  <c r="G250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3" i="1"/>
  <c r="F174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G102" i="1"/>
  <c r="G101" i="1"/>
  <c r="G100" i="1"/>
  <c r="G99" i="1"/>
  <c r="G98" i="1"/>
  <c r="G97" i="1"/>
  <c r="G96" i="1"/>
  <c r="G95" i="1"/>
  <c r="G94" i="1"/>
  <c r="G93" i="1"/>
  <c r="G92" i="1"/>
  <c r="G91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21" i="1"/>
  <c r="G20" i="1"/>
  <c r="G19" i="1"/>
  <c r="G18" i="1"/>
  <c r="G17" i="1"/>
  <c r="G16" i="1"/>
  <c r="F12" i="1"/>
  <c r="F13" i="1"/>
  <c r="F14" i="1"/>
  <c r="F15" i="1"/>
  <c r="G14" i="1"/>
  <c r="G13" i="1"/>
  <c r="G12" i="1"/>
  <c r="G10" i="1"/>
  <c r="G9" i="1"/>
  <c r="G8" i="1"/>
  <c r="G7" i="1"/>
  <c r="G5" i="1"/>
  <c r="G4" i="1"/>
  <c r="G3" i="1"/>
  <c r="G2" i="1"/>
  <c r="F172" i="1"/>
  <c r="F175" i="1"/>
  <c r="G156" i="1"/>
  <c r="G157" i="1"/>
  <c r="G158" i="1"/>
  <c r="G159" i="1"/>
  <c r="G160" i="1"/>
  <c r="G161" i="1"/>
  <c r="G162" i="1"/>
  <c r="G163" i="1"/>
  <c r="G164" i="1"/>
  <c r="G165" i="1"/>
  <c r="G166" i="1"/>
  <c r="G168" i="1"/>
  <c r="G169" i="1"/>
  <c r="G170" i="1"/>
  <c r="G171" i="1"/>
  <c r="G172" i="1"/>
  <c r="G173" i="1"/>
  <c r="G167" i="1"/>
  <c r="G174" i="1"/>
</calcChain>
</file>

<file path=xl/sharedStrings.xml><?xml version="1.0" encoding="utf-8"?>
<sst xmlns="http://schemas.openxmlformats.org/spreadsheetml/2006/main" count="3159" uniqueCount="381">
  <si>
    <t>Sample Date</t>
  </si>
  <si>
    <t>Genus</t>
  </si>
  <si>
    <t>Transect Cell Count</t>
  </si>
  <si>
    <t>Magnification</t>
  </si>
  <si>
    <t>Biovolume</t>
  </si>
  <si>
    <t>CellBioVol</t>
  </si>
  <si>
    <t>PerBioVol</t>
  </si>
  <si>
    <t># of Transects</t>
  </si>
  <si>
    <t>Start XY</t>
  </si>
  <si>
    <t>End XY</t>
  </si>
  <si>
    <t>Notes</t>
  </si>
  <si>
    <t>Field of View scope</t>
  </si>
  <si>
    <t>Field of View #</t>
  </si>
  <si>
    <t>Total Cell Count</t>
  </si>
  <si>
    <t>Estimated Total</t>
  </si>
  <si>
    <t>Estimated Mucilage Percent Coverage</t>
  </si>
  <si>
    <t>Limnothrix</t>
  </si>
  <si>
    <t>Microcystis</t>
  </si>
  <si>
    <t>Peanut</t>
  </si>
  <si>
    <t>Cyclotella</t>
  </si>
  <si>
    <t>unID cyanobacteria (colony)</t>
  </si>
  <si>
    <t>Small epiphytic diatoms</t>
  </si>
  <si>
    <t>Cyclostephanos invisitatus</t>
  </si>
  <si>
    <t>?6</t>
  </si>
  <si>
    <t>?7</t>
  </si>
  <si>
    <t>Naked Dinoflagellate</t>
  </si>
  <si>
    <t>in rare section</t>
  </si>
  <si>
    <t>Cryptomonas</t>
  </si>
  <si>
    <t>Cf. Komvophoron / Trichormus</t>
  </si>
  <si>
    <t>TotalBiovolume</t>
  </si>
  <si>
    <t>Golenkinia</t>
  </si>
  <si>
    <t>Chrysophyte statocyst</t>
  </si>
  <si>
    <t>Large Cryptomonad</t>
  </si>
  <si>
    <t>Pandorina</t>
  </si>
  <si>
    <t>Cosmarium</t>
  </si>
  <si>
    <t>Cf. Planktolyngabia</t>
  </si>
  <si>
    <t>?11</t>
  </si>
  <si>
    <t>Small cocconeis</t>
  </si>
  <si>
    <t>Rhoicosphenia</t>
  </si>
  <si>
    <t>Cryptomonad</t>
  </si>
  <si>
    <t>Armored Dinoflagellate</t>
  </si>
  <si>
    <t>Dinobryon</t>
  </si>
  <si>
    <t>Lindavia comensis</t>
  </si>
  <si>
    <t>Dinobryon internal structure</t>
  </si>
  <si>
    <t>Flagellated Green</t>
  </si>
  <si>
    <t>Sellaphora</t>
  </si>
  <si>
    <t>Segmented Green</t>
  </si>
  <si>
    <t>Diatoma mesodon</t>
  </si>
  <si>
    <t>Brown Pill</t>
  </si>
  <si>
    <t>Chamaecalyx</t>
  </si>
  <si>
    <t>Hyella</t>
  </si>
  <si>
    <t>Navicula</t>
  </si>
  <si>
    <t>Ceratium</t>
  </si>
  <si>
    <t>Small Cocconeis</t>
  </si>
  <si>
    <t>Cf. Elakatothrix</t>
  </si>
  <si>
    <t>Lindavia</t>
  </si>
  <si>
    <t>Fragilaria crototensis</t>
  </si>
  <si>
    <t>Cymbella</t>
  </si>
  <si>
    <t>Fragilaria</t>
  </si>
  <si>
    <t>Nitzschia</t>
  </si>
  <si>
    <t>Sellophora</t>
  </si>
  <si>
    <t>Large green algae cell</t>
  </si>
  <si>
    <t>Gomphonema</t>
  </si>
  <si>
    <t>Asterionella</t>
  </si>
  <si>
    <t>Nostoc</t>
  </si>
  <si>
    <t>Large green algae filament</t>
  </si>
  <si>
    <t>Cf. Craspedostauros</t>
  </si>
  <si>
    <t>unID pennate diatom</t>
  </si>
  <si>
    <t>Cyanobacterium diachloros</t>
  </si>
  <si>
    <t>Cf. Merispomedia</t>
  </si>
  <si>
    <t>Cf. Cavinula</t>
  </si>
  <si>
    <t>Fragilaria intermedia</t>
  </si>
  <si>
    <t>can I use Frag other?</t>
  </si>
  <si>
    <t>Asterionella formosa</t>
  </si>
  <si>
    <t>Synedra</t>
  </si>
  <si>
    <t>Diploneis</t>
  </si>
  <si>
    <t>Cf. Encyonema</t>
  </si>
  <si>
    <t>Amphora</t>
  </si>
  <si>
    <t>Cf. Sellaphora pupula</t>
  </si>
  <si>
    <t>Cf. Chrysostephanosphaera globulifera</t>
  </si>
  <si>
    <t>Cf. Asterocapsa</t>
  </si>
  <si>
    <t>Cf. Cyanobium</t>
  </si>
  <si>
    <t>Planothidium</t>
  </si>
  <si>
    <t>Actinastrum hantzchii</t>
  </si>
  <si>
    <t>Hippodonta capitata</t>
  </si>
  <si>
    <t>Ankistrodesmus falcatus</t>
  </si>
  <si>
    <t>Actinastrum hantzchii (colony)</t>
  </si>
  <si>
    <t>Cf. Coelosphaerium</t>
  </si>
  <si>
    <t>?10</t>
  </si>
  <si>
    <t>Cyanobacteria diachloros</t>
  </si>
  <si>
    <t>Cf. Diatoma mesodon</t>
  </si>
  <si>
    <t>Green filament</t>
  </si>
  <si>
    <t>Tetraedron victoriae</t>
  </si>
  <si>
    <t>Placoneis</t>
  </si>
  <si>
    <t>Epithemia</t>
  </si>
  <si>
    <t>Euglena</t>
  </si>
  <si>
    <t>Flagellated green</t>
  </si>
  <si>
    <t>Tabellaria</t>
  </si>
  <si>
    <t>Aulacoseira</t>
  </si>
  <si>
    <t>Stephanodiscus</t>
  </si>
  <si>
    <t>Encyonema</t>
  </si>
  <si>
    <t>Asterocapsa</t>
  </si>
  <si>
    <t>Cf. Pseudosaurosira</t>
  </si>
  <si>
    <t>Stauroforma</t>
  </si>
  <si>
    <t>?14</t>
  </si>
  <si>
    <t>?15</t>
  </si>
  <si>
    <t>Achnanthidium</t>
  </si>
  <si>
    <t>Segmented green</t>
  </si>
  <si>
    <t>Cf. Placoneis</t>
  </si>
  <si>
    <t>Gomphonaema</t>
  </si>
  <si>
    <t>Hydrococcus</t>
  </si>
  <si>
    <t>Mallomonas scales</t>
  </si>
  <si>
    <t>Mallomonas colony</t>
  </si>
  <si>
    <t>Gloeocapsa</t>
  </si>
  <si>
    <t>Pseudostaurosira</t>
  </si>
  <si>
    <t>Actinastrum falcatus</t>
  </si>
  <si>
    <t>Cyclostephanos</t>
  </si>
  <si>
    <t>unID Cocconeis</t>
  </si>
  <si>
    <t>Coleosphaerum</t>
  </si>
  <si>
    <t>Mallomonas</t>
  </si>
  <si>
    <t>Mallomonas (colony)</t>
  </si>
  <si>
    <t>Synura</t>
  </si>
  <si>
    <t>Cyclotella meneghiniana</t>
  </si>
  <si>
    <t>Fragillaria</t>
  </si>
  <si>
    <t>Rhopalodia gibba</t>
  </si>
  <si>
    <t>Cyclotella ocellata</t>
  </si>
  <si>
    <t>Stephanodiscus niagare</t>
  </si>
  <si>
    <t>Prestauroneis protracta</t>
  </si>
  <si>
    <t>Ulnaria cf. acus</t>
  </si>
  <si>
    <t>Aulacoseira cf. subarctica</t>
  </si>
  <si>
    <t>Aulacoseira cf. ambigua</t>
  </si>
  <si>
    <t>Fragilaria tenera</t>
  </si>
  <si>
    <t>Synedra ulna var. danica</t>
  </si>
  <si>
    <t>Aulacoseira cf. islandica</t>
  </si>
  <si>
    <t>Synedra ostenfeldii</t>
  </si>
  <si>
    <t>Closteriopsis longissima</t>
  </si>
  <si>
    <t>Cyclotella distinguenda</t>
  </si>
  <si>
    <t>Karayevia</t>
  </si>
  <si>
    <t>Lindavia affinis</t>
  </si>
  <si>
    <t>Discostella</t>
  </si>
  <si>
    <t>Eunota</t>
  </si>
  <si>
    <t>Staurastrum</t>
  </si>
  <si>
    <t>Gomphoneis</t>
  </si>
  <si>
    <t>Chrysosphaerella</t>
  </si>
  <si>
    <t>Lindavia bodanica</t>
  </si>
  <si>
    <t>Lindavia intermedia</t>
  </si>
  <si>
    <t>?16</t>
  </si>
  <si>
    <t>Stephanodiscus cf. alpinus</t>
  </si>
  <si>
    <t>Discostella stelligera</t>
  </si>
  <si>
    <t>Hydrococus</t>
  </si>
  <si>
    <t>Uroslenia</t>
  </si>
  <si>
    <t>Cf. Actinocyclus</t>
  </si>
  <si>
    <t>Cf. Anabaena</t>
  </si>
  <si>
    <t>Chroococcus cf. kidneys</t>
  </si>
  <si>
    <t>unID colonial Cyanobacteria</t>
  </si>
  <si>
    <t>Cf. Achnanthidium</t>
  </si>
  <si>
    <t>Discotella</t>
  </si>
  <si>
    <t>Cf. Fragilariforma constricta</t>
  </si>
  <si>
    <t>unID Cyanobacteria</t>
  </si>
  <si>
    <t>Thin rod</t>
  </si>
  <si>
    <t>unID cyanobacteria</t>
  </si>
  <si>
    <t>Cf. Chlorallantus oblongus</t>
  </si>
  <si>
    <t>Cf. Tetraedron victoriae</t>
  </si>
  <si>
    <t>Eunotia</t>
  </si>
  <si>
    <t>?9</t>
  </si>
  <si>
    <t>?12</t>
  </si>
  <si>
    <t>Cf. Eutrepita globulifera</t>
  </si>
  <si>
    <t>Cf. Rossithidium linearis</t>
  </si>
  <si>
    <t>Merismopedia</t>
  </si>
  <si>
    <t>Planktolyngabia</t>
  </si>
  <si>
    <t>Elakatothrix</t>
  </si>
  <si>
    <t>Cyclotella comensis</t>
  </si>
  <si>
    <t>Cf. Chlorallantis oblongus</t>
  </si>
  <si>
    <t>?2</t>
  </si>
  <si>
    <t>?13</t>
  </si>
  <si>
    <t>Cf. Hippodonta</t>
  </si>
  <si>
    <t>Staurosira construens</t>
  </si>
  <si>
    <t>Fragilaria crotonensis</t>
  </si>
  <si>
    <t>Cf. Anabaenopsis elenkinii (colony)</t>
  </si>
  <si>
    <t>Cf. Ankistrodesmus falcatus (colony)</t>
  </si>
  <si>
    <t>Croococcus cf. kidneys</t>
  </si>
  <si>
    <t>unID chrysophyte</t>
  </si>
  <si>
    <t>Small cocconies</t>
  </si>
  <si>
    <t>Microcystis (large)</t>
  </si>
  <si>
    <t>95.1, 37.1</t>
  </si>
  <si>
    <t>100.9, 37.1</t>
  </si>
  <si>
    <t>Microcystis (small)</t>
  </si>
  <si>
    <t>95.7, 43.7</t>
  </si>
  <si>
    <t>100.6, 43.7 (centered @ Tabellaria)</t>
  </si>
  <si>
    <t>unID blastospore</t>
  </si>
  <si>
    <t>103.3, 43.7 (Dinobryon to left of FOV)</t>
  </si>
  <si>
    <t>unID spherical green</t>
  </si>
  <si>
    <t>Chroococcus</t>
  </si>
  <si>
    <t>Aphanothece bacilloidea</t>
  </si>
  <si>
    <t>94.9, 38.1</t>
  </si>
  <si>
    <t>95.8, 38.1</t>
  </si>
  <si>
    <t>172.8 um</t>
  </si>
  <si>
    <t>Cyanobium</t>
  </si>
  <si>
    <t>111.7, 38.1</t>
  </si>
  <si>
    <t>Full</t>
  </si>
  <si>
    <t>Large filament</t>
  </si>
  <si>
    <t>Statospore</t>
  </si>
  <si>
    <t>?17</t>
  </si>
  <si>
    <t>Cosmarium (Croococcus cf. kidneys)</t>
  </si>
  <si>
    <t>unID pennate diatom with stauros</t>
  </si>
  <si>
    <t>Lindavia comensis (C. Comensis)</t>
  </si>
  <si>
    <t>unID naviculoid diatom</t>
  </si>
  <si>
    <t>111.2, 38.1</t>
  </si>
  <si>
    <t>94.8, 37.9</t>
  </si>
  <si>
    <t>Cocconeis</t>
  </si>
  <si>
    <t>Perdinium</t>
  </si>
  <si>
    <t>Malomonas scales</t>
  </si>
  <si>
    <t>111.8, 37.9</t>
  </si>
  <si>
    <t>95.2, 37.9</t>
  </si>
  <si>
    <t>unID bacilliariales diatom</t>
  </si>
  <si>
    <t>Cf. Ulnaria</t>
  </si>
  <si>
    <t>113.0, 37.9</t>
  </si>
  <si>
    <t>101.5, 37.95</t>
  </si>
  <si>
    <t>Planktothrix filament</t>
  </si>
  <si>
    <t>Planktothrix cells</t>
  </si>
  <si>
    <t>Cf. Cryptomonad (NEW CATEGORY)</t>
  </si>
  <si>
    <t>95.8, 37.9</t>
  </si>
  <si>
    <t>112.7, 37.9</t>
  </si>
  <si>
    <t>unID cilliate</t>
  </si>
  <si>
    <t>Small green filament</t>
  </si>
  <si>
    <t>Stephanodiscus hantzschii</t>
  </si>
  <si>
    <t>Cf. Cryptomonad</t>
  </si>
  <si>
    <t>112.5, 38.4</t>
  </si>
  <si>
    <t>95.9, 38.3</t>
  </si>
  <si>
    <t>small green filament</t>
  </si>
  <si>
    <t>unID Ciliate</t>
  </si>
  <si>
    <t>Microcyctis</t>
  </si>
  <si>
    <t>Chroococcus cf. prescottii</t>
  </si>
  <si>
    <t>95.4, 38.3</t>
  </si>
  <si>
    <t>111.2, 38.4</t>
  </si>
  <si>
    <t>Cf. Staurosira</t>
  </si>
  <si>
    <t>Caloneis cf. bascillum (51 striae/10um?)</t>
  </si>
  <si>
    <t>Cf. Cymbella</t>
  </si>
  <si>
    <t>110.7, 37.1</t>
  </si>
  <si>
    <t>94.6, 37.1</t>
  </si>
  <si>
    <t>Stephanodiscus niagarae</t>
  </si>
  <si>
    <t>Planktothrix strand</t>
  </si>
  <si>
    <t>95.5, 37.2</t>
  </si>
  <si>
    <t>111.8, 37.1</t>
  </si>
  <si>
    <t>Cf. Aphanocapsa inserta colony</t>
  </si>
  <si>
    <t>Cf. Actinastrum falcatus</t>
  </si>
  <si>
    <t>111.6, 37.1</t>
  </si>
  <si>
    <t>95.3, 37.1</t>
  </si>
  <si>
    <t>unID Cilliate</t>
  </si>
  <si>
    <t>Synura colony</t>
  </si>
  <si>
    <t>Synura cells</t>
  </si>
  <si>
    <t>unID bascillaria diatom</t>
  </si>
  <si>
    <t>Large Cryptomonad-esque cell husks</t>
  </si>
  <si>
    <t>95.9, 37.0</t>
  </si>
  <si>
    <t>103.9, 37.1</t>
  </si>
  <si>
    <t>Nitzschioid diatom</t>
  </si>
  <si>
    <t>113.7, 38.5</t>
  </si>
  <si>
    <t>101.4, 38.6</t>
  </si>
  <si>
    <t>unID Naviculoid diatom</t>
  </si>
  <si>
    <t>?19</t>
  </si>
  <si>
    <t>95.2, 37.4</t>
  </si>
  <si>
    <t>100.5, 37.4</t>
  </si>
  <si>
    <t>and 100.5, 33.35</t>
  </si>
  <si>
    <t>103.6, 33.35</t>
  </si>
  <si>
    <t>111.5, 38.7</t>
  </si>
  <si>
    <t>94.8, 38.7</t>
  </si>
  <si>
    <t>Lindavia cf. bodanica</t>
  </si>
  <si>
    <t>Pinnularia</t>
  </si>
  <si>
    <t>110.7, 38.7</t>
  </si>
  <si>
    <t>unID Cyclotella</t>
  </si>
  <si>
    <t>unID centric diatom</t>
  </si>
  <si>
    <t>112.6, 39.2</t>
  </si>
  <si>
    <t>95.8, 39.2</t>
  </si>
  <si>
    <t>Cf. Raphidocelis subcapitata</t>
  </si>
  <si>
    <t>Cf. Sellaphora (small)</t>
  </si>
  <si>
    <t>Small Chroococcus</t>
  </si>
  <si>
    <t>95.0, 39.1</t>
  </si>
  <si>
    <t>111.8, 39.2</t>
  </si>
  <si>
    <t>Cf. Decussata</t>
  </si>
  <si>
    <t>Long thin rod</t>
  </si>
  <si>
    <t>111.6, 39.3</t>
  </si>
  <si>
    <t>94.8, 39.3</t>
  </si>
  <si>
    <t>95.1, 39.2</t>
  </si>
  <si>
    <t>111.65, 39.2</t>
  </si>
  <si>
    <t>Cf. Diploneis</t>
  </si>
  <si>
    <t>Photosynthetic Euglenoid</t>
  </si>
  <si>
    <t>Compare image "Cryptomonad.esque.husk.1" to "Photosynthetic.euglenoid.1" for better understanding if these "husks" are poorly preserved Euglena.</t>
  </si>
  <si>
    <t>Dinobryon internal organelles ONLY</t>
  </si>
  <si>
    <t>94.4, 39.2</t>
  </si>
  <si>
    <t>106.85. 39.2</t>
  </si>
  <si>
    <t>Cf. Karayevia</t>
  </si>
  <si>
    <t>Planktothrix</t>
  </si>
  <si>
    <t>39.2, 111.9</t>
  </si>
  <si>
    <t>95.5, 39.2</t>
  </si>
  <si>
    <t>Small chroococcus</t>
  </si>
  <si>
    <t>94.9, 39.2</t>
  </si>
  <si>
    <t>111.9, 39.1</t>
  </si>
  <si>
    <t>Anabaena eucompacta</t>
  </si>
  <si>
    <t>Cf. Aphanothece bacilloidea</t>
  </si>
  <si>
    <t>Photosynthetic Euglena</t>
  </si>
  <si>
    <t>110.6, 39.1</t>
  </si>
  <si>
    <t>94.3, 39.1</t>
  </si>
  <si>
    <t>Mallomonas Colony</t>
  </si>
  <si>
    <t>?20</t>
  </si>
  <si>
    <t>95.35, 39.1</t>
  </si>
  <si>
    <t>108.4, 39.1</t>
  </si>
  <si>
    <t>Sample clearly hit bottom sediment. Are silicaceous algae representative of water column, or of accumulated dead cells?</t>
  </si>
  <si>
    <t>Cf. Staurosirella leptostauron var dubia</t>
  </si>
  <si>
    <t>Cf. Planothidium</t>
  </si>
  <si>
    <t>111.9, 37.7</t>
  </si>
  <si>
    <t>94.9, 37.7</t>
  </si>
  <si>
    <t>Large cryptomonad</t>
  </si>
  <si>
    <t>Cf. Golenkinia</t>
  </si>
  <si>
    <t>Filamentous Green</t>
  </si>
  <si>
    <t>Adlafia</t>
  </si>
  <si>
    <t>Stephanodiscus small</t>
  </si>
  <si>
    <t>94.55, 37.6</t>
  </si>
  <si>
    <t>112.4, 37.6</t>
  </si>
  <si>
    <t>Slide covered in yellow film, obscuring cells.</t>
  </si>
  <si>
    <t>Dinobryon small</t>
  </si>
  <si>
    <t>Green Filament</t>
  </si>
  <si>
    <t>95.6, 37.5</t>
  </si>
  <si>
    <t>111.8, 37.5</t>
  </si>
  <si>
    <t>unID single-cell BG</t>
  </si>
  <si>
    <t>major questions: gaint squid?, fair to "ignore" the unidentfied ones, what about internal organelles?,</t>
  </si>
  <si>
    <t>Giant Squid was the nickname I gave to one of the unID things I found- I'm prety sure now that it's a rotifer, not an algae at all. I have a pic.</t>
  </si>
  <si>
    <t>My thought was to count the # of internal organelles I found, and if they outnumbered the total # of "shells" I counted, it would indicate a greater total count for that species. That hasn't happened so far though, so we can likely disregard them here and in the future.</t>
  </si>
  <si>
    <t>111.5, 38.4</t>
  </si>
  <si>
    <t>94.2, 38.4</t>
  </si>
  <si>
    <t>To check consistency from an early sample</t>
  </si>
  <si>
    <t>Estimate as equal to 50 microcystis cells</t>
  </si>
  <si>
    <t>Estimate as equal to 20 Cf. Komvophoron / Trichormus cells</t>
  </si>
  <si>
    <t>Look up @ diatoms.org</t>
  </si>
  <si>
    <t>diatoms.org</t>
  </si>
  <si>
    <t>Things marked "cyst" are resting stages- this is interesting info from a systems ecology perspective, but not useful for biomass data.  You can ignore things named "cyst" generally</t>
  </si>
  <si>
    <t>In Rare page</t>
  </si>
  <si>
    <t>"statocyst" falls under "cyst"</t>
  </si>
  <si>
    <t>*** Anything marked "Synedra" should become "Mallomonas scales".  If there's anything marked "Synedra colony", that can become "Mallomonas colony"</t>
  </si>
  <si>
    <t>Rare</t>
  </si>
  <si>
    <t>Unless otherwise marked, assume "Lindavia" is "Lindavia affinis"</t>
  </si>
  <si>
    <t>Becomes "Lindavia comensis"</t>
  </si>
  <si>
    <t>Anything just marked as genus "Stephanodiscus" can be estimated as "Stephanodiscus hantzschii".  Anything with a different species epithet can be looked up @ diatoms.org</t>
  </si>
  <si>
    <t>Estimate as equal to 1:1 Microcystis cell biomass</t>
  </si>
  <si>
    <t>Anything marked JUST "Fragilaria" can be assumed to be "Fragilaria crotonensis"</t>
  </si>
  <si>
    <t>Mallomonas scales don't really have any inherent biomass, they're just indicitave of Mallomonas "colonies" (a single multicellular alga covered in scales").  My recommendation would be to weigh the total # of scales against the # of recorded "colonies."  Approximately 20 scales per "colony" is a good estimate.  If the # of scales exceeds the # of colonies x20, add 1 extra colony to the tally per 20 surplus scales.  Then just use the biomass of the colony as the only biomass for the species.</t>
  </si>
  <si>
    <t>Estimate as equal to "Segmented Green"</t>
  </si>
  <si>
    <t xml:space="preserve">*** All "Actinastrum falcatus" should be "Ankistrodesmus falcatus".  </t>
  </si>
  <si>
    <t>Estimate as Segmented Green for biovol</t>
  </si>
  <si>
    <t>Unique to this slide- look up or ignore</t>
  </si>
  <si>
    <t>Change to Lindavia comensis</t>
  </si>
  <si>
    <t>Estimate as D. stelligera, on diatoms.org</t>
  </si>
  <si>
    <t>Estimate as 1:1 with Microcystis</t>
  </si>
  <si>
    <t>Becomes Lindavia comensis</t>
  </si>
  <si>
    <t xml:space="preserve">Some sort of bluegreen in the family Chroococolaes.  Same as ?17 </t>
  </si>
  <si>
    <t>Estimate "Discosella" as "Discostella stelligera"</t>
  </si>
  <si>
    <t>ignore tbh</t>
  </si>
  <si>
    <t>Google says 3 um^3 per cell for biovolume and I believe that</t>
  </si>
  <si>
    <t>Look up or ignore</t>
  </si>
  <si>
    <t>Ignore, actually bacteria</t>
  </si>
  <si>
    <t>Estimate as Nitzschia</t>
  </si>
  <si>
    <t>Same biovol as ?11</t>
  </si>
  <si>
    <t>Use biovol for Aphanacapsa</t>
  </si>
  <si>
    <t>Estimate as equal to 20 Planktothrix cells</t>
  </si>
  <si>
    <t>Treat the same as Mallomonas scales</t>
  </si>
  <si>
    <t>Ignore all internal organelles entries</t>
  </si>
  <si>
    <t>Estimate as equal to Segmented Green</t>
  </si>
  <si>
    <t>Lindavia (Lindavia affinis)</t>
  </si>
  <si>
    <t>??????</t>
  </si>
  <si>
    <t>Chrysophyta</t>
  </si>
  <si>
    <t>Ochromonas</t>
  </si>
  <si>
    <t>Swirly Chrysophyte Statocyst, or Swirly Statocyst</t>
  </si>
  <si>
    <t>Cyanobacteria diachlorus</t>
  </si>
  <si>
    <t xml:space="preserve">Lindavia </t>
  </si>
  <si>
    <t>Mallomonas c</t>
  </si>
  <si>
    <t xml:space="preserve">Discostella </t>
  </si>
  <si>
    <t xml:space="preserve">Chroococcus </t>
  </si>
  <si>
    <t>Cell Count per cm2</t>
  </si>
  <si>
    <t>Transect Length (cm)</t>
  </si>
  <si>
    <t>Taxa</t>
  </si>
  <si>
    <t>WaterCol</t>
  </si>
  <si>
    <t>Functional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</si>
</sst>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Calibri"/>
      <family val="2"/>
      <scheme val="minor"/>
    </font>
    <font>
      <sz val="11"/>
      <color rgb="FF000000"/>
      <name val="Calibri"/>
    </font>
    <font>
      <sz val="10"/>
      <color rgb="FFFF0000"/>
      <name val="Arial"/>
    </font>
    <font>
      <sz val="10"/>
      <color rgb="FF3366FF"/>
      <name val="Arial"/>
    </font>
    <font>
      <sz val="10"/>
      <color rgb="FF0000FF"/>
      <name val="Arial"/>
    </font>
    <font>
      <sz val="10"/>
      <color rgb="FFFF6600"/>
      <name val="Arial"/>
    </font>
    <font>
      <sz val="10"/>
      <color theme="5"/>
      <name val="Arial"/>
    </font>
    <font>
      <sz val="10"/>
      <color theme="1"/>
      <name val="Arial"/>
    </font>
    <font>
      <sz val="12"/>
      <color rgb="FF000000"/>
      <name val="Calibri"/>
    </font>
    <font>
      <sz val="10"/>
      <color rgb="FF000000"/>
      <name val="Calibri"/>
    </font>
    <font>
      <sz val="10"/>
      <color theme="6" tint="-0.499984740745262"/>
      <name val="Arial"/>
    </font>
    <font>
      <sz val="10"/>
      <color rgb="FF800000"/>
      <name val="Arial"/>
    </font>
    <font>
      <sz val="10"/>
      <color rgb="FF008000"/>
      <name val="Arial"/>
    </font>
    <font>
      <b/>
      <sz val="10"/>
      <color rgb="FF800000"/>
      <name val="Arial"/>
    </font>
    <font>
      <b/>
      <sz val="10"/>
      <color rgb="FF000090"/>
      <name val="Arial"/>
    </font>
    <font>
      <sz val="10"/>
      <color rgb="FF000090"/>
      <name val="Arial"/>
    </font>
    <font>
      <sz val="10"/>
      <name val="Arial"/>
    </font>
    <font>
      <b/>
      <u/>
      <sz val="10"/>
      <color rgb="FF000090"/>
      <name val="Arial"/>
    </font>
    <font>
      <b/>
      <u/>
      <sz val="10"/>
      <color rgb="FF800000"/>
      <name val="Arial"/>
    </font>
    <font>
      <b/>
      <sz val="10"/>
      <color rgb="FF0000FF"/>
      <name val="Arial"/>
    </font>
    <font>
      <b/>
      <i/>
      <u/>
      <sz val="10"/>
      <color rgb="FF800000"/>
      <name val="Arial"/>
    </font>
    <font>
      <b/>
      <i/>
      <u/>
      <sz val="10"/>
      <color rgb="FF0000FF"/>
      <name val="Arial"/>
    </font>
    <font>
      <b/>
      <sz val="10"/>
      <color rgb="FF008000"/>
      <name val="Arial"/>
    </font>
    <font>
      <b/>
      <u/>
      <sz val="10"/>
      <color rgb="FF0000FF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800000"/>
      <name val="Calibri"/>
      <scheme val="minor"/>
    </font>
    <font>
      <sz val="12"/>
      <name val="Calibri"/>
      <family val="2"/>
      <scheme val="minor"/>
    </font>
    <font>
      <sz val="11"/>
      <name val="Calibri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sz val="10"/>
      <color rgb="FF000000"/>
      <name val="Arial"/>
    </font>
    <font>
      <sz val="11"/>
      <color rgb="FF222222"/>
      <name val="Calibri"/>
      <scheme val="minor"/>
    </font>
    <font>
      <i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9"/>
      <name val="Arial"/>
    </font>
    <font>
      <sz val="10"/>
      <name val="Verdana"/>
      <family val="2"/>
    </font>
    <font>
      <sz val="10"/>
      <name val="Calibri"/>
    </font>
    <font>
      <i/>
      <u/>
      <sz val="12"/>
      <color theme="1"/>
      <name val="Calibri"/>
      <scheme val="minor"/>
    </font>
    <font>
      <i/>
      <u/>
      <sz val="10"/>
      <color rgb="FFFF66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">
    <xf numFmtId="0" fontId="0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Font="1" applyAlignment="1"/>
    <xf numFmtId="14" fontId="0" fillId="0" borderId="0" xfId="0" applyNumberFormat="1" applyFont="1" applyAlignment="1"/>
    <xf numFmtId="0" fontId="1" fillId="0" borderId="0" xfId="0" applyFont="1" applyAlignment="1"/>
    <xf numFmtId="0" fontId="0" fillId="2" borderId="0" xfId="0" applyFont="1" applyFill="1" applyAlignment="1"/>
    <xf numFmtId="14" fontId="2" fillId="0" borderId="0" xfId="0" applyNumberFormat="1" applyFont="1" applyAlignment="1"/>
    <xf numFmtId="0" fontId="2" fillId="0" borderId="0" xfId="0" applyFont="1" applyAlignment="1"/>
    <xf numFmtId="14" fontId="0" fillId="3" borderId="0" xfId="0" applyNumberFormat="1" applyFont="1" applyFill="1" applyAlignment="1"/>
    <xf numFmtId="0" fontId="0" fillId="3" borderId="0" xfId="0" applyFont="1" applyFill="1" applyAlignment="1"/>
    <xf numFmtId="0" fontId="1" fillId="3" borderId="0" xfId="0" applyFont="1" applyFill="1" applyAlignment="1"/>
    <xf numFmtId="9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4" fontId="6" fillId="0" borderId="0" xfId="0" applyNumberFormat="1" applyFont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7" fillId="0" borderId="0" xfId="0" applyFont="1" applyFill="1"/>
    <xf numFmtId="0" fontId="13" fillId="0" borderId="0" xfId="0" applyFont="1" applyAlignment="1"/>
    <xf numFmtId="0" fontId="14" fillId="0" borderId="0" xfId="0" applyFont="1" applyAlignment="1"/>
    <xf numFmtId="0" fontId="7" fillId="2" borderId="0" xfId="0" applyFont="1" applyFill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9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14" fontId="19" fillId="0" borderId="0" xfId="0" applyNumberFormat="1" applyFont="1" applyAlignment="1"/>
    <xf numFmtId="14" fontId="11" fillId="0" borderId="0" xfId="0" applyNumberFormat="1" applyFont="1" applyAlignment="1"/>
    <xf numFmtId="14" fontId="26" fillId="0" borderId="0" xfId="0" applyNumberFormat="1" applyFont="1" applyAlignment="1"/>
    <xf numFmtId="0" fontId="26" fillId="0" borderId="0" xfId="0" applyFont="1" applyAlignment="1"/>
    <xf numFmtId="0" fontId="26" fillId="0" borderId="0" xfId="0" applyFont="1"/>
    <xf numFmtId="0" fontId="11" fillId="0" borderId="0" xfId="0" applyFont="1" applyFill="1" applyAlignment="1"/>
    <xf numFmtId="0" fontId="16" fillId="0" borderId="0" xfId="0" applyFont="1" applyFill="1" applyAlignment="1"/>
    <xf numFmtId="14" fontId="16" fillId="0" borderId="0" xfId="0" applyNumberFormat="1" applyFont="1" applyAlignment="1"/>
    <xf numFmtId="0" fontId="16" fillId="0" borderId="0" xfId="0" applyFont="1"/>
    <xf numFmtId="0" fontId="27" fillId="0" borderId="0" xfId="0" applyFont="1" applyAlignment="1"/>
    <xf numFmtId="0" fontId="27" fillId="0" borderId="0" xfId="0" applyFont="1"/>
    <xf numFmtId="0" fontId="0" fillId="4" borderId="0" xfId="0" applyFont="1" applyFill="1" applyAlignment="1"/>
    <xf numFmtId="0" fontId="27" fillId="4" borderId="0" xfId="0" applyFont="1" applyFill="1" applyAlignment="1"/>
    <xf numFmtId="0" fontId="1" fillId="0" borderId="0" xfId="0" applyFont="1" applyAlignment="1">
      <alignment horizontal="right"/>
    </xf>
    <xf numFmtId="14" fontId="27" fillId="0" borderId="0" xfId="0" applyNumberFormat="1" applyFont="1" applyAlignment="1"/>
    <xf numFmtId="0" fontId="28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14" fontId="29" fillId="0" borderId="0" xfId="0" applyNumberFormat="1" applyFont="1" applyFill="1" applyAlignment="1"/>
    <xf numFmtId="0" fontId="30" fillId="0" borderId="0" xfId="0" applyFont="1" applyFill="1" applyAlignment="1"/>
    <xf numFmtId="0" fontId="29" fillId="0" borderId="0" xfId="0" applyFont="1" applyFill="1" applyAlignment="1"/>
    <xf numFmtId="0" fontId="29" fillId="0" borderId="0" xfId="0" applyFont="1" applyFill="1"/>
    <xf numFmtId="14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ill="1"/>
    <xf numFmtId="0" fontId="0" fillId="5" borderId="0" xfId="0" applyFont="1" applyFill="1" applyAlignment="1"/>
    <xf numFmtId="0" fontId="29" fillId="5" borderId="0" xfId="0" applyFont="1" applyFill="1" applyAlignment="1"/>
    <xf numFmtId="0" fontId="26" fillId="5" borderId="0" xfId="0" applyFont="1" applyFill="1" applyAlignment="1"/>
    <xf numFmtId="0" fontId="0" fillId="6" borderId="0" xfId="0" applyFont="1" applyFill="1" applyAlignment="1"/>
    <xf numFmtId="0" fontId="6" fillId="6" borderId="0" xfId="0" applyFont="1" applyFill="1" applyAlignment="1"/>
    <xf numFmtId="0" fontId="9" fillId="6" borderId="0" xfId="0" applyFont="1" applyFill="1"/>
    <xf numFmtId="0" fontId="0" fillId="7" borderId="0" xfId="0" applyFont="1" applyFill="1" applyAlignment="1"/>
    <xf numFmtId="0" fontId="11" fillId="5" borderId="0" xfId="0" applyFont="1" applyFill="1" applyAlignment="1"/>
    <xf numFmtId="0" fontId="2" fillId="5" borderId="0" xfId="0" applyFont="1" applyFill="1" applyAlignment="1"/>
    <xf numFmtId="0" fontId="11" fillId="2" borderId="0" xfId="0" applyFont="1" applyFill="1" applyAlignment="1"/>
    <xf numFmtId="0" fontId="31" fillId="0" borderId="0" xfId="0" applyFont="1"/>
    <xf numFmtId="0" fontId="5" fillId="2" borderId="0" xfId="0" applyFont="1" applyFill="1" applyAlignment="1"/>
    <xf numFmtId="0" fontId="0" fillId="0" borderId="0" xfId="0" applyFont="1" applyAlignment="1">
      <alignment vertical="top"/>
    </xf>
    <xf numFmtId="0" fontId="32" fillId="0" borderId="0" xfId="0" applyFont="1"/>
    <xf numFmtId="0" fontId="0" fillId="8" borderId="0" xfId="0" applyFont="1" applyFill="1" applyAlignment="1"/>
    <xf numFmtId="0" fontId="33" fillId="0" borderId="0" xfId="0" applyFont="1" applyAlignment="1"/>
    <xf numFmtId="0" fontId="27" fillId="0" borderId="0" xfId="0" applyFont="1" applyFill="1" applyAlignment="1"/>
    <xf numFmtId="0" fontId="34" fillId="0" borderId="0" xfId="0" applyFont="1"/>
    <xf numFmtId="14" fontId="27" fillId="0" borderId="0" xfId="0" applyNumberFormat="1" applyFont="1" applyFill="1" applyAlignment="1"/>
    <xf numFmtId="0" fontId="27" fillId="0" borderId="0" xfId="0" applyFont="1" applyFill="1"/>
    <xf numFmtId="0" fontId="0" fillId="9" borderId="0" xfId="0" applyFont="1" applyFill="1" applyAlignment="1"/>
    <xf numFmtId="0" fontId="35" fillId="0" borderId="0" xfId="0" applyFont="1" applyAlignment="1">
      <alignment horizontal="right"/>
    </xf>
    <xf numFmtId="0" fontId="6" fillId="0" borderId="0" xfId="0" applyFont="1" applyFill="1" applyAlignment="1"/>
    <xf numFmtId="0" fontId="36" fillId="0" borderId="0" xfId="0" applyFont="1" applyAlignment="1"/>
    <xf numFmtId="0" fontId="2" fillId="8" borderId="0" xfId="0" applyFont="1" applyFill="1" applyAlignment="1"/>
    <xf numFmtId="0" fontId="27" fillId="5" borderId="0" xfId="0" applyFont="1" applyFill="1" applyAlignment="1"/>
    <xf numFmtId="0" fontId="6" fillId="8" borderId="0" xfId="0" applyFont="1" applyFill="1" applyAlignment="1"/>
    <xf numFmtId="0" fontId="11" fillId="8" borderId="0" xfId="0" applyFont="1" applyFill="1" applyAlignment="1"/>
    <xf numFmtId="0" fontId="37" fillId="0" borderId="0" xfId="0" applyFont="1" applyAlignment="1"/>
    <xf numFmtId="0" fontId="12" fillId="8" borderId="0" xfId="0" applyFont="1" applyFill="1" applyAlignment="1"/>
    <xf numFmtId="0" fontId="17" fillId="8" borderId="0" xfId="0" applyFont="1" applyFill="1" applyAlignment="1"/>
    <xf numFmtId="0" fontId="23" fillId="8" borderId="0" xfId="0" applyFont="1" applyFill="1" applyAlignment="1"/>
    <xf numFmtId="0" fontId="26" fillId="0" borderId="0" xfId="0" applyFont="1" applyFill="1" applyAlignment="1"/>
    <xf numFmtId="0" fontId="34" fillId="0" borderId="0" xfId="0" applyNumberFormat="1" applyFont="1"/>
    <xf numFmtId="0" fontId="38" fillId="0" borderId="1" xfId="309" applyFont="1" applyFill="1" applyBorder="1" applyAlignment="1" applyProtection="1">
      <alignment horizontal="center" vertical="top" wrapText="1"/>
    </xf>
    <xf numFmtId="0" fontId="39" fillId="0" borderId="0" xfId="0" applyFont="1"/>
    <xf numFmtId="0" fontId="12" fillId="0" borderId="0" xfId="0" applyFont="1" applyFill="1" applyAlignment="1"/>
    <xf numFmtId="0" fontId="39" fillId="0" borderId="0" xfId="0" applyFont="1" applyFill="1"/>
    <xf numFmtId="0" fontId="16" fillId="10" borderId="0" xfId="0" applyFont="1" applyFill="1" applyAlignment="1"/>
    <xf numFmtId="0" fontId="16" fillId="0" borderId="0" xfId="0" applyFont="1" applyFill="1"/>
    <xf numFmtId="0" fontId="16" fillId="2" borderId="0" xfId="0" applyFont="1" applyFill="1" applyAlignment="1"/>
    <xf numFmtId="0" fontId="0" fillId="10" borderId="0" xfId="0" applyFont="1" applyFill="1" applyAlignment="1"/>
    <xf numFmtId="0" fontId="40" fillId="8" borderId="0" xfId="0" applyFont="1" applyFill="1" applyAlignment="1"/>
    <xf numFmtId="0" fontId="41" fillId="8" borderId="0" xfId="0" applyFont="1" applyFill="1" applyAlignment="1"/>
    <xf numFmtId="2" fontId="16" fillId="0" borderId="0" xfId="0" applyNumberFormat="1" applyFont="1" applyAlignment="1">
      <alignment horizontal="left"/>
    </xf>
    <xf numFmtId="0" fontId="16" fillId="11" borderId="0" xfId="0" applyFont="1" applyFill="1" applyAlignment="1">
      <alignment horizontal="left"/>
    </xf>
    <xf numFmtId="0" fontId="16" fillId="0" borderId="0" xfId="0" applyFont="1" applyAlignment="1">
      <alignment horizontal="left"/>
    </xf>
  </cellXfs>
  <cellStyles count="4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  <cellStyle name="Normal 2" xfId="309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81"/>
  <sheetViews>
    <sheetView tabSelected="1" topLeftCell="B1" workbookViewId="0">
      <selection activeCell="B10" sqref="B10"/>
    </sheetView>
  </sheetViews>
  <sheetFormatPr baseColWidth="10" defaultRowHeight="15" x14ac:dyDescent="0"/>
  <cols>
    <col min="1" max="1" width="10.83203125" style="1"/>
    <col min="2" max="2" width="41.6640625" style="1" bestFit="1" customWidth="1"/>
    <col min="3" max="7" width="10.83203125" style="1"/>
    <col min="8" max="8" width="11.83203125" style="1" bestFit="1" customWidth="1"/>
    <col min="9" max="9" width="15.6640625" style="1" bestFit="1" customWidth="1"/>
    <col min="10" max="10" width="17.1640625" style="1" bestFit="1" customWidth="1"/>
    <col min="11" max="11" width="26.33203125" style="1" bestFit="1" customWidth="1"/>
    <col min="19" max="26" width="10.83203125" style="1"/>
  </cols>
  <sheetData>
    <row r="1" spans="1:34" s="1" customFormat="1" ht="15.75" customHeight="1">
      <c r="A1" s="105" t="s">
        <v>0</v>
      </c>
      <c r="B1" s="106" t="s">
        <v>1</v>
      </c>
      <c r="C1" s="106" t="s">
        <v>2</v>
      </c>
      <c r="D1" s="104" t="s">
        <v>3</v>
      </c>
      <c r="E1" s="105" t="s">
        <v>4</v>
      </c>
      <c r="F1" s="106" t="s">
        <v>5</v>
      </c>
      <c r="G1" s="106" t="s">
        <v>6</v>
      </c>
      <c r="H1" s="106" t="s">
        <v>7</v>
      </c>
      <c r="I1" s="106" t="s">
        <v>376</v>
      </c>
      <c r="J1" s="106" t="s">
        <v>377</v>
      </c>
      <c r="K1" s="106" t="s">
        <v>8</v>
      </c>
      <c r="L1" s="106" t="s">
        <v>378</v>
      </c>
      <c r="M1" s="106" t="s">
        <v>379</v>
      </c>
      <c r="N1" s="106" t="s">
        <v>380</v>
      </c>
      <c r="S1" s="106"/>
      <c r="T1" s="106" t="s">
        <v>9</v>
      </c>
      <c r="U1" s="106" t="s">
        <v>10</v>
      </c>
      <c r="V1" s="106" t="s">
        <v>11</v>
      </c>
      <c r="W1" s="106" t="s">
        <v>12</v>
      </c>
      <c r="X1" s="106" t="s">
        <v>13</v>
      </c>
      <c r="Y1" s="106" t="s">
        <v>14</v>
      </c>
      <c r="Z1" s="106" t="s">
        <v>15</v>
      </c>
      <c r="AA1" s="106"/>
      <c r="AB1" s="106"/>
      <c r="AC1" s="106"/>
      <c r="AD1" s="106"/>
      <c r="AE1" s="106"/>
      <c r="AF1" s="106"/>
      <c r="AG1" s="106"/>
      <c r="AH1" s="106"/>
    </row>
    <row r="2" spans="1:34">
      <c r="A2" s="2">
        <v>35444</v>
      </c>
      <c r="B2" s="1" t="s">
        <v>16</v>
      </c>
      <c r="C2" s="1">
        <v>6808</v>
      </c>
      <c r="D2" s="1">
        <v>100</v>
      </c>
      <c r="E2" s="3">
        <v>5.6427709999999998</v>
      </c>
      <c r="F2" s="1">
        <f>C2*E2</f>
        <v>38415.984967999997</v>
      </c>
      <c r="G2" s="1">
        <f t="shared" ref="G2:G10" si="0">F2/$F$11</f>
        <v>0.65316823841660399</v>
      </c>
      <c r="H2" s="1">
        <v>1</v>
      </c>
      <c r="I2" s="1">
        <f>C2/((J2)*0.207)</f>
        <v>1980.0655562244967</v>
      </c>
      <c r="J2" s="1">
        <v>16.61</v>
      </c>
      <c r="K2" s="1">
        <f>I2*E2</f>
        <v>11173.056498762458</v>
      </c>
    </row>
    <row r="3" spans="1:34">
      <c r="A3" s="2">
        <v>35444</v>
      </c>
      <c r="B3" s="1" t="s">
        <v>17</v>
      </c>
      <c r="C3" s="1">
        <v>1830</v>
      </c>
      <c r="E3" s="1">
        <v>3.156457729</v>
      </c>
      <c r="F3" s="1">
        <f t="shared" ref="F3:F10" si="1">C3*E3</f>
        <v>5776.3176440699999</v>
      </c>
      <c r="G3" s="1">
        <f t="shared" si="0"/>
        <v>9.8211909007532447E-2</v>
      </c>
      <c r="I3" s="1">
        <f t="shared" ref="I3:I9" si="2">C3/((J3)*0.207)</f>
        <v>532.24441361498668</v>
      </c>
      <c r="J3" s="1">
        <v>16.61</v>
      </c>
      <c r="K3" s="1">
        <f t="shared" ref="K3:K10" si="3">I3*E3</f>
        <v>1680.0069930720974</v>
      </c>
    </row>
    <row r="4" spans="1:34">
      <c r="A4" s="2">
        <v>35444</v>
      </c>
      <c r="B4" s="1" t="s">
        <v>18</v>
      </c>
      <c r="C4" s="1">
        <v>47</v>
      </c>
      <c r="E4" s="3">
        <v>84.985100000000003</v>
      </c>
      <c r="F4" s="1">
        <f t="shared" si="1"/>
        <v>3994.2997</v>
      </c>
      <c r="G4" s="1">
        <f t="shared" si="0"/>
        <v>6.7913127853683558E-2</v>
      </c>
      <c r="I4" s="1">
        <f t="shared" si="2"/>
        <v>13.669665267707307</v>
      </c>
      <c r="J4" s="1">
        <v>16.61</v>
      </c>
      <c r="K4" s="1">
        <f t="shared" si="3"/>
        <v>1161.7178697426323</v>
      </c>
      <c r="V4" s="72"/>
    </row>
    <row r="5" spans="1:34" s="46" customFormat="1">
      <c r="A5" s="43">
        <v>35444</v>
      </c>
      <c r="B5" s="42" t="s">
        <v>19</v>
      </c>
      <c r="C5" s="27">
        <v>1</v>
      </c>
      <c r="D5" s="27"/>
      <c r="E5" s="45">
        <f>(PI()/4)*12^2</f>
        <v>113.09733552923255</v>
      </c>
      <c r="F5" s="27">
        <f>C5*E5</f>
        <v>113.09733552923255</v>
      </c>
      <c r="G5" s="27">
        <f t="shared" si="0"/>
        <v>1.9229387839144166E-3</v>
      </c>
      <c r="H5" s="27"/>
      <c r="I5" s="1">
        <f t="shared" si="2"/>
        <v>0.2908439418661129</v>
      </c>
      <c r="J5" s="1">
        <v>16.61</v>
      </c>
      <c r="K5" s="1">
        <f t="shared" si="3"/>
        <v>32.893674879876379</v>
      </c>
      <c r="S5" s="45"/>
      <c r="T5" s="27"/>
      <c r="U5" s="27"/>
      <c r="V5" s="27"/>
      <c r="W5" s="27"/>
      <c r="X5" s="27"/>
      <c r="Y5" s="27"/>
      <c r="Z5" s="27"/>
    </row>
    <row r="6" spans="1:34" s="46" customFormat="1">
      <c r="A6" s="43">
        <v>35444</v>
      </c>
      <c r="B6" s="42" t="s">
        <v>20</v>
      </c>
      <c r="C6" s="27">
        <v>7</v>
      </c>
      <c r="D6" s="27"/>
      <c r="E6" s="44">
        <v>157.82288650000001</v>
      </c>
      <c r="F6" s="27">
        <f>C6*E6</f>
        <v>1104.7602055</v>
      </c>
      <c r="G6" s="27">
        <f t="shared" si="0"/>
        <v>1.8783698450014461E-2</v>
      </c>
      <c r="H6" s="27"/>
      <c r="I6" s="1">
        <f t="shared" si="2"/>
        <v>2.0359075930627903</v>
      </c>
      <c r="J6" s="1">
        <v>16.61</v>
      </c>
      <c r="K6" s="1">
        <f t="shared" si="3"/>
        <v>321.31281298443696</v>
      </c>
      <c r="S6" s="45"/>
      <c r="T6" s="27"/>
      <c r="U6" s="27" t="s">
        <v>330</v>
      </c>
      <c r="V6" s="27"/>
      <c r="W6" s="27"/>
      <c r="X6" s="27"/>
      <c r="Y6" s="27"/>
      <c r="Z6" s="27"/>
    </row>
    <row r="7" spans="1:34" s="46" customFormat="1">
      <c r="A7" s="43">
        <v>35444</v>
      </c>
      <c r="B7" s="27" t="s">
        <v>22</v>
      </c>
      <c r="C7" s="27">
        <v>2</v>
      </c>
      <c r="D7" s="27"/>
      <c r="E7" s="76">
        <v>94.247</v>
      </c>
      <c r="F7" s="27">
        <f t="shared" si="1"/>
        <v>188.494</v>
      </c>
      <c r="G7" s="27">
        <f t="shared" si="0"/>
        <v>3.2048714626126402E-3</v>
      </c>
      <c r="H7" s="100"/>
      <c r="I7" s="1">
        <f t="shared" si="2"/>
        <v>0.5816878837322258</v>
      </c>
      <c r="J7" s="1">
        <v>16.61</v>
      </c>
      <c r="K7" s="1">
        <f t="shared" si="3"/>
        <v>54.822337978111086</v>
      </c>
      <c r="S7" s="45"/>
      <c r="T7" s="27"/>
      <c r="U7" s="27"/>
      <c r="V7" s="27"/>
      <c r="W7" s="27"/>
      <c r="X7" s="27"/>
      <c r="Y7" s="27"/>
      <c r="Z7" s="27"/>
    </row>
    <row r="8" spans="1:34" s="46" customFormat="1">
      <c r="A8" s="43">
        <v>35444</v>
      </c>
      <c r="B8" s="27" t="s">
        <v>25</v>
      </c>
      <c r="C8" s="27">
        <v>1</v>
      </c>
      <c r="D8" s="27"/>
      <c r="E8" s="76">
        <v>7003.5400365753658</v>
      </c>
      <c r="F8" s="27">
        <f t="shared" si="1"/>
        <v>7003.5400365753658</v>
      </c>
      <c r="G8" s="27">
        <f t="shared" si="0"/>
        <v>0.11907777223935763</v>
      </c>
      <c r="H8" s="27"/>
      <c r="I8" s="1">
        <f t="shared" si="2"/>
        <v>0.2908439418661129</v>
      </c>
      <c r="J8" s="1">
        <v>16.61</v>
      </c>
      <c r="K8" s="1">
        <f t="shared" si="3"/>
        <v>2036.9371912547199</v>
      </c>
      <c r="S8" s="45"/>
      <c r="T8" s="27"/>
      <c r="U8" s="27" t="s">
        <v>26</v>
      </c>
      <c r="V8" s="27"/>
      <c r="W8" s="27"/>
      <c r="X8" s="27"/>
      <c r="Y8" s="27"/>
      <c r="Z8" s="27"/>
    </row>
    <row r="9" spans="1:34">
      <c r="A9" s="2">
        <v>35444</v>
      </c>
      <c r="B9" s="1" t="s">
        <v>27</v>
      </c>
      <c r="C9" s="1">
        <v>5</v>
      </c>
      <c r="E9" s="3">
        <v>195.2354</v>
      </c>
      <c r="F9" s="1">
        <f t="shared" si="1"/>
        <v>976.17700000000002</v>
      </c>
      <c r="G9" s="1">
        <f t="shared" si="0"/>
        <v>1.6597460978910836E-2</v>
      </c>
      <c r="I9" s="1">
        <f t="shared" si="2"/>
        <v>1.4542197093305647</v>
      </c>
      <c r="J9" s="1">
        <v>16.61</v>
      </c>
      <c r="K9" s="1">
        <f t="shared" si="3"/>
        <v>283.9151666390365</v>
      </c>
    </row>
    <row r="10" spans="1:34">
      <c r="A10" s="2">
        <v>35444</v>
      </c>
      <c r="B10" s="1" t="s">
        <v>28</v>
      </c>
      <c r="C10" s="1">
        <v>127</v>
      </c>
      <c r="E10" s="1">
        <v>9.7808534999999992</v>
      </c>
      <c r="F10" s="1">
        <f t="shared" si="1"/>
        <v>1242.1683945</v>
      </c>
      <c r="G10" s="1">
        <f t="shared" si="0"/>
        <v>2.1119982807370048E-2</v>
      </c>
      <c r="I10" s="1">
        <f>C10/((J10)*0.207)</f>
        <v>36.937180616996343</v>
      </c>
      <c r="J10" s="1">
        <v>16.61</v>
      </c>
      <c r="K10" s="1">
        <f t="shared" si="3"/>
        <v>361.27715231788079</v>
      </c>
    </row>
    <row r="11" spans="1:34">
      <c r="A11" s="2">
        <v>35444</v>
      </c>
      <c r="B11" s="1" t="s">
        <v>29</v>
      </c>
      <c r="F11" s="1">
        <f>SUM(F2:F10)</f>
        <v>58814.839284174595</v>
      </c>
      <c r="K11" s="1">
        <f>SUM(K2:K10)</f>
        <v>17105.939697631249</v>
      </c>
    </row>
    <row r="12" spans="1:34">
      <c r="A12" s="2">
        <v>35478</v>
      </c>
      <c r="B12" s="1" t="s">
        <v>16</v>
      </c>
      <c r="C12" s="1">
        <v>229</v>
      </c>
      <c r="D12" s="1">
        <v>100</v>
      </c>
      <c r="E12" s="3">
        <v>5.6427709999999998</v>
      </c>
      <c r="F12" s="1">
        <f>C12*E12</f>
        <v>1292.194559</v>
      </c>
      <c r="G12" s="1">
        <f>F12/$F$15</f>
        <v>0.75119500693254981</v>
      </c>
      <c r="H12" s="1">
        <v>0</v>
      </c>
      <c r="W12" s="1">
        <v>7</v>
      </c>
    </row>
    <row r="13" spans="1:34">
      <c r="A13" s="2">
        <v>35478</v>
      </c>
      <c r="B13" s="1" t="s">
        <v>17</v>
      </c>
      <c r="C13" s="1">
        <v>117</v>
      </c>
      <c r="E13" s="1">
        <v>3.156457729</v>
      </c>
      <c r="F13" s="1">
        <f>C13*E13</f>
        <v>369.305554293</v>
      </c>
      <c r="G13" s="1">
        <f>F13/$F$15</f>
        <v>0.21468941072778444</v>
      </c>
    </row>
    <row r="14" spans="1:34">
      <c r="A14" s="2">
        <v>35478</v>
      </c>
      <c r="B14" s="1" t="s">
        <v>28</v>
      </c>
      <c r="C14" s="1">
        <v>6</v>
      </c>
      <c r="E14" s="1">
        <v>9.7808534999999992</v>
      </c>
      <c r="F14" s="1">
        <f>C14*E14</f>
        <v>58.685120999999995</v>
      </c>
      <c r="G14" s="1">
        <f>F14/$F$15</f>
        <v>3.4115582339665711E-2</v>
      </c>
    </row>
    <row r="15" spans="1:34">
      <c r="A15" s="2">
        <v>35478</v>
      </c>
      <c r="B15" s="1" t="s">
        <v>29</v>
      </c>
      <c r="F15" s="1">
        <f>SUM(F12:F14)</f>
        <v>1720.1852342930001</v>
      </c>
    </row>
    <row r="16" spans="1:34">
      <c r="A16" s="2">
        <v>35556</v>
      </c>
      <c r="B16" s="1" t="s">
        <v>16</v>
      </c>
      <c r="C16" s="1">
        <v>86</v>
      </c>
      <c r="D16" s="1">
        <v>100</v>
      </c>
      <c r="E16" s="3">
        <v>5.6427709999999998</v>
      </c>
      <c r="F16" s="1">
        <f>C16*E16</f>
        <v>485.27830599999999</v>
      </c>
      <c r="G16" s="1">
        <f t="shared" ref="G16:G27" si="4">F16/$F$28</f>
        <v>8.7658383697977401E-4</v>
      </c>
      <c r="H16" s="1">
        <v>1</v>
      </c>
    </row>
    <row r="17" spans="1:26">
      <c r="A17" s="2">
        <v>35556</v>
      </c>
      <c r="B17" s="1" t="s">
        <v>17</v>
      </c>
      <c r="C17" s="1">
        <v>270</v>
      </c>
      <c r="E17" s="1">
        <v>3.156457729</v>
      </c>
      <c r="F17" s="1">
        <f t="shared" ref="F17:F27" si="5">C17*E17</f>
        <v>852.24358683000003</v>
      </c>
      <c r="G17" s="1">
        <f t="shared" si="4"/>
        <v>1.5394526071908243E-3</v>
      </c>
    </row>
    <row r="18" spans="1:26">
      <c r="A18" s="2">
        <v>35556</v>
      </c>
      <c r="B18" s="1" t="s">
        <v>28</v>
      </c>
      <c r="C18" s="1">
        <v>144</v>
      </c>
      <c r="E18" s="1">
        <v>9.7808534999999992</v>
      </c>
      <c r="F18" s="1">
        <f t="shared" si="5"/>
        <v>1408.442904</v>
      </c>
      <c r="G18" s="1">
        <f t="shared" si="4"/>
        <v>2.5441448127608152E-3</v>
      </c>
    </row>
    <row r="19" spans="1:26">
      <c r="A19" s="2">
        <v>35556</v>
      </c>
      <c r="B19" s="58" t="s">
        <v>35</v>
      </c>
      <c r="C19" s="1">
        <v>20</v>
      </c>
      <c r="E19" s="58">
        <v>314.15926535897933</v>
      </c>
      <c r="F19" s="1">
        <f t="shared" si="5"/>
        <v>6283.1853071795867</v>
      </c>
      <c r="G19" s="1">
        <f t="shared" si="4"/>
        <v>1.1349649504056796E-2</v>
      </c>
    </row>
    <row r="20" spans="1:26">
      <c r="A20" s="2">
        <v>35556</v>
      </c>
      <c r="B20" s="1" t="s">
        <v>37</v>
      </c>
      <c r="C20" s="1">
        <v>83</v>
      </c>
      <c r="E20" s="77">
        <v>152.6421331</v>
      </c>
      <c r="F20" s="1">
        <f t="shared" si="5"/>
        <v>12669.2970473</v>
      </c>
      <c r="G20" s="1">
        <f t="shared" si="4"/>
        <v>2.2885220460604632E-2</v>
      </c>
    </row>
    <row r="21" spans="1:26">
      <c r="A21" s="2">
        <v>35556</v>
      </c>
      <c r="B21" s="1" t="s">
        <v>18</v>
      </c>
      <c r="C21" s="1">
        <v>11</v>
      </c>
      <c r="E21" s="3">
        <v>84.985100000000003</v>
      </c>
      <c r="F21" s="1">
        <f t="shared" si="5"/>
        <v>934.83609999999999</v>
      </c>
      <c r="G21" s="1">
        <f t="shared" si="4"/>
        <v>1.6886438263432441E-3</v>
      </c>
    </row>
    <row r="22" spans="1:26">
      <c r="A22" s="2">
        <v>35556</v>
      </c>
      <c r="B22" s="1" t="s">
        <v>38</v>
      </c>
      <c r="C22" s="1">
        <v>1</v>
      </c>
      <c r="E22" s="73">
        <v>6568.5708896400001</v>
      </c>
      <c r="F22" s="1">
        <f t="shared" si="5"/>
        <v>6568.5708896400001</v>
      </c>
      <c r="G22" s="1">
        <f t="shared" si="4"/>
        <v>1.1865156555987234E-2</v>
      </c>
    </row>
    <row r="23" spans="1:26">
      <c r="A23" s="2">
        <v>35556</v>
      </c>
      <c r="B23" s="1" t="s">
        <v>19</v>
      </c>
      <c r="C23" s="1">
        <v>5</v>
      </c>
      <c r="E23" s="1">
        <f>(PI()/4)*12^2</f>
        <v>113.09733552923255</v>
      </c>
      <c r="F23" s="1">
        <f t="shared" si="5"/>
        <v>565.48667764616278</v>
      </c>
      <c r="G23" s="1">
        <f t="shared" si="4"/>
        <v>1.0214684553651117E-3</v>
      </c>
    </row>
    <row r="24" spans="1:26">
      <c r="A24" s="2">
        <v>35556</v>
      </c>
      <c r="B24" s="1" t="s">
        <v>22</v>
      </c>
      <c r="C24" s="1">
        <v>1</v>
      </c>
      <c r="E24" s="58">
        <v>94.247</v>
      </c>
      <c r="F24" s="1">
        <f t="shared" si="5"/>
        <v>94.247</v>
      </c>
      <c r="G24" s="1">
        <f t="shared" si="4"/>
        <v>1.7024333431429501E-4</v>
      </c>
    </row>
    <row r="25" spans="1:26">
      <c r="A25" s="2">
        <v>35556</v>
      </c>
      <c r="B25" s="1" t="s">
        <v>39</v>
      </c>
      <c r="C25" s="1">
        <v>217</v>
      </c>
      <c r="E25" s="49">
        <v>195.2354</v>
      </c>
      <c r="F25" s="1">
        <f t="shared" si="5"/>
        <v>42366.0818</v>
      </c>
      <c r="G25" s="1">
        <f t="shared" si="4"/>
        <v>7.6528091371228471E-2</v>
      </c>
    </row>
    <row r="26" spans="1:26">
      <c r="A26" s="2">
        <v>35556</v>
      </c>
      <c r="B26" s="1" t="s">
        <v>25</v>
      </c>
      <c r="C26" s="1">
        <v>43</v>
      </c>
      <c r="E26" s="76">
        <v>7003.5400365753658</v>
      </c>
      <c r="F26" s="1">
        <f t="shared" si="5"/>
        <v>301152.2215727407</v>
      </c>
      <c r="G26" s="1">
        <f t="shared" si="4"/>
        <v>0.54398716496759314</v>
      </c>
    </row>
    <row r="27" spans="1:26">
      <c r="A27" s="2">
        <v>35556</v>
      </c>
      <c r="B27" s="58" t="s">
        <v>40</v>
      </c>
      <c r="C27" s="1">
        <v>206</v>
      </c>
      <c r="E27" s="16">
        <v>874.86316980000004</v>
      </c>
      <c r="F27" s="1">
        <f t="shared" si="5"/>
        <v>180221.81297880001</v>
      </c>
      <c r="G27" s="1">
        <f t="shared" si="4"/>
        <v>0.32554418026757564</v>
      </c>
    </row>
    <row r="28" spans="1:26">
      <c r="A28" s="2">
        <v>35556</v>
      </c>
      <c r="B28" s="1" t="s">
        <v>29</v>
      </c>
      <c r="F28" s="1">
        <f>SUM(F16:F27)</f>
        <v>553601.70417013648</v>
      </c>
    </row>
    <row r="29" spans="1:26">
      <c r="A29" s="2">
        <v>35599</v>
      </c>
      <c r="B29" s="1" t="s">
        <v>45</v>
      </c>
      <c r="C29" s="1">
        <v>1</v>
      </c>
      <c r="E29" s="58">
        <v>120</v>
      </c>
      <c r="F29" s="1">
        <f t="shared" ref="F29:F42" si="6">C29*E29</f>
        <v>120</v>
      </c>
      <c r="G29" s="1">
        <f t="shared" ref="G29:G42" si="7">F29/$F$43</f>
        <v>9.9294358303107441E-4</v>
      </c>
    </row>
    <row r="30" spans="1:26">
      <c r="A30" s="2">
        <v>35599</v>
      </c>
      <c r="B30" s="83" t="s">
        <v>47</v>
      </c>
      <c r="C30" s="1">
        <v>1</v>
      </c>
      <c r="E30" s="58">
        <v>530.14376029327764</v>
      </c>
      <c r="F30" s="1">
        <f t="shared" si="6"/>
        <v>530.14376029327764</v>
      </c>
      <c r="G30" s="1">
        <f t="shared" si="7"/>
        <v>4.3866903738931182E-3</v>
      </c>
      <c r="H30"/>
      <c r="I30"/>
      <c r="J30"/>
      <c r="K30"/>
      <c r="S30"/>
      <c r="T30"/>
      <c r="U30"/>
      <c r="V30"/>
      <c r="W30"/>
      <c r="X30"/>
      <c r="Y30"/>
      <c r="Z30"/>
    </row>
    <row r="31" spans="1:26">
      <c r="A31" s="2">
        <v>35599</v>
      </c>
      <c r="B31" s="1" t="s">
        <v>37</v>
      </c>
      <c r="C31" s="1">
        <v>4</v>
      </c>
      <c r="E31" s="77">
        <v>152.6421331</v>
      </c>
      <c r="F31" s="1">
        <f t="shared" si="6"/>
        <v>610.56853239999998</v>
      </c>
      <c r="G31" s="1">
        <f t="shared" si="7"/>
        <v>5.0521675520606721E-3</v>
      </c>
      <c r="H31"/>
      <c r="I31"/>
      <c r="J31"/>
      <c r="K31"/>
      <c r="S31"/>
      <c r="T31"/>
      <c r="U31"/>
      <c r="V31"/>
      <c r="W31"/>
      <c r="X31"/>
      <c r="Y31"/>
      <c r="Z31"/>
    </row>
    <row r="32" spans="1:26">
      <c r="A32" s="2">
        <v>35599</v>
      </c>
      <c r="B32" s="1" t="s">
        <v>51</v>
      </c>
      <c r="C32" s="1">
        <v>2</v>
      </c>
      <c r="E32" s="58">
        <v>186.6048309467327</v>
      </c>
      <c r="F32" s="1">
        <f t="shared" si="6"/>
        <v>373.20966189346541</v>
      </c>
      <c r="G32" s="1">
        <f t="shared" si="7"/>
        <v>3.0881344908526118E-3</v>
      </c>
      <c r="H32"/>
      <c r="I32"/>
      <c r="J32"/>
      <c r="K32"/>
      <c r="S32"/>
      <c r="T32"/>
      <c r="U32"/>
      <c r="V32"/>
      <c r="W32"/>
      <c r="X32"/>
      <c r="Y32"/>
      <c r="Z32"/>
    </row>
    <row r="33" spans="1:26">
      <c r="A33" s="2">
        <v>35599</v>
      </c>
      <c r="B33" s="1" t="s">
        <v>16</v>
      </c>
      <c r="C33" s="1">
        <v>8</v>
      </c>
      <c r="E33" s="3">
        <v>5.6427709999999998</v>
      </c>
      <c r="F33" s="1">
        <f t="shared" si="6"/>
        <v>45.142167999999998</v>
      </c>
      <c r="G33" s="1">
        <f t="shared" si="7"/>
        <v>3.7353021699758923E-4</v>
      </c>
      <c r="H33"/>
      <c r="I33"/>
      <c r="J33"/>
      <c r="K33"/>
      <c r="S33"/>
      <c r="T33"/>
      <c r="U33"/>
      <c r="V33"/>
      <c r="W33"/>
      <c r="X33"/>
      <c r="Y33"/>
      <c r="Z33"/>
    </row>
    <row r="34" spans="1:26">
      <c r="A34" s="2">
        <v>35599</v>
      </c>
      <c r="B34" s="1" t="s">
        <v>41</v>
      </c>
      <c r="C34" s="1">
        <v>57</v>
      </c>
      <c r="E34" s="49">
        <v>1034.087</v>
      </c>
      <c r="F34" s="1">
        <f t="shared" si="6"/>
        <v>58942.959000000003</v>
      </c>
      <c r="G34" s="1">
        <f t="shared" si="7"/>
        <v>0.48772527419928102</v>
      </c>
      <c r="H34"/>
      <c r="I34"/>
      <c r="J34"/>
      <c r="K34"/>
      <c r="S34"/>
      <c r="T34"/>
      <c r="U34"/>
      <c r="V34"/>
      <c r="W34"/>
      <c r="X34"/>
      <c r="Y34"/>
      <c r="Z34"/>
    </row>
    <row r="35" spans="1:26">
      <c r="A35" s="2">
        <v>35599</v>
      </c>
      <c r="B35" s="1" t="s">
        <v>17</v>
      </c>
      <c r="C35" s="1">
        <v>184</v>
      </c>
      <c r="E35" s="1">
        <v>3.156457729</v>
      </c>
      <c r="F35" s="1">
        <f t="shared" si="6"/>
        <v>580.78822213599994</v>
      </c>
      <c r="G35" s="1">
        <f t="shared" si="7"/>
        <v>4.8057494855830614E-3</v>
      </c>
      <c r="H35"/>
      <c r="I35"/>
      <c r="J35"/>
      <c r="K35"/>
      <c r="S35"/>
      <c r="T35"/>
      <c r="U35"/>
      <c r="V35"/>
      <c r="W35"/>
      <c r="X35"/>
      <c r="Y35"/>
      <c r="Z35"/>
    </row>
    <row r="36" spans="1:26">
      <c r="A36" s="2">
        <v>35599</v>
      </c>
      <c r="B36" s="1" t="s">
        <v>39</v>
      </c>
      <c r="C36" s="1">
        <v>65</v>
      </c>
      <c r="E36" s="49">
        <v>195.2354</v>
      </c>
      <c r="F36" s="1">
        <f t="shared" si="6"/>
        <v>12690.300999999999</v>
      </c>
      <c r="G36" s="1">
        <f t="shared" si="7"/>
        <v>0.10500627453902356</v>
      </c>
      <c r="H36"/>
      <c r="I36"/>
      <c r="J36"/>
      <c r="K36"/>
      <c r="S36"/>
      <c r="T36"/>
      <c r="U36"/>
      <c r="V36"/>
      <c r="W36"/>
      <c r="X36"/>
      <c r="Y36"/>
      <c r="Z36"/>
    </row>
    <row r="37" spans="1:26">
      <c r="A37" s="2">
        <v>35599</v>
      </c>
      <c r="B37" s="1" t="s">
        <v>25</v>
      </c>
      <c r="C37" s="1">
        <v>5</v>
      </c>
      <c r="E37" s="76">
        <v>7003.5400365753658</v>
      </c>
      <c r="F37" s="1">
        <f t="shared" si="6"/>
        <v>35017.700182876826</v>
      </c>
      <c r="G37" s="1">
        <f t="shared" si="7"/>
        <v>0.28975500574244689</v>
      </c>
      <c r="H37"/>
      <c r="I37"/>
      <c r="J37"/>
      <c r="K37"/>
      <c r="S37"/>
      <c r="T37"/>
      <c r="U37"/>
      <c r="V37"/>
      <c r="W37"/>
      <c r="X37"/>
      <c r="Y37"/>
      <c r="Z37"/>
    </row>
    <row r="38" spans="1:26">
      <c r="A38" s="2">
        <v>35599</v>
      </c>
      <c r="B38" s="1" t="s">
        <v>40</v>
      </c>
      <c r="C38" s="1">
        <v>9</v>
      </c>
      <c r="E38" s="58">
        <v>874.86316980794345</v>
      </c>
      <c r="F38" s="1">
        <f t="shared" si="6"/>
        <v>7873.768528271491</v>
      </c>
      <c r="G38" s="1">
        <f t="shared" si="7"/>
        <v>6.5151732786826705E-2</v>
      </c>
      <c r="H38"/>
      <c r="I38"/>
      <c r="J38"/>
      <c r="K38"/>
      <c r="S38"/>
      <c r="T38"/>
      <c r="U38"/>
      <c r="V38"/>
      <c r="W38"/>
      <c r="X38"/>
      <c r="Y38"/>
      <c r="Z38"/>
    </row>
    <row r="39" spans="1:26">
      <c r="A39" s="2">
        <v>35599</v>
      </c>
      <c r="B39" s="1" t="s">
        <v>19</v>
      </c>
      <c r="C39" s="1">
        <v>18</v>
      </c>
      <c r="E39" s="1">
        <f>(PI()/4)*12^2</f>
        <v>113.09733552923255</v>
      </c>
      <c r="F39" s="1">
        <f t="shared" si="6"/>
        <v>2035.7520395261859</v>
      </c>
      <c r="G39" s="1">
        <f t="shared" si="7"/>
        <v>1.6844891035749571E-2</v>
      </c>
      <c r="H39"/>
      <c r="I39"/>
      <c r="J39"/>
      <c r="K39"/>
      <c r="S39"/>
      <c r="T39"/>
      <c r="U39"/>
      <c r="V39"/>
      <c r="W39"/>
      <c r="X39"/>
      <c r="Y39"/>
      <c r="Z39"/>
    </row>
    <row r="40" spans="1:26">
      <c r="A40" s="2">
        <v>35599</v>
      </c>
      <c r="B40" s="1" t="s">
        <v>22</v>
      </c>
      <c r="C40" s="1">
        <v>1</v>
      </c>
      <c r="E40" s="58">
        <v>94.247</v>
      </c>
      <c r="F40" s="1">
        <f t="shared" si="6"/>
        <v>94.247</v>
      </c>
      <c r="G40" s="1">
        <f t="shared" si="7"/>
        <v>7.7984961558274731E-4</v>
      </c>
      <c r="H40"/>
      <c r="I40"/>
      <c r="J40"/>
      <c r="K40"/>
      <c r="S40"/>
      <c r="T40"/>
      <c r="U40"/>
      <c r="V40"/>
      <c r="W40"/>
      <c r="X40"/>
      <c r="Y40"/>
      <c r="Z40"/>
    </row>
    <row r="41" spans="1:26">
      <c r="A41" s="2">
        <v>35599</v>
      </c>
      <c r="B41" s="1" t="s">
        <v>53</v>
      </c>
      <c r="C41" s="1">
        <v>12</v>
      </c>
      <c r="E41" s="77">
        <v>152.6421331</v>
      </c>
      <c r="F41" s="1">
        <f t="shared" si="6"/>
        <v>1831.7055971999998</v>
      </c>
      <c r="G41" s="1">
        <f t="shared" si="7"/>
        <v>1.5156502656182015E-2</v>
      </c>
      <c r="H41"/>
      <c r="I41"/>
      <c r="J41"/>
      <c r="K41"/>
      <c r="S41"/>
      <c r="T41"/>
      <c r="U41"/>
      <c r="V41"/>
      <c r="W41"/>
      <c r="X41"/>
      <c r="Y41"/>
      <c r="Z41"/>
    </row>
    <row r="42" spans="1:26">
      <c r="A42" s="2">
        <v>35599</v>
      </c>
      <c r="B42" s="1" t="s">
        <v>54</v>
      </c>
      <c r="C42" s="1">
        <v>41</v>
      </c>
      <c r="E42" s="3">
        <v>2.5976089999999998</v>
      </c>
      <c r="F42" s="1">
        <f t="shared" si="6"/>
        <v>106.50196899999999</v>
      </c>
      <c r="G42" s="1">
        <f t="shared" si="7"/>
        <v>8.8125372248937001E-4</v>
      </c>
      <c r="H42"/>
      <c r="I42"/>
      <c r="J42"/>
      <c r="K42"/>
      <c r="S42"/>
      <c r="T42"/>
      <c r="U42"/>
      <c r="V42"/>
      <c r="W42"/>
      <c r="X42"/>
      <c r="Y42"/>
      <c r="Z42"/>
    </row>
    <row r="43" spans="1:26">
      <c r="A43" s="2">
        <v>35599</v>
      </c>
      <c r="B43" s="1" t="s">
        <v>29</v>
      </c>
      <c r="F43" s="1">
        <f>SUM(F29:F42)</f>
        <v>120852.78766159725</v>
      </c>
    </row>
    <row r="44" spans="1:26">
      <c r="A44" s="2">
        <v>35670</v>
      </c>
      <c r="B44" s="58" t="s">
        <v>35</v>
      </c>
      <c r="C44" s="1">
        <v>14</v>
      </c>
      <c r="D44" s="1">
        <v>100</v>
      </c>
      <c r="E44" s="58">
        <v>314.15926535897933</v>
      </c>
      <c r="F44" s="1">
        <f>C44*E44</f>
        <v>4398.2297150257109</v>
      </c>
      <c r="G44" s="1">
        <f t="shared" ref="G44:G57" si="8">F44/$F$58</f>
        <v>5.9432529201876853E-2</v>
      </c>
      <c r="H44" s="1">
        <v>1</v>
      </c>
      <c r="S44" s="8"/>
    </row>
    <row r="45" spans="1:26">
      <c r="A45" s="2">
        <v>35670</v>
      </c>
      <c r="B45" s="1" t="s">
        <v>64</v>
      </c>
      <c r="C45" s="1">
        <v>1</v>
      </c>
      <c r="E45" s="1">
        <f>9.7808535*20</f>
        <v>195.61706999999998</v>
      </c>
      <c r="F45" s="1">
        <f t="shared" ref="F45:F57" si="9">C45*E45</f>
        <v>195.61706999999998</v>
      </c>
      <c r="G45" s="1">
        <f t="shared" si="8"/>
        <v>2.6433401569368972E-3</v>
      </c>
      <c r="S45"/>
      <c r="U45" s="1" t="s">
        <v>331</v>
      </c>
      <c r="Y45"/>
      <c r="Z45"/>
    </row>
    <row r="46" spans="1:26">
      <c r="A46" s="2">
        <v>35670</v>
      </c>
      <c r="B46" s="1" t="s">
        <v>18</v>
      </c>
      <c r="C46" s="1">
        <v>2</v>
      </c>
      <c r="E46" s="3">
        <v>84.985100000000003</v>
      </c>
      <c r="F46" s="1">
        <f t="shared" si="9"/>
        <v>169.97020000000001</v>
      </c>
      <c r="G46" s="1">
        <f t="shared" si="8"/>
        <v>2.2967783698150468E-3</v>
      </c>
      <c r="S46"/>
      <c r="Y46"/>
      <c r="Z46"/>
    </row>
    <row r="47" spans="1:26">
      <c r="A47" s="2">
        <v>35670</v>
      </c>
      <c r="B47" s="1" t="s">
        <v>16</v>
      </c>
      <c r="C47" s="1">
        <v>213</v>
      </c>
      <c r="E47" s="3">
        <v>5.6427709999999998</v>
      </c>
      <c r="F47" s="1">
        <f t="shared" si="9"/>
        <v>1201.9102229999999</v>
      </c>
      <c r="G47" s="1">
        <f t="shared" si="8"/>
        <v>1.6241208180292656E-2</v>
      </c>
      <c r="S47"/>
      <c r="Y47"/>
      <c r="Z47"/>
    </row>
    <row r="48" spans="1:26">
      <c r="A48" s="2">
        <v>35670</v>
      </c>
      <c r="B48" s="1" t="s">
        <v>17</v>
      </c>
      <c r="C48" s="1">
        <v>478</v>
      </c>
      <c r="E48" s="1">
        <v>3.1564577286666666</v>
      </c>
      <c r="F48" s="1">
        <f t="shared" si="9"/>
        <v>1508.7867943026667</v>
      </c>
      <c r="G48" s="1">
        <f t="shared" si="8"/>
        <v>2.0387979032894878E-2</v>
      </c>
      <c r="S48"/>
      <c r="Y48"/>
      <c r="Z48"/>
    </row>
    <row r="49" spans="1:26">
      <c r="A49" s="2">
        <v>35670</v>
      </c>
      <c r="B49" s="1" t="s">
        <v>28</v>
      </c>
      <c r="C49" s="1">
        <v>161</v>
      </c>
      <c r="E49" s="1">
        <v>9.7808534999999992</v>
      </c>
      <c r="F49" s="1">
        <f t="shared" si="9"/>
        <v>1574.7174134999998</v>
      </c>
      <c r="G49" s="1">
        <f t="shared" si="8"/>
        <v>2.1278888263342021E-2</v>
      </c>
      <c r="S49"/>
      <c r="Y49"/>
      <c r="Z49"/>
    </row>
    <row r="50" spans="1:26">
      <c r="A50" s="2">
        <v>35670</v>
      </c>
      <c r="B50" s="1" t="s">
        <v>39</v>
      </c>
      <c r="C50" s="1">
        <v>60</v>
      </c>
      <c r="E50" s="49">
        <v>195.2354</v>
      </c>
      <c r="F50" s="1">
        <f t="shared" si="9"/>
        <v>11714.124</v>
      </c>
      <c r="G50" s="1">
        <f t="shared" si="8"/>
        <v>0.15829096291309483</v>
      </c>
      <c r="S50"/>
      <c r="Y50"/>
      <c r="Z50"/>
    </row>
    <row r="51" spans="1:26">
      <c r="A51" s="2">
        <v>35670</v>
      </c>
      <c r="B51" s="58" t="s">
        <v>25</v>
      </c>
      <c r="C51" s="1">
        <v>5</v>
      </c>
      <c r="E51" s="76">
        <v>7003.5400365753658</v>
      </c>
      <c r="F51" s="1">
        <f t="shared" si="9"/>
        <v>35017.700182876826</v>
      </c>
      <c r="G51" s="1">
        <f t="shared" si="8"/>
        <v>0.47318821970380626</v>
      </c>
      <c r="S51"/>
      <c r="Y51"/>
      <c r="Z51"/>
    </row>
    <row r="52" spans="1:26">
      <c r="A52" s="2">
        <v>35670</v>
      </c>
      <c r="B52" s="1" t="s">
        <v>40</v>
      </c>
      <c r="C52" s="1">
        <v>7</v>
      </c>
      <c r="E52" s="58">
        <v>874.86316980794345</v>
      </c>
      <c r="F52" s="1">
        <f t="shared" si="9"/>
        <v>6124.0421886556041</v>
      </c>
      <c r="G52" s="1">
        <f t="shared" si="8"/>
        <v>8.2753139284056781E-2</v>
      </c>
      <c r="S52"/>
      <c r="Y52"/>
      <c r="Z52"/>
    </row>
    <row r="53" spans="1:26">
      <c r="A53" s="2">
        <v>35670</v>
      </c>
      <c r="B53" s="1" t="s">
        <v>19</v>
      </c>
      <c r="C53" s="1">
        <v>5</v>
      </c>
      <c r="E53" s="1">
        <f>(PI()/4)*12^2</f>
        <v>113.09733552923255</v>
      </c>
      <c r="F53" s="1">
        <f t="shared" si="9"/>
        <v>565.48667764616278</v>
      </c>
      <c r="G53" s="1">
        <f t="shared" si="8"/>
        <v>7.6413251830984514E-3</v>
      </c>
      <c r="S53"/>
      <c r="Y53"/>
      <c r="Z53"/>
    </row>
    <row r="54" spans="1:26">
      <c r="A54" s="2">
        <v>35670</v>
      </c>
      <c r="B54" s="1" t="s">
        <v>53</v>
      </c>
      <c r="C54" s="1">
        <v>74</v>
      </c>
      <c r="E54" s="77">
        <v>152.6421331</v>
      </c>
      <c r="F54" s="1">
        <f t="shared" si="9"/>
        <v>11295.517849399999</v>
      </c>
      <c r="G54" s="1">
        <f t="shared" si="8"/>
        <v>0.15263440928093094</v>
      </c>
      <c r="S54"/>
      <c r="Y54"/>
      <c r="Z54"/>
    </row>
    <row r="55" spans="1:26">
      <c r="A55" s="2">
        <v>35670</v>
      </c>
      <c r="B55" s="1" t="s">
        <v>54</v>
      </c>
      <c r="C55" s="1">
        <v>21</v>
      </c>
      <c r="E55" s="3">
        <v>2.5976089999999998</v>
      </c>
      <c r="F55" s="1">
        <f t="shared" si="9"/>
        <v>54.549788999999997</v>
      </c>
      <c r="G55" s="1">
        <f t="shared" si="8"/>
        <v>7.3712200993571078E-4</v>
      </c>
      <c r="S55"/>
      <c r="Y55"/>
      <c r="Z55"/>
    </row>
    <row r="56" spans="1:26">
      <c r="A56" s="2">
        <v>35670</v>
      </c>
      <c r="B56" s="1" t="s">
        <v>22</v>
      </c>
      <c r="C56" s="1">
        <v>1</v>
      </c>
      <c r="E56" s="58">
        <v>94.247</v>
      </c>
      <c r="F56" s="1">
        <f t="shared" si="9"/>
        <v>94.247</v>
      </c>
      <c r="G56" s="1">
        <f t="shared" si="8"/>
        <v>1.2735436624770617E-3</v>
      </c>
      <c r="S56"/>
      <c r="Y56"/>
      <c r="Z56"/>
    </row>
    <row r="57" spans="1:26">
      <c r="A57" s="2">
        <v>35670</v>
      </c>
      <c r="B57" s="1" t="s">
        <v>55</v>
      </c>
      <c r="C57" s="1">
        <v>2</v>
      </c>
      <c r="E57" s="1">
        <v>44.422773854691215</v>
      </c>
      <c r="F57" s="1">
        <f t="shared" si="9"/>
        <v>88.84554770938243</v>
      </c>
      <c r="G57" s="1">
        <f t="shared" si="8"/>
        <v>1.2005547574414827E-3</v>
      </c>
      <c r="S57"/>
      <c r="Y57"/>
      <c r="Z57"/>
    </row>
    <row r="58" spans="1:26">
      <c r="A58" s="2">
        <v>35670</v>
      </c>
      <c r="B58" s="1" t="s">
        <v>29</v>
      </c>
      <c r="E58" s="58"/>
      <c r="F58" s="1">
        <f>SUM(F44:F57)</f>
        <v>74003.744651116358</v>
      </c>
      <c r="S58"/>
      <c r="Y58"/>
      <c r="Z58"/>
    </row>
    <row r="59" spans="1:26">
      <c r="A59" s="2">
        <v>35744</v>
      </c>
      <c r="B59" s="74" t="s">
        <v>66</v>
      </c>
      <c r="C59" s="1">
        <v>1</v>
      </c>
      <c r="D59" s="1">
        <v>100</v>
      </c>
      <c r="E59" s="60"/>
      <c r="F59" s="1">
        <f>C59*E59</f>
        <v>0</v>
      </c>
      <c r="G59" s="1">
        <f t="shared" ref="G59:G72" si="10">F59/$F$73</f>
        <v>0</v>
      </c>
      <c r="H59" s="1">
        <v>1</v>
      </c>
      <c r="S59"/>
      <c r="Y59"/>
      <c r="Z59"/>
    </row>
    <row r="60" spans="1:26">
      <c r="A60" s="2">
        <v>35744</v>
      </c>
      <c r="B60" s="1" t="s">
        <v>22</v>
      </c>
      <c r="C60" s="1">
        <v>4</v>
      </c>
      <c r="E60" s="58">
        <v>94.247</v>
      </c>
      <c r="F60" s="1">
        <f t="shared" ref="F60:F72" si="11">C60*E60</f>
        <v>376.988</v>
      </c>
      <c r="G60" s="1">
        <f t="shared" si="10"/>
        <v>2.9261652859928346E-3</v>
      </c>
      <c r="K60"/>
      <c r="S60"/>
      <c r="T60"/>
      <c r="U60"/>
      <c r="V60"/>
      <c r="W60"/>
      <c r="X60"/>
      <c r="Y60"/>
      <c r="Z60"/>
    </row>
    <row r="61" spans="1:26">
      <c r="A61" s="2">
        <v>35744</v>
      </c>
      <c r="B61" s="1" t="s">
        <v>17</v>
      </c>
      <c r="C61" s="1">
        <v>83</v>
      </c>
      <c r="E61" s="1">
        <v>3.156457729</v>
      </c>
      <c r="F61" s="1">
        <f t="shared" si="11"/>
        <v>261.98599150699999</v>
      </c>
      <c r="G61" s="1">
        <f t="shared" si="10"/>
        <v>2.0335244457759848E-3</v>
      </c>
      <c r="K61"/>
      <c r="S61"/>
      <c r="T61"/>
      <c r="U61"/>
      <c r="V61"/>
      <c r="W61"/>
      <c r="X61"/>
      <c r="Y61"/>
      <c r="Z61"/>
    </row>
    <row r="62" spans="1:26">
      <c r="A62" s="2">
        <v>35744</v>
      </c>
      <c r="B62" s="1" t="s">
        <v>16</v>
      </c>
      <c r="C62" s="1">
        <v>146</v>
      </c>
      <c r="E62" s="3">
        <v>5.6427709999999998</v>
      </c>
      <c r="F62" s="1">
        <f t="shared" si="11"/>
        <v>823.84456599999999</v>
      </c>
      <c r="G62" s="1">
        <f t="shared" si="10"/>
        <v>6.3946474956312477E-3</v>
      </c>
      <c r="K62"/>
      <c r="S62"/>
      <c r="T62"/>
      <c r="U62"/>
      <c r="V62"/>
      <c r="W62"/>
      <c r="X62"/>
      <c r="Y62"/>
      <c r="Z62"/>
    </row>
    <row r="63" spans="1:26">
      <c r="A63" s="2">
        <v>35744</v>
      </c>
      <c r="B63" s="1" t="s">
        <v>28</v>
      </c>
      <c r="C63" s="1">
        <v>28</v>
      </c>
      <c r="E63" s="1">
        <v>9.7808534999999992</v>
      </c>
      <c r="F63" s="1">
        <f t="shared" si="11"/>
        <v>273.86389799999995</v>
      </c>
      <c r="G63" s="1">
        <f t="shared" si="10"/>
        <v>2.1257202654044222E-3</v>
      </c>
      <c r="K63"/>
      <c r="S63"/>
      <c r="T63"/>
      <c r="U63"/>
      <c r="V63"/>
      <c r="W63"/>
      <c r="X63"/>
      <c r="Y63"/>
      <c r="Z63"/>
    </row>
    <row r="64" spans="1:26">
      <c r="A64" s="2">
        <v>35744</v>
      </c>
      <c r="B64" s="1" t="s">
        <v>39</v>
      </c>
      <c r="C64" s="1">
        <v>97</v>
      </c>
      <c r="E64" s="49">
        <v>195.2354</v>
      </c>
      <c r="F64" s="1">
        <f t="shared" si="11"/>
        <v>18937.8338</v>
      </c>
      <c r="G64" s="1">
        <f t="shared" si="10"/>
        <v>0.14699468380283132</v>
      </c>
      <c r="K64"/>
      <c r="S64"/>
      <c r="T64"/>
      <c r="U64"/>
      <c r="V64"/>
      <c r="W64"/>
      <c r="X64"/>
      <c r="Y64"/>
      <c r="Z64"/>
    </row>
    <row r="65" spans="1:26">
      <c r="A65" s="2">
        <v>35744</v>
      </c>
      <c r="B65" s="1" t="s">
        <v>25</v>
      </c>
      <c r="C65" s="1">
        <v>12</v>
      </c>
      <c r="E65" s="76">
        <v>7003.5400365753658</v>
      </c>
      <c r="F65" s="1">
        <f t="shared" si="11"/>
        <v>84042.480438904386</v>
      </c>
      <c r="G65" s="1">
        <f t="shared" si="10"/>
        <v>0.65233426212254464</v>
      </c>
      <c r="K65"/>
      <c r="S65"/>
      <c r="T65"/>
      <c r="U65"/>
      <c r="V65"/>
      <c r="W65"/>
      <c r="X65"/>
      <c r="Y65"/>
      <c r="Z65"/>
    </row>
    <row r="66" spans="1:26">
      <c r="A66" s="2">
        <v>35744</v>
      </c>
      <c r="B66" s="1" t="s">
        <v>40</v>
      </c>
      <c r="C66" s="1">
        <v>12</v>
      </c>
      <c r="E66" s="58">
        <v>874.86316980794345</v>
      </c>
      <c r="F66" s="1">
        <f t="shared" si="11"/>
        <v>10498.358037695321</v>
      </c>
      <c r="G66" s="1">
        <f t="shared" si="10"/>
        <v>8.148782149518792E-2</v>
      </c>
      <c r="K66"/>
      <c r="S66"/>
      <c r="T66"/>
      <c r="U66"/>
      <c r="V66"/>
      <c r="W66"/>
      <c r="X66"/>
      <c r="Y66"/>
      <c r="Z66"/>
    </row>
    <row r="67" spans="1:26">
      <c r="A67" s="2">
        <v>35744</v>
      </c>
      <c r="B67" s="1" t="s">
        <v>55</v>
      </c>
      <c r="C67" s="1">
        <v>1</v>
      </c>
      <c r="E67" s="1">
        <v>44.422773854691215</v>
      </c>
      <c r="F67" s="1">
        <f t="shared" si="11"/>
        <v>44.422773854691215</v>
      </c>
      <c r="G67" s="1">
        <f t="shared" si="10"/>
        <v>3.4480773595209276E-4</v>
      </c>
      <c r="K67"/>
      <c r="S67"/>
      <c r="T67"/>
      <c r="U67"/>
      <c r="V67"/>
      <c r="W67"/>
      <c r="X67"/>
      <c r="Y67"/>
      <c r="Z67"/>
    </row>
    <row r="68" spans="1:26">
      <c r="A68" s="2">
        <v>35744</v>
      </c>
      <c r="B68" s="1" t="s">
        <v>68</v>
      </c>
      <c r="C68" s="1">
        <v>55</v>
      </c>
      <c r="E68" s="49">
        <v>87.269570000000002</v>
      </c>
      <c r="F68" s="1">
        <f t="shared" si="11"/>
        <v>4799.8263500000003</v>
      </c>
      <c r="G68" s="1">
        <f t="shared" si="10"/>
        <v>3.7256053890743726E-2</v>
      </c>
      <c r="K68"/>
      <c r="S68"/>
      <c r="T68"/>
      <c r="U68"/>
      <c r="V68"/>
      <c r="W68"/>
      <c r="X68"/>
      <c r="Y68"/>
      <c r="Z68"/>
    </row>
    <row r="69" spans="1:26">
      <c r="A69" s="2">
        <v>35744</v>
      </c>
      <c r="B69" s="1" t="s">
        <v>41</v>
      </c>
      <c r="C69" s="1">
        <v>2</v>
      </c>
      <c r="E69" s="3">
        <v>1034.087</v>
      </c>
      <c r="F69" s="1">
        <f t="shared" si="11"/>
        <v>2068.174</v>
      </c>
      <c r="G69" s="1">
        <f t="shared" si="10"/>
        <v>1.6053081170204212E-2</v>
      </c>
      <c r="K69"/>
      <c r="S69"/>
      <c r="T69"/>
      <c r="U69"/>
      <c r="V69"/>
      <c r="W69"/>
      <c r="X69"/>
      <c r="Y69"/>
      <c r="Z69"/>
    </row>
    <row r="70" spans="1:26">
      <c r="A70" s="2">
        <v>35744</v>
      </c>
      <c r="B70" s="1" t="s">
        <v>56</v>
      </c>
      <c r="C70" s="1">
        <v>4</v>
      </c>
      <c r="E70" s="27">
        <v>311.15499999999997</v>
      </c>
      <c r="F70" s="1">
        <f t="shared" si="11"/>
        <v>1244.6199999999999</v>
      </c>
      <c r="G70" s="1">
        <f t="shared" si="10"/>
        <v>9.6606890358642752E-3</v>
      </c>
      <c r="K70"/>
      <c r="S70"/>
      <c r="T70"/>
      <c r="U70"/>
      <c r="V70"/>
      <c r="W70"/>
      <c r="X70"/>
      <c r="Y70"/>
      <c r="Z70"/>
    </row>
    <row r="71" spans="1:26">
      <c r="A71" s="2">
        <v>35744</v>
      </c>
      <c r="B71" s="1" t="s">
        <v>54</v>
      </c>
      <c r="C71" s="1">
        <v>2</v>
      </c>
      <c r="E71" s="3">
        <v>2.5976089999999998</v>
      </c>
      <c r="F71" s="1">
        <f t="shared" si="11"/>
        <v>5.1952179999999997</v>
      </c>
      <c r="G71" s="1">
        <f t="shared" si="10"/>
        <v>4.032506754794615E-5</v>
      </c>
      <c r="K71"/>
      <c r="S71"/>
      <c r="T71"/>
      <c r="U71"/>
      <c r="V71"/>
      <c r="W71"/>
      <c r="X71"/>
      <c r="Y71"/>
      <c r="Z71"/>
    </row>
    <row r="72" spans="1:26">
      <c r="A72" s="2">
        <v>35744</v>
      </c>
      <c r="B72" s="1" t="s">
        <v>63</v>
      </c>
      <c r="C72" s="1">
        <v>10</v>
      </c>
      <c r="E72" s="77">
        <v>545.58674980000001</v>
      </c>
      <c r="F72" s="1">
        <f t="shared" si="11"/>
        <v>5455.8674979999996</v>
      </c>
      <c r="G72" s="1">
        <f t="shared" si="10"/>
        <v>4.2348218186319404E-2</v>
      </c>
      <c r="K72"/>
      <c r="S72"/>
      <c r="T72"/>
      <c r="U72"/>
      <c r="V72"/>
      <c r="W72"/>
      <c r="X72"/>
      <c r="Y72"/>
      <c r="Z72"/>
    </row>
    <row r="73" spans="1:26">
      <c r="A73" s="2">
        <v>35744</v>
      </c>
      <c r="B73" s="1" t="s">
        <v>29</v>
      </c>
      <c r="F73" s="1">
        <f>SUM(F59:F72)</f>
        <v>128833.46057196139</v>
      </c>
      <c r="K73"/>
      <c r="S73"/>
      <c r="T73"/>
      <c r="U73"/>
      <c r="V73"/>
      <c r="W73"/>
      <c r="X73"/>
      <c r="Y73"/>
      <c r="Z73"/>
    </row>
    <row r="74" spans="1:26">
      <c r="A74" s="2">
        <v>35849</v>
      </c>
      <c r="B74" s="58" t="s">
        <v>35</v>
      </c>
      <c r="C74" s="1">
        <v>5</v>
      </c>
      <c r="D74" s="1">
        <v>100</v>
      </c>
      <c r="E74" s="58">
        <v>314.15926535897933</v>
      </c>
      <c r="F74" s="1">
        <f>C74*E74</f>
        <v>1570.7963267948967</v>
      </c>
      <c r="G74" s="1">
        <f t="shared" ref="G74:G89" si="12">F74/$F$90</f>
        <v>8.3063770988539894E-3</v>
      </c>
      <c r="H74" s="1">
        <v>1</v>
      </c>
      <c r="K74"/>
      <c r="S74"/>
      <c r="T74"/>
      <c r="U74"/>
      <c r="V74"/>
      <c r="W74"/>
      <c r="X74"/>
      <c r="Y74"/>
      <c r="Z74"/>
    </row>
    <row r="75" spans="1:26">
      <c r="A75" s="2">
        <v>35849</v>
      </c>
      <c r="B75" s="1" t="s">
        <v>16</v>
      </c>
      <c r="C75" s="1">
        <v>1522</v>
      </c>
      <c r="E75" s="3">
        <v>5.6427709999999998</v>
      </c>
      <c r="F75" s="1">
        <f t="shared" ref="F75:F89" si="13">C75*E75</f>
        <v>8588.2974620000005</v>
      </c>
      <c r="G75" s="1">
        <f t="shared" si="12"/>
        <v>4.5414950455137777E-2</v>
      </c>
      <c r="H75"/>
      <c r="I75"/>
      <c r="J75"/>
      <c r="K75"/>
      <c r="S75"/>
      <c r="T75"/>
      <c r="U75"/>
      <c r="V75"/>
      <c r="W75"/>
      <c r="X75"/>
      <c r="Y75"/>
      <c r="Z75"/>
    </row>
    <row r="76" spans="1:26">
      <c r="A76" s="2">
        <v>35849</v>
      </c>
      <c r="B76" s="1" t="s">
        <v>17</v>
      </c>
      <c r="C76" s="1">
        <v>998</v>
      </c>
      <c r="E76" s="1">
        <v>3.156457729</v>
      </c>
      <c r="F76" s="1">
        <f t="shared" si="13"/>
        <v>3150.1448135420001</v>
      </c>
      <c r="G76" s="1">
        <f t="shared" si="12"/>
        <v>1.6657978052870472E-2</v>
      </c>
      <c r="H76"/>
      <c r="I76"/>
      <c r="J76"/>
      <c r="K76"/>
      <c r="S76"/>
      <c r="T76"/>
      <c r="U76"/>
      <c r="V76"/>
      <c r="W76"/>
      <c r="X76"/>
      <c r="Y76"/>
      <c r="Z76"/>
    </row>
    <row r="77" spans="1:26">
      <c r="A77" s="2">
        <v>35849</v>
      </c>
      <c r="B77" s="1" t="s">
        <v>28</v>
      </c>
      <c r="C77" s="1">
        <v>295</v>
      </c>
      <c r="E77" s="1">
        <v>9.7808534999999992</v>
      </c>
      <c r="F77" s="1">
        <f t="shared" si="13"/>
        <v>2885.3517824999999</v>
      </c>
      <c r="G77" s="1">
        <f t="shared" si="12"/>
        <v>1.5257751472591107E-2</v>
      </c>
      <c r="H77"/>
      <c r="I77"/>
      <c r="J77"/>
      <c r="K77"/>
      <c r="S77"/>
      <c r="T77"/>
      <c r="U77"/>
      <c r="V77"/>
      <c r="W77"/>
      <c r="X77"/>
      <c r="Y77"/>
      <c r="Z77"/>
    </row>
    <row r="78" spans="1:26">
      <c r="A78" s="2">
        <v>35849</v>
      </c>
      <c r="B78" s="1" t="s">
        <v>39</v>
      </c>
      <c r="C78" s="1">
        <v>75</v>
      </c>
      <c r="E78" s="3">
        <v>195.2354</v>
      </c>
      <c r="F78" s="1">
        <f t="shared" si="13"/>
        <v>14642.655000000001</v>
      </c>
      <c r="G78" s="1">
        <f t="shared" si="12"/>
        <v>7.7430416715190797E-2</v>
      </c>
      <c r="H78"/>
      <c r="I78"/>
      <c r="J78"/>
      <c r="K78"/>
      <c r="S78"/>
      <c r="T78"/>
      <c r="U78"/>
      <c r="V78"/>
      <c r="W78"/>
      <c r="X78"/>
      <c r="Y78"/>
      <c r="Z78"/>
    </row>
    <row r="79" spans="1:26">
      <c r="A79" s="2">
        <v>35849</v>
      </c>
      <c r="B79" s="1" t="s">
        <v>25</v>
      </c>
      <c r="C79" s="1">
        <v>18</v>
      </c>
      <c r="E79" s="76">
        <v>7003.5400365753658</v>
      </c>
      <c r="F79" s="1">
        <f t="shared" si="13"/>
        <v>126063.72065835659</v>
      </c>
      <c r="G79" s="1">
        <f t="shared" si="12"/>
        <v>0.66662544622160103</v>
      </c>
      <c r="H79"/>
      <c r="I79"/>
      <c r="J79"/>
      <c r="K79"/>
      <c r="S79"/>
      <c r="T79"/>
      <c r="U79"/>
      <c r="V79"/>
      <c r="W79"/>
      <c r="X79"/>
      <c r="Y79"/>
      <c r="Z79"/>
    </row>
    <row r="80" spans="1:26">
      <c r="A80" s="2">
        <v>35849</v>
      </c>
      <c r="B80" s="1" t="s">
        <v>40</v>
      </c>
      <c r="C80" s="1">
        <v>21</v>
      </c>
      <c r="E80" s="58">
        <v>874.86316980794345</v>
      </c>
      <c r="F80" s="1">
        <f t="shared" si="13"/>
        <v>18372.126565966813</v>
      </c>
      <c r="G80" s="1">
        <f t="shared" si="12"/>
        <v>9.7151876893025041E-2</v>
      </c>
      <c r="H80"/>
      <c r="I80"/>
      <c r="J80"/>
      <c r="K80"/>
      <c r="S80"/>
      <c r="T80"/>
      <c r="U80"/>
      <c r="V80"/>
      <c r="W80"/>
      <c r="X80"/>
      <c r="Y80"/>
      <c r="Z80"/>
    </row>
    <row r="81" spans="1:26">
      <c r="A81" s="2">
        <v>35849</v>
      </c>
      <c r="B81" s="58" t="s">
        <v>69</v>
      </c>
      <c r="C81" s="1">
        <v>188</v>
      </c>
      <c r="E81" s="58">
        <v>3</v>
      </c>
      <c r="F81" s="1">
        <f t="shared" si="13"/>
        <v>564</v>
      </c>
      <c r="G81" s="1">
        <f t="shared" si="12"/>
        <v>2.9824341983996487E-3</v>
      </c>
      <c r="H81"/>
      <c r="I81"/>
      <c r="J81"/>
      <c r="K81"/>
      <c r="S81"/>
      <c r="T81"/>
      <c r="U81"/>
      <c r="V81"/>
      <c r="W81"/>
      <c r="X81"/>
      <c r="Y81"/>
      <c r="Z81"/>
    </row>
    <row r="82" spans="1:26">
      <c r="A82" s="2">
        <v>35849</v>
      </c>
      <c r="B82" s="1" t="s">
        <v>28</v>
      </c>
      <c r="C82" s="1">
        <v>13</v>
      </c>
      <c r="E82" s="1">
        <v>9.7808534999999992</v>
      </c>
      <c r="F82" s="1">
        <f t="shared" si="13"/>
        <v>127.1510955</v>
      </c>
      <c r="G82" s="1">
        <f t="shared" si="12"/>
        <v>6.7237548862265895E-4</v>
      </c>
      <c r="H82"/>
      <c r="I82"/>
      <c r="J82"/>
      <c r="K82"/>
      <c r="S82"/>
      <c r="T82"/>
      <c r="U82"/>
      <c r="V82"/>
      <c r="W82"/>
      <c r="X82"/>
      <c r="Y82"/>
      <c r="Z82"/>
    </row>
    <row r="83" spans="1:26">
      <c r="A83" s="2">
        <v>35849</v>
      </c>
      <c r="B83" s="1" t="s">
        <v>22</v>
      </c>
      <c r="C83" s="1">
        <v>1</v>
      </c>
      <c r="E83" s="58">
        <v>94.247</v>
      </c>
      <c r="F83" s="1">
        <f t="shared" si="13"/>
        <v>94.247</v>
      </c>
      <c r="G83" s="1">
        <f t="shared" si="12"/>
        <v>4.9837850336271572E-4</v>
      </c>
      <c r="H83"/>
      <c r="I83"/>
      <c r="J83"/>
      <c r="K83"/>
      <c r="S83"/>
      <c r="T83"/>
      <c r="U83"/>
      <c r="V83"/>
      <c r="W83"/>
      <c r="X83"/>
      <c r="Y83"/>
      <c r="Z83"/>
    </row>
    <row r="84" spans="1:26">
      <c r="A84" s="2">
        <v>35849</v>
      </c>
      <c r="B84" s="1" t="s">
        <v>56</v>
      </c>
      <c r="C84" s="1">
        <v>19</v>
      </c>
      <c r="E84" s="27">
        <v>311.15499999999997</v>
      </c>
      <c r="F84" s="1">
        <f t="shared" si="13"/>
        <v>5911.9449999999997</v>
      </c>
      <c r="G84" s="1">
        <f t="shared" si="12"/>
        <v>3.1262388204003212E-2</v>
      </c>
      <c r="H84"/>
      <c r="I84"/>
      <c r="J84"/>
      <c r="K84"/>
      <c r="S84"/>
      <c r="T84"/>
      <c r="U84"/>
      <c r="V84"/>
      <c r="W84"/>
      <c r="X84"/>
      <c r="Y84"/>
      <c r="Z84"/>
    </row>
    <row r="85" spans="1:26">
      <c r="A85" s="2">
        <v>35849</v>
      </c>
      <c r="B85" s="1" t="s">
        <v>41</v>
      </c>
      <c r="C85" s="1">
        <v>2</v>
      </c>
      <c r="E85" s="3">
        <v>1034.087</v>
      </c>
      <c r="F85" s="1">
        <f t="shared" si="13"/>
        <v>2068.174</v>
      </c>
      <c r="G85" s="1">
        <f t="shared" si="12"/>
        <v>1.0936512173476942E-2</v>
      </c>
      <c r="H85"/>
      <c r="I85"/>
      <c r="J85"/>
      <c r="K85"/>
      <c r="S85"/>
      <c r="T85"/>
      <c r="U85"/>
      <c r="V85"/>
      <c r="W85"/>
      <c r="X85"/>
      <c r="Y85"/>
      <c r="Z85"/>
    </row>
    <row r="86" spans="1:26">
      <c r="A86" s="2">
        <v>35849</v>
      </c>
      <c r="B86" s="58" t="s">
        <v>68</v>
      </c>
      <c r="C86" s="1">
        <v>56</v>
      </c>
      <c r="E86" s="49">
        <v>87.269570000000002</v>
      </c>
      <c r="F86" s="1">
        <f t="shared" si="13"/>
        <v>4887.0959199999998</v>
      </c>
      <c r="G86" s="1">
        <f t="shared" si="12"/>
        <v>2.5842982274232967E-2</v>
      </c>
      <c r="H86"/>
      <c r="I86"/>
      <c r="J86"/>
      <c r="K86"/>
      <c r="S86"/>
      <c r="T86"/>
      <c r="U86"/>
      <c r="V86"/>
      <c r="W86"/>
      <c r="X86"/>
      <c r="Y86"/>
      <c r="Z86"/>
    </row>
    <row r="87" spans="1:26">
      <c r="A87" s="2">
        <v>35849</v>
      </c>
      <c r="B87" s="1" t="s">
        <v>70</v>
      </c>
      <c r="C87" s="1">
        <v>1</v>
      </c>
      <c r="E87" s="58">
        <v>131.94999999999999</v>
      </c>
      <c r="F87" s="1">
        <f t="shared" si="13"/>
        <v>131.94999999999999</v>
      </c>
      <c r="G87" s="1">
        <f t="shared" si="12"/>
        <v>6.9775211432417301E-4</v>
      </c>
      <c r="H87"/>
      <c r="I87"/>
      <c r="J87"/>
      <c r="K87"/>
      <c r="S87"/>
      <c r="T87"/>
      <c r="U87"/>
      <c r="V87"/>
      <c r="W87"/>
      <c r="X87"/>
      <c r="Y87"/>
      <c r="Z87"/>
    </row>
    <row r="88" spans="1:26">
      <c r="A88" s="2">
        <v>35849</v>
      </c>
      <c r="B88" s="1" t="s">
        <v>54</v>
      </c>
      <c r="C88" s="1">
        <v>2</v>
      </c>
      <c r="E88" s="3">
        <v>2.5976089999999998</v>
      </c>
      <c r="F88" s="1">
        <f t="shared" si="13"/>
        <v>5.1952179999999997</v>
      </c>
      <c r="G88" s="1">
        <f t="shared" si="12"/>
        <v>2.7472333034293306E-5</v>
      </c>
      <c r="H88"/>
      <c r="I88"/>
      <c r="J88"/>
      <c r="K88"/>
      <c r="S88"/>
      <c r="T88"/>
      <c r="U88"/>
      <c r="V88"/>
      <c r="W88"/>
      <c r="X88"/>
      <c r="Y88"/>
      <c r="Z88"/>
    </row>
    <row r="89" spans="1:26">
      <c r="A89" s="2">
        <v>35849</v>
      </c>
      <c r="B89" s="1" t="s">
        <v>55</v>
      </c>
      <c r="C89" s="1">
        <v>1</v>
      </c>
      <c r="E89" s="1">
        <v>44.422773849999999</v>
      </c>
      <c r="F89" s="1">
        <f t="shared" si="13"/>
        <v>44.422773849999999</v>
      </c>
      <c r="G89" s="1">
        <f t="shared" si="12"/>
        <v>2.3490780127307379E-4</v>
      </c>
      <c r="H89"/>
      <c r="I89"/>
      <c r="J89"/>
      <c r="K89"/>
      <c r="S89"/>
      <c r="T89"/>
      <c r="U89"/>
      <c r="V89"/>
      <c r="W89"/>
      <c r="X89"/>
      <c r="Y89"/>
      <c r="Z89"/>
    </row>
    <row r="90" spans="1:26">
      <c r="A90" s="2">
        <v>35849</v>
      </c>
      <c r="B90" s="1" t="s">
        <v>29</v>
      </c>
      <c r="F90" s="1">
        <f>SUM(F74:F89)</f>
        <v>189107.27361651033</v>
      </c>
      <c r="H90"/>
      <c r="I90"/>
      <c r="J90"/>
      <c r="K90"/>
      <c r="S90"/>
      <c r="T90"/>
      <c r="U90"/>
      <c r="V90"/>
      <c r="W90"/>
      <c r="X90"/>
      <c r="Y90"/>
      <c r="Z90"/>
    </row>
    <row r="91" spans="1:26">
      <c r="A91" s="2">
        <v>35905</v>
      </c>
      <c r="B91" s="1" t="s">
        <v>56</v>
      </c>
      <c r="C91" s="1">
        <v>12</v>
      </c>
      <c r="D91" s="1">
        <v>100</v>
      </c>
      <c r="E91" s="1">
        <v>311.15499999999997</v>
      </c>
      <c r="F91" s="1">
        <f>C91*E91</f>
        <v>3733.8599999999997</v>
      </c>
      <c r="G91" s="1">
        <f t="shared" ref="G91:G102" si="14">F91/$F$103</f>
        <v>2.0553037496375843E-2</v>
      </c>
      <c r="H91" s="1">
        <v>1</v>
      </c>
    </row>
    <row r="92" spans="1:26">
      <c r="A92" s="2">
        <v>35905</v>
      </c>
      <c r="B92" s="1" t="s">
        <v>18</v>
      </c>
      <c r="C92" s="1">
        <v>2</v>
      </c>
      <c r="E92" s="3">
        <v>84.985100000000003</v>
      </c>
      <c r="F92" s="1">
        <f t="shared" ref="F92:F102" si="15">C92*E92</f>
        <v>169.97020000000001</v>
      </c>
      <c r="G92" s="1">
        <f t="shared" si="14"/>
        <v>9.3560119925934599E-4</v>
      </c>
      <c r="Z92" s="10">
        <v>0.15</v>
      </c>
    </row>
    <row r="93" spans="1:26">
      <c r="A93" s="2">
        <v>35905</v>
      </c>
      <c r="B93" s="58" t="s">
        <v>71</v>
      </c>
      <c r="C93" s="1">
        <v>4</v>
      </c>
      <c r="E93" s="27">
        <v>311.15499999999997</v>
      </c>
      <c r="F93" s="1">
        <f t="shared" si="15"/>
        <v>1244.6199999999999</v>
      </c>
      <c r="G93" s="1">
        <f t="shared" si="14"/>
        <v>6.8510124987919471E-3</v>
      </c>
      <c r="K93" s="4"/>
    </row>
    <row r="94" spans="1:26">
      <c r="A94" s="2">
        <v>35905</v>
      </c>
      <c r="B94" s="1" t="s">
        <v>28</v>
      </c>
      <c r="C94" s="1">
        <v>6</v>
      </c>
      <c r="E94" s="1">
        <v>9.7808534999999992</v>
      </c>
      <c r="F94" s="1">
        <f t="shared" si="15"/>
        <v>58.685120999999995</v>
      </c>
      <c r="G94" s="1">
        <f t="shared" si="14"/>
        <v>3.2303232911580867E-4</v>
      </c>
    </row>
    <row r="95" spans="1:26">
      <c r="A95" s="2">
        <v>35905</v>
      </c>
      <c r="B95" s="1" t="s">
        <v>73</v>
      </c>
      <c r="C95" s="1">
        <v>1</v>
      </c>
      <c r="E95" s="58">
        <v>545.58674976623342</v>
      </c>
      <c r="F95" s="1">
        <f t="shared" si="15"/>
        <v>545.58674976623342</v>
      </c>
      <c r="G95" s="1">
        <f t="shared" si="14"/>
        <v>3.0031830131475794E-3</v>
      </c>
    </row>
    <row r="96" spans="1:26">
      <c r="A96" s="2">
        <v>35905</v>
      </c>
      <c r="B96" s="58" t="s">
        <v>35</v>
      </c>
      <c r="C96" s="1">
        <v>2</v>
      </c>
      <c r="E96" s="58">
        <v>314.15926535897933</v>
      </c>
      <c r="F96" s="1">
        <f t="shared" si="15"/>
        <v>628.31853071795865</v>
      </c>
      <c r="G96" s="1">
        <f t="shared" si="14"/>
        <v>3.4585802149823459E-3</v>
      </c>
    </row>
    <row r="97" spans="1:26">
      <c r="A97" s="2">
        <v>35905</v>
      </c>
      <c r="B97" s="1" t="s">
        <v>16</v>
      </c>
      <c r="C97" s="1">
        <v>52</v>
      </c>
      <c r="E97" s="3">
        <v>5.6427709999999998</v>
      </c>
      <c r="F97" s="1">
        <f t="shared" si="15"/>
        <v>293.42409199999997</v>
      </c>
      <c r="G97" s="1">
        <f t="shared" si="14"/>
        <v>1.6151533172684661E-3</v>
      </c>
    </row>
    <row r="98" spans="1:26">
      <c r="A98" s="2">
        <v>35905</v>
      </c>
      <c r="B98" s="1" t="s">
        <v>39</v>
      </c>
      <c r="C98" s="1">
        <v>109</v>
      </c>
      <c r="E98" s="3">
        <v>195.2354</v>
      </c>
      <c r="F98" s="1">
        <f t="shared" si="15"/>
        <v>21280.658599999999</v>
      </c>
      <c r="G98" s="1">
        <f t="shared" si="14"/>
        <v>0.11713941448082495</v>
      </c>
      <c r="K98" s="58">
        <v>228.25</v>
      </c>
    </row>
    <row r="99" spans="1:26">
      <c r="A99" s="2">
        <v>35905</v>
      </c>
      <c r="B99" s="1" t="s">
        <v>25</v>
      </c>
      <c r="C99" s="1">
        <v>12</v>
      </c>
      <c r="E99" s="76">
        <v>7003.5400365753658</v>
      </c>
      <c r="F99" s="1">
        <f t="shared" si="15"/>
        <v>84042.480438904386</v>
      </c>
      <c r="G99" s="1">
        <f t="shared" si="14"/>
        <v>0.46261194896145952</v>
      </c>
    </row>
    <row r="100" spans="1:26">
      <c r="A100" s="2">
        <v>35905</v>
      </c>
      <c r="B100" s="1" t="s">
        <v>40</v>
      </c>
      <c r="C100" s="1">
        <v>71</v>
      </c>
      <c r="E100" s="58">
        <v>874.86316980794345</v>
      </c>
      <c r="F100" s="1">
        <f t="shared" si="15"/>
        <v>62115.285056363988</v>
      </c>
      <c r="G100" s="1">
        <f t="shared" si="14"/>
        <v>0.34191367187348298</v>
      </c>
    </row>
    <row r="101" spans="1:26">
      <c r="A101" s="2">
        <v>35905</v>
      </c>
      <c r="B101" s="1" t="s">
        <v>41</v>
      </c>
      <c r="C101" s="1">
        <v>7</v>
      </c>
      <c r="E101" s="3">
        <v>1034.087</v>
      </c>
      <c r="F101" s="1">
        <f t="shared" si="15"/>
        <v>7238.6090000000004</v>
      </c>
      <c r="G101" s="1">
        <f t="shared" si="14"/>
        <v>3.9844933178695412E-2</v>
      </c>
    </row>
    <row r="102" spans="1:26">
      <c r="A102" s="2">
        <v>35905</v>
      </c>
      <c r="B102" s="58" t="s">
        <v>69</v>
      </c>
      <c r="C102" s="1">
        <v>106</v>
      </c>
      <c r="E102" s="58">
        <v>3</v>
      </c>
      <c r="F102" s="1">
        <f t="shared" si="15"/>
        <v>318</v>
      </c>
      <c r="G102" s="1">
        <f t="shared" si="14"/>
        <v>1.7504314365957797E-3</v>
      </c>
    </row>
    <row r="103" spans="1:26">
      <c r="A103" s="2">
        <v>35905</v>
      </c>
      <c r="B103" s="1" t="s">
        <v>29</v>
      </c>
      <c r="F103" s="1">
        <f>SUM(F91:F102)</f>
        <v>181669.49778875257</v>
      </c>
    </row>
    <row r="104" spans="1:26" s="79" customFormat="1">
      <c r="A104" s="78">
        <v>35961</v>
      </c>
      <c r="B104" s="76" t="s">
        <v>63</v>
      </c>
      <c r="C104" s="76">
        <v>20</v>
      </c>
      <c r="D104" s="76">
        <v>100</v>
      </c>
      <c r="E104" s="76">
        <v>545.58674976623342</v>
      </c>
      <c r="F104" s="76">
        <f>C104*E104</f>
        <v>10911.734995324668</v>
      </c>
      <c r="G104" s="76">
        <f t="shared" ref="G104:G120" si="16">F104/$F$121</f>
        <v>6.4985715723053186E-2</v>
      </c>
      <c r="H104" s="76">
        <v>1</v>
      </c>
      <c r="I104" s="76"/>
      <c r="J104" s="76"/>
      <c r="K104" s="76"/>
      <c r="S104" s="76"/>
      <c r="T104" s="76"/>
      <c r="U104" s="76"/>
      <c r="V104" s="76"/>
      <c r="W104" s="76"/>
      <c r="X104" s="76"/>
      <c r="Y104" s="76"/>
      <c r="Z104" s="76"/>
    </row>
    <row r="105" spans="1:26" s="59" customFormat="1">
      <c r="A105" s="57">
        <v>35961</v>
      </c>
      <c r="B105" s="58" t="s">
        <v>35</v>
      </c>
      <c r="C105" s="58">
        <v>18</v>
      </c>
      <c r="D105" s="58"/>
      <c r="E105" s="58">
        <v>314.15926535897933</v>
      </c>
      <c r="F105" s="58">
        <f t="shared" ref="F105:F120" si="17">C105*E105</f>
        <v>5654.8667764616275</v>
      </c>
      <c r="G105" s="58">
        <f t="shared" si="16"/>
        <v>3.3678014077901393E-2</v>
      </c>
      <c r="H105" s="58"/>
      <c r="I105" s="58"/>
      <c r="J105" s="58"/>
      <c r="K105" s="58"/>
      <c r="S105" s="58"/>
      <c r="T105" s="58"/>
      <c r="U105" s="58"/>
      <c r="V105" s="58"/>
      <c r="W105" s="58"/>
      <c r="X105" s="58"/>
      <c r="Y105" s="58"/>
      <c r="Z105" s="58"/>
    </row>
    <row r="106" spans="1:26" s="59" customFormat="1">
      <c r="A106" s="57">
        <v>35961</v>
      </c>
      <c r="B106" s="58" t="s">
        <v>18</v>
      </c>
      <c r="C106" s="58">
        <v>12</v>
      </c>
      <c r="D106" s="58"/>
      <c r="E106" s="52">
        <v>84.985100000000003</v>
      </c>
      <c r="F106" s="58">
        <f t="shared" si="17"/>
        <v>1019.8212000000001</v>
      </c>
      <c r="G106" s="58">
        <f t="shared" si="16"/>
        <v>6.0736272114323879E-3</v>
      </c>
      <c r="H106" s="58"/>
      <c r="I106" s="58"/>
      <c r="J106" s="58"/>
      <c r="K106" s="58"/>
      <c r="S106" s="58"/>
      <c r="T106" s="58"/>
      <c r="U106" s="58"/>
      <c r="V106" s="58"/>
      <c r="W106" s="58"/>
      <c r="X106" s="58"/>
      <c r="Y106" s="58"/>
      <c r="Z106" s="58"/>
    </row>
    <row r="107" spans="1:26" s="59" customFormat="1">
      <c r="A107" s="57">
        <v>35961</v>
      </c>
      <c r="B107" s="58" t="s">
        <v>17</v>
      </c>
      <c r="C107" s="58">
        <v>470</v>
      </c>
      <c r="D107" s="58"/>
      <c r="E107" s="58">
        <v>3.1564577286666666</v>
      </c>
      <c r="F107" s="58">
        <f t="shared" si="17"/>
        <v>1483.5351324733333</v>
      </c>
      <c r="G107" s="58">
        <f t="shared" si="16"/>
        <v>8.8353128467088052E-3</v>
      </c>
      <c r="H107" s="58"/>
      <c r="I107" s="58"/>
      <c r="J107" s="58"/>
      <c r="K107" s="58"/>
      <c r="S107" s="58"/>
      <c r="T107" s="58"/>
      <c r="U107" s="58"/>
      <c r="V107" s="58"/>
      <c r="W107" s="58"/>
      <c r="X107" s="58"/>
      <c r="Y107" s="58"/>
      <c r="Z107" s="58"/>
    </row>
    <row r="108" spans="1:26" s="59" customFormat="1">
      <c r="A108" s="57">
        <v>35961</v>
      </c>
      <c r="B108" s="58" t="s">
        <v>22</v>
      </c>
      <c r="C108" s="58">
        <v>2</v>
      </c>
      <c r="D108" s="58"/>
      <c r="E108" s="58">
        <v>94.247</v>
      </c>
      <c r="F108" s="58">
        <f t="shared" si="17"/>
        <v>188.494</v>
      </c>
      <c r="G108" s="58">
        <f t="shared" si="16"/>
        <v>1.1225911832306844E-3</v>
      </c>
      <c r="H108" s="58"/>
      <c r="I108" s="58"/>
      <c r="J108" s="58"/>
      <c r="K108" s="58"/>
      <c r="S108" s="58"/>
      <c r="T108" s="58"/>
      <c r="U108" s="58"/>
      <c r="V108" s="58"/>
      <c r="W108" s="58"/>
      <c r="X108" s="58"/>
      <c r="Y108" s="58"/>
      <c r="Z108" s="58"/>
    </row>
    <row r="109" spans="1:26" s="59" customFormat="1">
      <c r="A109" s="57">
        <v>35961</v>
      </c>
      <c r="B109" s="58" t="s">
        <v>75</v>
      </c>
      <c r="C109" s="58">
        <v>1</v>
      </c>
      <c r="D109" s="58"/>
      <c r="E109" s="58">
        <v>241.47066533654544</v>
      </c>
      <c r="F109" s="58">
        <f t="shared" si="17"/>
        <v>241.47066533654544</v>
      </c>
      <c r="G109" s="58">
        <f t="shared" si="16"/>
        <v>1.4380979761459418E-3</v>
      </c>
      <c r="H109" s="58"/>
      <c r="I109" s="58"/>
      <c r="J109" s="58"/>
      <c r="K109" s="58"/>
      <c r="S109" s="58"/>
      <c r="T109" s="58"/>
      <c r="U109" s="58"/>
      <c r="V109" s="58"/>
      <c r="W109" s="58"/>
      <c r="X109" s="58"/>
      <c r="Y109" s="58"/>
      <c r="Z109" s="58"/>
    </row>
    <row r="110" spans="1:26" s="59" customFormat="1">
      <c r="A110" s="57">
        <v>35961</v>
      </c>
      <c r="B110" s="58" t="s">
        <v>76</v>
      </c>
      <c r="C110" s="58">
        <v>1</v>
      </c>
      <c r="D110" s="58"/>
      <c r="E110" s="58">
        <v>47.632827813728447</v>
      </c>
      <c r="F110" s="58">
        <f t="shared" si="17"/>
        <v>47.632827813728447</v>
      </c>
      <c r="G110" s="58">
        <f t="shared" si="16"/>
        <v>2.8368113858285606E-4</v>
      </c>
      <c r="H110" s="58"/>
      <c r="I110" s="58"/>
      <c r="J110" s="58"/>
      <c r="K110" s="58"/>
      <c r="S110" s="58"/>
      <c r="T110" s="58"/>
      <c r="U110" s="58"/>
      <c r="V110" s="58"/>
      <c r="W110" s="58"/>
      <c r="X110" s="58"/>
      <c r="Y110" s="58"/>
      <c r="Z110" s="58"/>
    </row>
    <row r="111" spans="1:26" s="59" customFormat="1">
      <c r="A111" s="57">
        <v>35961</v>
      </c>
      <c r="B111" s="58" t="s">
        <v>16</v>
      </c>
      <c r="C111" s="58">
        <v>384</v>
      </c>
      <c r="D111" s="58"/>
      <c r="E111" s="52">
        <v>5.6427709999999998</v>
      </c>
      <c r="F111" s="58">
        <f t="shared" si="17"/>
        <v>2166.8240639999999</v>
      </c>
      <c r="G111" s="58">
        <f t="shared" si="16"/>
        <v>1.2904695055855784E-2</v>
      </c>
      <c r="H111" s="58"/>
      <c r="I111" s="58"/>
      <c r="J111" s="58"/>
      <c r="K111" s="58"/>
      <c r="S111" s="58"/>
      <c r="T111" s="58"/>
      <c r="U111" s="58"/>
      <c r="V111" s="58"/>
      <c r="W111" s="58"/>
      <c r="X111" s="58"/>
      <c r="Y111" s="58"/>
      <c r="Z111" s="58"/>
    </row>
    <row r="112" spans="1:26" s="59" customFormat="1">
      <c r="A112" s="57">
        <v>35961</v>
      </c>
      <c r="B112" s="58" t="s">
        <v>28</v>
      </c>
      <c r="C112" s="58">
        <v>392</v>
      </c>
      <c r="D112" s="58"/>
      <c r="E112" s="58">
        <v>9.7808534999999992</v>
      </c>
      <c r="F112" s="58">
        <f t="shared" si="17"/>
        <v>3834.0945719999995</v>
      </c>
      <c r="G112" s="58">
        <f t="shared" si="16"/>
        <v>2.2834258714865323E-2</v>
      </c>
      <c r="H112" s="58"/>
      <c r="I112" s="58"/>
      <c r="J112" s="58"/>
      <c r="K112" s="58"/>
      <c r="S112" s="58"/>
      <c r="T112" s="58"/>
      <c r="U112" s="58"/>
      <c r="V112" s="58"/>
      <c r="W112" s="58"/>
      <c r="X112" s="58"/>
      <c r="Y112" s="58"/>
      <c r="Z112" s="58"/>
    </row>
    <row r="113" spans="1:26" s="59" customFormat="1">
      <c r="A113" s="57">
        <v>35961</v>
      </c>
      <c r="B113" s="58" t="s">
        <v>39</v>
      </c>
      <c r="C113" s="58">
        <v>127</v>
      </c>
      <c r="D113" s="58"/>
      <c r="E113" s="52">
        <v>195.2354</v>
      </c>
      <c r="F113" s="58">
        <f t="shared" si="17"/>
        <v>24794.895799999998</v>
      </c>
      <c r="G113" s="58">
        <f t="shared" si="16"/>
        <v>0.14766799693466914</v>
      </c>
      <c r="H113" s="58"/>
      <c r="I113" s="58"/>
      <c r="J113" s="58"/>
      <c r="K113" s="58"/>
      <c r="S113" s="58"/>
      <c r="T113" s="58"/>
      <c r="U113" s="58"/>
      <c r="V113" s="58"/>
      <c r="W113" s="58"/>
      <c r="X113" s="58"/>
      <c r="Y113" s="58"/>
      <c r="Z113" s="58"/>
    </row>
    <row r="114" spans="1:26" s="79" customFormat="1">
      <c r="A114" s="78">
        <v>35961</v>
      </c>
      <c r="B114" s="76" t="s">
        <v>25</v>
      </c>
      <c r="C114" s="76">
        <v>11</v>
      </c>
      <c r="D114" s="76"/>
      <c r="E114" s="48">
        <v>7003.5400365753658</v>
      </c>
      <c r="F114" s="76">
        <f t="shared" si="17"/>
        <v>77038.940402329026</v>
      </c>
      <c r="G114" s="76">
        <f t="shared" si="16"/>
        <v>0.45881160812062305</v>
      </c>
      <c r="H114" s="76"/>
      <c r="I114" s="76"/>
      <c r="J114" s="76"/>
      <c r="K114" s="76"/>
      <c r="S114" s="76"/>
      <c r="T114" s="76"/>
      <c r="U114" s="76"/>
      <c r="V114" s="76"/>
      <c r="W114" s="76"/>
      <c r="X114" s="76"/>
      <c r="Y114" s="76"/>
      <c r="Z114" s="76"/>
    </row>
    <row r="115" spans="1:26" s="59" customFormat="1">
      <c r="A115" s="57">
        <v>35961</v>
      </c>
      <c r="B115" s="76" t="s">
        <v>40</v>
      </c>
      <c r="C115" s="58">
        <v>15</v>
      </c>
      <c r="D115" s="58"/>
      <c r="E115" s="70">
        <v>874.86316980000004</v>
      </c>
      <c r="F115" s="58">
        <f t="shared" si="17"/>
        <v>13122.947547</v>
      </c>
      <c r="G115" s="58">
        <f t="shared" si="16"/>
        <v>7.8154769988757936E-2</v>
      </c>
      <c r="H115" s="58"/>
      <c r="I115" s="58"/>
      <c r="J115" s="58"/>
      <c r="K115" s="58"/>
      <c r="S115" s="58"/>
      <c r="T115" s="58"/>
      <c r="U115" s="58"/>
      <c r="V115" s="58"/>
      <c r="W115" s="58"/>
      <c r="X115" s="58"/>
      <c r="Y115" s="58"/>
      <c r="Z115" s="58"/>
    </row>
    <row r="116" spans="1:26" s="59" customFormat="1">
      <c r="A116" s="57">
        <v>35961</v>
      </c>
      <c r="B116" s="58" t="s">
        <v>68</v>
      </c>
      <c r="C116" s="58">
        <v>40</v>
      </c>
      <c r="D116" s="58"/>
      <c r="E116" s="49">
        <v>87.269570000000002</v>
      </c>
      <c r="F116" s="58">
        <f t="shared" si="17"/>
        <v>3490.7828</v>
      </c>
      <c r="G116" s="58">
        <f t="shared" si="16"/>
        <v>2.0789637833847876E-2</v>
      </c>
      <c r="H116" s="58"/>
      <c r="I116" s="58"/>
      <c r="J116" s="58"/>
      <c r="K116" s="58"/>
      <c r="S116" s="58"/>
      <c r="T116" s="58"/>
      <c r="U116" s="58"/>
      <c r="V116" s="58"/>
      <c r="W116" s="58"/>
      <c r="X116" s="58"/>
      <c r="Y116" s="58"/>
      <c r="Z116" s="58"/>
    </row>
    <row r="117" spans="1:26" s="59" customFormat="1">
      <c r="A117" s="57">
        <v>35961</v>
      </c>
      <c r="B117" s="58" t="s">
        <v>41</v>
      </c>
      <c r="C117" s="58">
        <v>21</v>
      </c>
      <c r="D117" s="58"/>
      <c r="E117" s="52">
        <v>1034.087</v>
      </c>
      <c r="F117" s="58">
        <f t="shared" si="17"/>
        <v>21715.827000000001</v>
      </c>
      <c r="G117" s="58">
        <f t="shared" si="16"/>
        <v>0.12933035495433726</v>
      </c>
      <c r="H117" s="58"/>
      <c r="I117" s="58"/>
      <c r="J117" s="58"/>
      <c r="K117" s="58"/>
      <c r="S117" s="58"/>
      <c r="T117" s="58"/>
      <c r="U117" s="58"/>
      <c r="V117" s="58"/>
      <c r="W117" s="58"/>
      <c r="X117" s="58"/>
      <c r="Y117" s="58"/>
      <c r="Z117" s="58"/>
    </row>
    <row r="118" spans="1:26" s="59" customFormat="1">
      <c r="A118" s="57">
        <v>35961</v>
      </c>
      <c r="B118" s="58" t="s">
        <v>56</v>
      </c>
      <c r="C118" s="58">
        <v>7</v>
      </c>
      <c r="D118" s="58"/>
      <c r="E118" s="42">
        <v>311.15499999999997</v>
      </c>
      <c r="F118" s="58">
        <f t="shared" si="17"/>
        <v>2178.085</v>
      </c>
      <c r="G118" s="58">
        <f t="shared" si="16"/>
        <v>1.29717604662589E-2</v>
      </c>
      <c r="H118" s="58"/>
      <c r="I118" s="58"/>
      <c r="J118" s="58"/>
      <c r="K118" s="58"/>
      <c r="S118" s="58"/>
      <c r="T118" s="58"/>
      <c r="U118" s="58"/>
      <c r="V118" s="58"/>
      <c r="W118" s="58"/>
      <c r="X118" s="58"/>
      <c r="Y118" s="58"/>
      <c r="Z118" s="58"/>
    </row>
    <row r="119" spans="1:26" s="59" customFormat="1">
      <c r="A119" s="57">
        <v>35961</v>
      </c>
      <c r="B119" s="58" t="s">
        <v>69</v>
      </c>
      <c r="C119" s="58">
        <v>4</v>
      </c>
      <c r="D119" s="58"/>
      <c r="E119" s="58">
        <v>3</v>
      </c>
      <c r="F119" s="58">
        <f t="shared" si="17"/>
        <v>12</v>
      </c>
      <c r="G119" s="58">
        <f t="shared" si="16"/>
        <v>7.1466965520219274E-5</v>
      </c>
      <c r="H119" s="58"/>
      <c r="I119" s="58"/>
      <c r="J119" s="58"/>
      <c r="K119" s="58"/>
      <c r="S119" s="58"/>
      <c r="T119" s="58"/>
      <c r="U119" s="58"/>
      <c r="V119" s="58"/>
      <c r="W119" s="58"/>
      <c r="X119" s="58"/>
      <c r="Y119" s="58"/>
      <c r="Z119" s="58"/>
    </row>
    <row r="120" spans="1:26" s="59" customFormat="1">
      <c r="A120" s="57">
        <v>35961</v>
      </c>
      <c r="B120" s="58" t="s">
        <v>54</v>
      </c>
      <c r="C120" s="58">
        <v>3</v>
      </c>
      <c r="D120" s="58"/>
      <c r="E120" s="52">
        <v>2.5976089999999998</v>
      </c>
      <c r="F120" s="58">
        <f t="shared" si="17"/>
        <v>7.7928269999999991</v>
      </c>
      <c r="G120" s="58">
        <f t="shared" si="16"/>
        <v>4.6410808209502813E-5</v>
      </c>
      <c r="H120" s="58"/>
      <c r="I120" s="58"/>
      <c r="J120" s="58"/>
      <c r="K120" s="58"/>
      <c r="S120" s="58"/>
      <c r="T120" s="58"/>
      <c r="U120" s="58"/>
      <c r="V120" s="58"/>
      <c r="W120" s="58"/>
      <c r="X120" s="58"/>
      <c r="Y120" s="58"/>
      <c r="Z120" s="58"/>
    </row>
    <row r="121" spans="1:26">
      <c r="A121" s="2">
        <v>35961</v>
      </c>
      <c r="B121" s="1" t="s">
        <v>29</v>
      </c>
      <c r="F121" s="1">
        <f>SUM(F104:F120)</f>
        <v>167909.74560973889</v>
      </c>
    </row>
    <row r="122" spans="1:26">
      <c r="A122" s="2">
        <v>35625</v>
      </c>
      <c r="B122" s="1" t="s">
        <v>54</v>
      </c>
      <c r="C122" s="1">
        <v>36</v>
      </c>
      <c r="D122" s="1">
        <v>100</v>
      </c>
      <c r="E122" s="3">
        <v>2.5976089999999998</v>
      </c>
      <c r="F122" s="1">
        <f>C122*E122</f>
        <v>93.513923999999989</v>
      </c>
      <c r="G122" s="1">
        <f t="shared" ref="G122:G138" si="18">F122/$F$139</f>
        <v>4.5746630809797016E-4</v>
      </c>
      <c r="H122" s="1">
        <v>1</v>
      </c>
    </row>
    <row r="123" spans="1:26">
      <c r="A123" s="2">
        <v>35625</v>
      </c>
      <c r="B123" s="58" t="s">
        <v>35</v>
      </c>
      <c r="C123" s="1">
        <v>57</v>
      </c>
      <c r="E123" s="58">
        <v>314.15926535897933</v>
      </c>
      <c r="F123" s="1">
        <f t="shared" ref="F123:F138" si="19">C123*E123</f>
        <v>17907.078125461823</v>
      </c>
      <c r="G123" s="1">
        <f t="shared" si="18"/>
        <v>8.7600696970826938E-2</v>
      </c>
    </row>
    <row r="124" spans="1:26">
      <c r="A124" s="2">
        <v>35625</v>
      </c>
      <c r="B124" s="1" t="s">
        <v>78</v>
      </c>
      <c r="C124" s="1">
        <v>2</v>
      </c>
      <c r="E124" s="58">
        <v>120</v>
      </c>
      <c r="F124" s="1">
        <f t="shared" si="19"/>
        <v>240</v>
      </c>
      <c r="G124" s="1">
        <f t="shared" si="18"/>
        <v>1.1740702266275645E-3</v>
      </c>
    </row>
    <row r="125" spans="1:26">
      <c r="A125" s="2">
        <v>35625</v>
      </c>
      <c r="B125" s="58" t="s">
        <v>58</v>
      </c>
      <c r="C125" s="1">
        <v>2</v>
      </c>
      <c r="E125" s="42">
        <v>311.15499999999997</v>
      </c>
      <c r="F125" s="1">
        <f t="shared" si="19"/>
        <v>622.30999999999995</v>
      </c>
      <c r="G125" s="1">
        <f t="shared" si="18"/>
        <v>3.0443151780524982E-3</v>
      </c>
      <c r="U125" s="1" t="s">
        <v>332</v>
      </c>
    </row>
    <row r="126" spans="1:26">
      <c r="A126" s="2">
        <v>35625</v>
      </c>
      <c r="B126" s="1" t="s">
        <v>80</v>
      </c>
      <c r="C126" s="1">
        <v>1</v>
      </c>
      <c r="E126" s="58">
        <v>3879.4337603958775</v>
      </c>
      <c r="F126" s="1">
        <f t="shared" si="19"/>
        <v>3879.4337603958775</v>
      </c>
      <c r="G126" s="1">
        <f t="shared" si="18"/>
        <v>1.8978031976060888E-2</v>
      </c>
    </row>
    <row r="127" spans="1:26">
      <c r="A127" s="2">
        <v>35625</v>
      </c>
      <c r="B127" s="1" t="s">
        <v>28</v>
      </c>
      <c r="C127" s="1">
        <v>4</v>
      </c>
      <c r="E127" s="1">
        <v>9.7808534999999992</v>
      </c>
      <c r="F127" s="1">
        <f t="shared" si="19"/>
        <v>39.123413999999997</v>
      </c>
      <c r="G127" s="1">
        <f t="shared" si="18"/>
        <v>1.9139014808926678E-4</v>
      </c>
    </row>
    <row r="128" spans="1:26">
      <c r="A128" s="2">
        <v>35625</v>
      </c>
      <c r="B128" s="1" t="s">
        <v>39</v>
      </c>
      <c r="C128" s="1">
        <v>62</v>
      </c>
      <c r="E128" s="49">
        <v>195.2354</v>
      </c>
      <c r="F128" s="1">
        <f t="shared" si="19"/>
        <v>12104.594800000001</v>
      </c>
      <c r="G128" s="1">
        <f t="shared" si="18"/>
        <v>5.9215184833628504E-2</v>
      </c>
    </row>
    <row r="129" spans="1:26">
      <c r="A129" s="2">
        <v>35625</v>
      </c>
      <c r="B129" s="76" t="s">
        <v>51</v>
      </c>
      <c r="C129" s="1">
        <v>1</v>
      </c>
      <c r="E129" s="58">
        <v>186.6048309467327</v>
      </c>
      <c r="F129" s="1">
        <f t="shared" si="19"/>
        <v>186.6048309467327</v>
      </c>
      <c r="G129" s="1">
        <f t="shared" si="18"/>
        <v>9.1286323399762019E-4</v>
      </c>
    </row>
    <row r="130" spans="1:26">
      <c r="A130" s="2">
        <v>35625</v>
      </c>
      <c r="B130" s="1" t="s">
        <v>63</v>
      </c>
      <c r="C130" s="1">
        <v>3</v>
      </c>
      <c r="E130" s="58">
        <v>545.58674976623342</v>
      </c>
      <c r="F130" s="1">
        <f t="shared" si="19"/>
        <v>1636.7602492987003</v>
      </c>
      <c r="G130" s="1">
        <f t="shared" si="18"/>
        <v>8.0069644867879746E-3</v>
      </c>
    </row>
    <row r="131" spans="1:26">
      <c r="A131" s="2">
        <v>35625</v>
      </c>
      <c r="B131" s="1" t="s">
        <v>16</v>
      </c>
      <c r="C131" s="1">
        <v>409</v>
      </c>
      <c r="E131" s="3">
        <v>5.6427709999999998</v>
      </c>
      <c r="F131" s="1">
        <f t="shared" si="19"/>
        <v>2307.8933389999997</v>
      </c>
      <c r="G131" s="1">
        <f t="shared" si="18"/>
        <v>1.1290120231466569E-2</v>
      </c>
    </row>
    <row r="132" spans="1:26">
      <c r="A132" s="2">
        <v>35625</v>
      </c>
      <c r="B132" s="1" t="s">
        <v>17</v>
      </c>
      <c r="C132" s="1">
        <v>541</v>
      </c>
      <c r="E132" s="1">
        <v>3.1564577286666666</v>
      </c>
      <c r="F132" s="1">
        <f t="shared" si="19"/>
        <v>1707.6436312086666</v>
      </c>
      <c r="G132" s="1">
        <f t="shared" si="18"/>
        <v>8.3537231045511529E-3</v>
      </c>
    </row>
    <row r="133" spans="1:26">
      <c r="A133" s="2">
        <v>35625</v>
      </c>
      <c r="B133" s="1" t="s">
        <v>28</v>
      </c>
      <c r="C133" s="1">
        <v>181</v>
      </c>
      <c r="E133" s="1">
        <v>9.7808534999999992</v>
      </c>
      <c r="F133" s="1">
        <f t="shared" si="19"/>
        <v>1770.3344834999998</v>
      </c>
      <c r="G133" s="1">
        <f t="shared" si="18"/>
        <v>8.6604042010393224E-3</v>
      </c>
    </row>
    <row r="134" spans="1:26">
      <c r="A134" s="2">
        <v>35625</v>
      </c>
      <c r="B134" s="1" t="s">
        <v>25</v>
      </c>
      <c r="C134" s="1">
        <v>19</v>
      </c>
      <c r="E134" s="76">
        <v>7003.5400365753658</v>
      </c>
      <c r="F134" s="1">
        <f t="shared" si="19"/>
        <v>133067.26069493196</v>
      </c>
      <c r="G134" s="1">
        <f t="shared" si="18"/>
        <v>0.65095962050336653</v>
      </c>
      <c r="S134"/>
      <c r="V134"/>
      <c r="W134"/>
      <c r="X134"/>
      <c r="Y134"/>
      <c r="Z134"/>
    </row>
    <row r="135" spans="1:26">
      <c r="A135" s="2">
        <v>35625</v>
      </c>
      <c r="B135" s="1" t="s">
        <v>40</v>
      </c>
      <c r="C135" s="1">
        <v>8</v>
      </c>
      <c r="E135" s="70">
        <v>874.86316980000004</v>
      </c>
      <c r="F135" s="1">
        <f t="shared" si="19"/>
        <v>6998.9053584000003</v>
      </c>
      <c r="G135" s="1">
        <f t="shared" si="18"/>
        <v>3.4238360001173182E-2</v>
      </c>
      <c r="S135"/>
      <c r="V135"/>
      <c r="W135"/>
      <c r="X135"/>
      <c r="Y135"/>
      <c r="Z135"/>
    </row>
    <row r="136" spans="1:26">
      <c r="A136" s="2">
        <v>35625</v>
      </c>
      <c r="B136" s="1" t="s">
        <v>42</v>
      </c>
      <c r="C136" s="1">
        <v>226</v>
      </c>
      <c r="E136" s="1">
        <v>44.422773849999999</v>
      </c>
      <c r="F136" s="1">
        <f t="shared" si="19"/>
        <v>10039.5468901</v>
      </c>
      <c r="G136" s="1">
        <f t="shared" si="18"/>
        <v>4.9113054552074036E-2</v>
      </c>
      <c r="S136"/>
      <c r="V136"/>
      <c r="W136"/>
      <c r="X136"/>
      <c r="Y136"/>
      <c r="Z136"/>
    </row>
    <row r="137" spans="1:26">
      <c r="A137" s="2">
        <v>35625</v>
      </c>
      <c r="B137" s="1" t="s">
        <v>68</v>
      </c>
      <c r="C137" s="1">
        <v>88</v>
      </c>
      <c r="E137" s="49">
        <v>87.269570000000002</v>
      </c>
      <c r="F137" s="1">
        <f t="shared" si="19"/>
        <v>7679.7221600000003</v>
      </c>
      <c r="G137" s="1">
        <f t="shared" si="18"/>
        <v>3.7568888070116373E-2</v>
      </c>
      <c r="S137"/>
      <c r="V137"/>
      <c r="W137"/>
      <c r="X137"/>
      <c r="Y137"/>
      <c r="Z137"/>
    </row>
    <row r="138" spans="1:26">
      <c r="A138" s="2">
        <v>35625</v>
      </c>
      <c r="B138" s="1" t="s">
        <v>41</v>
      </c>
      <c r="C138" s="1">
        <v>4</v>
      </c>
      <c r="E138" s="3">
        <v>1034.087</v>
      </c>
      <c r="F138" s="1">
        <f t="shared" si="19"/>
        <v>4136.348</v>
      </c>
      <c r="G138" s="1">
        <f t="shared" si="18"/>
        <v>2.0234845974043639E-2</v>
      </c>
      <c r="S138"/>
      <c r="V138"/>
      <c r="W138"/>
      <c r="X138"/>
      <c r="Y138"/>
      <c r="Z138"/>
    </row>
    <row r="139" spans="1:26">
      <c r="A139" s="2">
        <v>35625</v>
      </c>
      <c r="B139" s="1" t="s">
        <v>29</v>
      </c>
      <c r="F139" s="1">
        <f>SUM(F122:F138)</f>
        <v>204417.07366124375</v>
      </c>
      <c r="S139"/>
      <c r="V139"/>
      <c r="W139"/>
      <c r="X139"/>
      <c r="Y139"/>
      <c r="Z139"/>
    </row>
    <row r="140" spans="1:26">
      <c r="A140" s="2">
        <v>36019</v>
      </c>
      <c r="B140" s="80" t="s">
        <v>81</v>
      </c>
      <c r="C140" s="1">
        <v>35</v>
      </c>
      <c r="D140" s="1">
        <v>100</v>
      </c>
      <c r="E140" s="60"/>
      <c r="F140" s="1">
        <f>C140*E140</f>
        <v>0</v>
      </c>
      <c r="G140" s="1">
        <f t="shared" ref="G140:G154" si="20">F140/$F$155</f>
        <v>0</v>
      </c>
      <c r="H140" s="1">
        <v>1</v>
      </c>
      <c r="S140"/>
      <c r="V140"/>
      <c r="W140"/>
      <c r="X140"/>
      <c r="Y140"/>
      <c r="Z140"/>
    </row>
    <row r="141" spans="1:26">
      <c r="A141" s="2">
        <v>36019</v>
      </c>
      <c r="B141" s="1" t="s">
        <v>63</v>
      </c>
      <c r="C141" s="1">
        <v>2</v>
      </c>
      <c r="E141" s="58">
        <v>545.58674976623342</v>
      </c>
      <c r="F141" s="1">
        <f t="shared" ref="F141:F154" si="21">C141*E141</f>
        <v>1091.1734995324668</v>
      </c>
      <c r="G141" s="1">
        <f t="shared" si="20"/>
        <v>5.6296980329705948E-3</v>
      </c>
      <c r="S141"/>
      <c r="V141"/>
      <c r="W141"/>
      <c r="X141"/>
      <c r="Y141"/>
      <c r="Z141"/>
    </row>
    <row r="142" spans="1:26">
      <c r="A142" s="2">
        <v>36019</v>
      </c>
      <c r="B142" s="1" t="s">
        <v>82</v>
      </c>
      <c r="C142" s="1">
        <v>3</v>
      </c>
      <c r="E142" s="58">
        <v>126.66901579274045</v>
      </c>
      <c r="F142" s="1">
        <f t="shared" si="21"/>
        <v>380.00704737822139</v>
      </c>
      <c r="G142" s="1">
        <f t="shared" si="20"/>
        <v>1.960572656920984E-3</v>
      </c>
      <c r="S142"/>
      <c r="V142"/>
      <c r="W142"/>
      <c r="X142"/>
      <c r="Y142"/>
      <c r="Z142"/>
    </row>
    <row r="143" spans="1:26">
      <c r="A143" s="2">
        <v>36019</v>
      </c>
      <c r="B143" s="1" t="s">
        <v>16</v>
      </c>
      <c r="C143" s="1">
        <v>494</v>
      </c>
      <c r="E143" s="3">
        <v>5.6427709999999998</v>
      </c>
      <c r="F143" s="1">
        <f t="shared" si="21"/>
        <v>2787.5288740000001</v>
      </c>
      <c r="G143" s="1">
        <f t="shared" si="20"/>
        <v>1.4381714572000204E-2</v>
      </c>
      <c r="S143"/>
      <c r="V143"/>
      <c r="W143"/>
      <c r="X143"/>
      <c r="Y143"/>
      <c r="Z143"/>
    </row>
    <row r="144" spans="1:26">
      <c r="A144" s="2">
        <v>36019</v>
      </c>
      <c r="B144" s="1" t="s">
        <v>17</v>
      </c>
      <c r="C144" s="1">
        <v>488</v>
      </c>
      <c r="E144" s="1">
        <v>3.156457729</v>
      </c>
      <c r="F144" s="1">
        <f t="shared" si="21"/>
        <v>1540.351371752</v>
      </c>
      <c r="G144" s="1">
        <f t="shared" si="20"/>
        <v>7.9471441446766662E-3</v>
      </c>
      <c r="S144"/>
      <c r="V144"/>
      <c r="W144"/>
      <c r="X144"/>
      <c r="Y144"/>
      <c r="Z144"/>
    </row>
    <row r="145" spans="1:26">
      <c r="A145" s="2">
        <v>36019</v>
      </c>
      <c r="B145" s="1" t="s">
        <v>28</v>
      </c>
      <c r="C145" s="1">
        <v>199</v>
      </c>
      <c r="E145" s="1">
        <v>9.7808534999999992</v>
      </c>
      <c r="F145" s="1">
        <f t="shared" si="21"/>
        <v>1946.3898464999997</v>
      </c>
      <c r="G145" s="1">
        <f t="shared" si="20"/>
        <v>1.0042020902202962E-2</v>
      </c>
      <c r="S145"/>
      <c r="U145" s="1" t="s">
        <v>334</v>
      </c>
      <c r="V145"/>
      <c r="W145"/>
      <c r="X145"/>
      <c r="Y145"/>
      <c r="Z145"/>
    </row>
    <row r="146" spans="1:26">
      <c r="A146" s="2">
        <v>36019</v>
      </c>
      <c r="B146" s="1" t="s">
        <v>39</v>
      </c>
      <c r="C146" s="1">
        <v>35</v>
      </c>
      <c r="E146" s="3">
        <v>195.2354</v>
      </c>
      <c r="F146" s="1">
        <f t="shared" si="21"/>
        <v>6833.2389999999996</v>
      </c>
      <c r="G146" s="1">
        <f t="shared" si="20"/>
        <v>3.5254771283944053E-2</v>
      </c>
      <c r="S146"/>
      <c r="U146" s="1" t="s">
        <v>336</v>
      </c>
      <c r="V146"/>
      <c r="W146"/>
      <c r="X146"/>
      <c r="Y146"/>
      <c r="Z146"/>
    </row>
    <row r="147" spans="1:26">
      <c r="A147" s="2">
        <v>36019</v>
      </c>
      <c r="B147" s="1" t="s">
        <v>25</v>
      </c>
      <c r="C147" s="1">
        <v>15</v>
      </c>
      <c r="E147" s="76">
        <v>7003.5400365753658</v>
      </c>
      <c r="F147" s="1">
        <f t="shared" si="21"/>
        <v>105053.10054863049</v>
      </c>
      <c r="G147" s="1">
        <f t="shared" si="20"/>
        <v>0.54200109677286945</v>
      </c>
      <c r="S147"/>
      <c r="V147"/>
      <c r="W147"/>
      <c r="X147"/>
      <c r="Y147"/>
      <c r="Z147"/>
    </row>
    <row r="148" spans="1:26">
      <c r="A148" s="2">
        <v>36019</v>
      </c>
      <c r="B148" s="1" t="s">
        <v>40</v>
      </c>
      <c r="C148" s="1">
        <v>14</v>
      </c>
      <c r="E148" s="70">
        <v>874.86316980000004</v>
      </c>
      <c r="F148" s="1">
        <f t="shared" si="21"/>
        <v>12248.084377200001</v>
      </c>
      <c r="G148" s="1">
        <f t="shared" si="20"/>
        <v>6.3191615774691096E-2</v>
      </c>
      <c r="S148"/>
      <c r="V148"/>
      <c r="W148"/>
      <c r="X148"/>
      <c r="Y148"/>
      <c r="Z148"/>
    </row>
    <row r="149" spans="1:26">
      <c r="A149" s="2">
        <v>36019</v>
      </c>
      <c r="B149" s="1" t="s">
        <v>42</v>
      </c>
      <c r="C149" s="1">
        <v>171</v>
      </c>
      <c r="E149" s="1">
        <v>44.422773849999999</v>
      </c>
      <c r="F149" s="1">
        <f t="shared" si="21"/>
        <v>7596.2943283499999</v>
      </c>
      <c r="G149" s="1">
        <f t="shared" si="20"/>
        <v>3.9191607252651438E-2</v>
      </c>
      <c r="S149"/>
      <c r="V149"/>
      <c r="W149"/>
      <c r="X149"/>
      <c r="Y149"/>
      <c r="Z149"/>
    </row>
    <row r="150" spans="1:26">
      <c r="A150" s="2">
        <v>36019</v>
      </c>
      <c r="B150" s="1" t="s">
        <v>68</v>
      </c>
      <c r="C150" s="1">
        <v>177</v>
      </c>
      <c r="E150" s="49">
        <v>87.269570000000002</v>
      </c>
      <c r="F150" s="1">
        <f t="shared" si="21"/>
        <v>15446.713890000001</v>
      </c>
      <c r="G150" s="1">
        <f t="shared" si="20"/>
        <v>7.9694324357815052E-2</v>
      </c>
      <c r="S150"/>
    </row>
    <row r="151" spans="1:26">
      <c r="A151" s="2">
        <v>36019</v>
      </c>
      <c r="B151" s="1" t="s">
        <v>41</v>
      </c>
      <c r="C151" s="1">
        <v>11</v>
      </c>
      <c r="E151" s="3">
        <v>1034.087</v>
      </c>
      <c r="F151" s="1">
        <f t="shared" si="21"/>
        <v>11374.957</v>
      </c>
      <c r="G151" s="1">
        <f t="shared" si="20"/>
        <v>5.868688441889687E-2</v>
      </c>
      <c r="S151"/>
    </row>
    <row r="152" spans="1:26">
      <c r="A152" s="2">
        <v>36019</v>
      </c>
      <c r="B152" s="58" t="s">
        <v>35</v>
      </c>
      <c r="C152" s="1">
        <v>87</v>
      </c>
      <c r="E152" s="58">
        <v>314.15926535897933</v>
      </c>
      <c r="F152" s="1">
        <f t="shared" si="21"/>
        <v>27331.856086231201</v>
      </c>
      <c r="G152" s="1">
        <f t="shared" si="20"/>
        <v>0.14101341034401918</v>
      </c>
      <c r="S152"/>
    </row>
    <row r="153" spans="1:26">
      <c r="A153" s="2">
        <v>36019</v>
      </c>
      <c r="B153" s="1" t="s">
        <v>54</v>
      </c>
      <c r="C153" s="1">
        <v>75</v>
      </c>
      <c r="E153" s="3">
        <v>2.5976089999999998</v>
      </c>
      <c r="F153" s="1">
        <f t="shared" si="21"/>
        <v>194.82067499999999</v>
      </c>
      <c r="G153" s="1">
        <f t="shared" si="20"/>
        <v>1.0051394863414842E-3</v>
      </c>
      <c r="S153"/>
      <c r="Y153" s="6"/>
    </row>
    <row r="154" spans="1:26">
      <c r="A154" s="2">
        <v>36019</v>
      </c>
      <c r="B154" s="74" t="s">
        <v>83</v>
      </c>
      <c r="C154" s="1">
        <v>12</v>
      </c>
      <c r="E154" s="60"/>
      <c r="F154" s="1">
        <f t="shared" si="21"/>
        <v>0</v>
      </c>
      <c r="G154" s="1">
        <f t="shared" si="20"/>
        <v>0</v>
      </c>
      <c r="S154"/>
    </row>
    <row r="155" spans="1:26">
      <c r="A155" s="2">
        <v>36019</v>
      </c>
      <c r="B155" s="1" t="s">
        <v>29</v>
      </c>
      <c r="F155" s="1">
        <f>SUM(F140:F154)</f>
        <v>193824.51654457438</v>
      </c>
      <c r="S155"/>
    </row>
    <row r="156" spans="1:26">
      <c r="A156" s="2">
        <v>36111</v>
      </c>
      <c r="B156" s="27" t="s">
        <v>84</v>
      </c>
      <c r="C156" s="1">
        <v>1</v>
      </c>
      <c r="D156" s="1">
        <v>100</v>
      </c>
      <c r="E156" s="58">
        <v>315.73006168577422</v>
      </c>
      <c r="F156" s="1">
        <f>C156*E156</f>
        <v>315.73006168577422</v>
      </c>
      <c r="G156" s="1">
        <f t="shared" ref="G156:G174" si="22">F156/$F$175</f>
        <v>2.1402432047469451E-3</v>
      </c>
      <c r="H156" s="1">
        <v>1</v>
      </c>
      <c r="S156"/>
      <c r="U156" s="1" t="s">
        <v>333</v>
      </c>
      <c r="Z156" s="10">
        <v>0.15</v>
      </c>
    </row>
    <row r="157" spans="1:26">
      <c r="A157" s="2">
        <v>36111</v>
      </c>
      <c r="B157" s="84" t="s">
        <v>49</v>
      </c>
      <c r="C157" s="1">
        <v>15</v>
      </c>
      <c r="E157" s="60"/>
      <c r="F157" s="1">
        <f t="shared" ref="F157:F174" si="23">C157*E157</f>
        <v>0</v>
      </c>
      <c r="G157" s="1">
        <f t="shared" si="22"/>
        <v>0</v>
      </c>
      <c r="S157"/>
    </row>
    <row r="158" spans="1:26">
      <c r="A158" s="2">
        <v>36111</v>
      </c>
      <c r="B158" s="84" t="s">
        <v>85</v>
      </c>
      <c r="C158" s="1">
        <v>4</v>
      </c>
      <c r="E158" s="60"/>
      <c r="F158" s="1">
        <f t="shared" si="23"/>
        <v>0</v>
      </c>
      <c r="G158" s="1">
        <f t="shared" si="22"/>
        <v>0</v>
      </c>
      <c r="S158"/>
    </row>
    <row r="159" spans="1:26">
      <c r="A159" s="2">
        <v>36111</v>
      </c>
      <c r="B159" s="84" t="s">
        <v>83</v>
      </c>
      <c r="C159" s="1">
        <v>140</v>
      </c>
      <c r="E159" s="60"/>
      <c r="F159" s="1">
        <f t="shared" si="23"/>
        <v>0</v>
      </c>
      <c r="G159" s="1">
        <f t="shared" si="22"/>
        <v>0</v>
      </c>
      <c r="S159"/>
    </row>
    <row r="160" spans="1:26">
      <c r="A160" s="2">
        <v>36111</v>
      </c>
      <c r="B160" s="84" t="s">
        <v>86</v>
      </c>
      <c r="C160" s="1">
        <v>11</v>
      </c>
      <c r="E160" s="60"/>
      <c r="F160" s="1">
        <f t="shared" si="23"/>
        <v>0</v>
      </c>
      <c r="G160" s="1">
        <f t="shared" si="22"/>
        <v>0</v>
      </c>
      <c r="S160"/>
    </row>
    <row r="161" spans="1:26">
      <c r="A161" s="2">
        <v>36111</v>
      </c>
      <c r="B161" s="27" t="s">
        <v>87</v>
      </c>
      <c r="C161" s="1">
        <v>600</v>
      </c>
      <c r="E161" s="49">
        <v>0.97625899999999999</v>
      </c>
      <c r="F161" s="1">
        <f t="shared" si="23"/>
        <v>585.75540000000001</v>
      </c>
      <c r="G161" s="1">
        <f t="shared" si="22"/>
        <v>3.9706672459384456E-3</v>
      </c>
      <c r="S161"/>
      <c r="U161" s="1" t="s">
        <v>335</v>
      </c>
    </row>
    <row r="162" spans="1:26">
      <c r="A162" s="2">
        <v>36111</v>
      </c>
      <c r="B162" s="84" t="s">
        <v>88</v>
      </c>
      <c r="C162" s="1">
        <v>1</v>
      </c>
      <c r="E162" s="60"/>
      <c r="F162" s="1">
        <f t="shared" si="23"/>
        <v>0</v>
      </c>
      <c r="G162" s="1">
        <f t="shared" si="22"/>
        <v>0</v>
      </c>
      <c r="S162"/>
    </row>
    <row r="163" spans="1:26">
      <c r="A163" s="2">
        <v>36111</v>
      </c>
      <c r="B163" s="1" t="s">
        <v>17</v>
      </c>
      <c r="C163" s="1">
        <v>25</v>
      </c>
      <c r="E163" s="1">
        <v>3.156457729</v>
      </c>
      <c r="F163" s="1">
        <f t="shared" si="23"/>
        <v>78.911443224999999</v>
      </c>
      <c r="G163" s="1">
        <f t="shared" si="22"/>
        <v>5.34917958832712E-4</v>
      </c>
      <c r="S163"/>
    </row>
    <row r="164" spans="1:26">
      <c r="A164" s="2">
        <v>36111</v>
      </c>
      <c r="B164" s="1" t="s">
        <v>28</v>
      </c>
      <c r="C164" s="1">
        <v>6</v>
      </c>
      <c r="E164" s="1">
        <v>9.7808534999999992</v>
      </c>
      <c r="F164" s="1">
        <f t="shared" si="23"/>
        <v>58.685120999999995</v>
      </c>
      <c r="G164" s="1">
        <f t="shared" si="22"/>
        <v>3.9780954264977228E-4</v>
      </c>
      <c r="S164"/>
    </row>
    <row r="165" spans="1:26">
      <c r="A165" s="2">
        <v>36111</v>
      </c>
      <c r="B165" s="1" t="s">
        <v>39</v>
      </c>
      <c r="C165" s="1">
        <v>46</v>
      </c>
      <c r="E165" s="3">
        <v>195.2354</v>
      </c>
      <c r="F165" s="1">
        <f t="shared" si="23"/>
        <v>8980.8284000000003</v>
      </c>
      <c r="G165" s="1">
        <f t="shared" si="22"/>
        <v>6.0878450577278129E-2</v>
      </c>
      <c r="S165"/>
    </row>
    <row r="166" spans="1:26">
      <c r="A166" s="2">
        <v>36111</v>
      </c>
      <c r="B166" s="1" t="s">
        <v>25</v>
      </c>
      <c r="C166" s="1">
        <v>15</v>
      </c>
      <c r="E166" s="48">
        <v>7003.5400365753658</v>
      </c>
      <c r="F166" s="1">
        <f t="shared" si="23"/>
        <v>105053.10054863049</v>
      </c>
      <c r="G166" s="1">
        <f t="shared" si="22"/>
        <v>0.71212472891026746</v>
      </c>
    </row>
    <row r="167" spans="1:26">
      <c r="A167" s="2">
        <v>36111</v>
      </c>
      <c r="B167" s="1" t="s">
        <v>40</v>
      </c>
      <c r="C167" s="1">
        <v>22</v>
      </c>
      <c r="E167" s="70">
        <v>874.86316980000004</v>
      </c>
      <c r="F167" s="1">
        <f t="shared" si="23"/>
        <v>19246.9897356</v>
      </c>
      <c r="G167" s="1">
        <f t="shared" si="22"/>
        <v>0.13046980313977538</v>
      </c>
    </row>
    <row r="168" spans="1:26">
      <c r="A168" s="2">
        <v>36111</v>
      </c>
      <c r="B168" s="1" t="s">
        <v>42</v>
      </c>
      <c r="C168" s="1">
        <v>7</v>
      </c>
      <c r="E168" s="1">
        <v>44.422773854691215</v>
      </c>
      <c r="F168" s="1">
        <f t="shared" si="23"/>
        <v>310.95941698283849</v>
      </c>
      <c r="G168" s="1">
        <f t="shared" si="22"/>
        <v>2.1079043775437188E-3</v>
      </c>
    </row>
    <row r="169" spans="1:26">
      <c r="A169" s="2">
        <v>36111</v>
      </c>
      <c r="B169" s="27" t="s">
        <v>32</v>
      </c>
      <c r="C169" s="1">
        <v>12</v>
      </c>
      <c r="E169" s="3">
        <v>195.2354</v>
      </c>
      <c r="F169" s="1">
        <f t="shared" si="23"/>
        <v>2342.8247999999999</v>
      </c>
      <c r="G169" s="1">
        <f t="shared" si="22"/>
        <v>1.5881334933202988E-2</v>
      </c>
    </row>
    <row r="170" spans="1:26">
      <c r="A170" s="2">
        <v>36111</v>
      </c>
      <c r="B170" s="1" t="s">
        <v>89</v>
      </c>
      <c r="C170" s="1">
        <v>80</v>
      </c>
      <c r="E170" s="81">
        <v>87.269570000000002</v>
      </c>
      <c r="F170" s="1">
        <f t="shared" si="23"/>
        <v>6981.5655999999999</v>
      </c>
      <c r="G170" s="1">
        <f t="shared" si="22"/>
        <v>4.7326023547184702E-2</v>
      </c>
    </row>
    <row r="171" spans="1:26">
      <c r="A171" s="2">
        <v>36111</v>
      </c>
      <c r="B171" s="1" t="s">
        <v>41</v>
      </c>
      <c r="C171" s="1">
        <v>1</v>
      </c>
      <c r="E171" s="3">
        <v>1034.087</v>
      </c>
      <c r="F171" s="1">
        <f t="shared" si="23"/>
        <v>1034.087</v>
      </c>
      <c r="G171" s="1">
        <f t="shared" si="22"/>
        <v>7.0097781093452138E-3</v>
      </c>
    </row>
    <row r="172" spans="1:26" s="46" customFormat="1">
      <c r="A172" s="50">
        <v>36111</v>
      </c>
      <c r="B172" s="45" t="s">
        <v>58</v>
      </c>
      <c r="C172" s="45">
        <v>7</v>
      </c>
      <c r="D172" s="45"/>
      <c r="E172" s="76">
        <v>311.15511210998619</v>
      </c>
      <c r="F172" s="45">
        <f t="shared" si="23"/>
        <v>2178.0857847699035</v>
      </c>
      <c r="G172" s="45">
        <f t="shared" si="22"/>
        <v>1.4764616569356409E-2</v>
      </c>
      <c r="H172" s="45"/>
      <c r="I172" s="45"/>
      <c r="J172" s="45"/>
      <c r="K172" s="45"/>
      <c r="S172" s="45"/>
      <c r="T172" s="45"/>
      <c r="U172" s="45"/>
      <c r="V172" s="45"/>
      <c r="W172" s="45"/>
      <c r="X172" s="45"/>
      <c r="Y172" s="45"/>
      <c r="Z172" s="45"/>
    </row>
    <row r="173" spans="1:26" s="40" customFormat="1">
      <c r="A173" s="38">
        <v>36111</v>
      </c>
      <c r="B173" s="92" t="s">
        <v>35</v>
      </c>
      <c r="C173" s="39">
        <v>1</v>
      </c>
      <c r="D173" s="39"/>
      <c r="E173" s="58">
        <v>314.15926535897933</v>
      </c>
      <c r="F173" s="39">
        <f t="shared" si="23"/>
        <v>314.15926535897933</v>
      </c>
      <c r="G173" s="39">
        <f t="shared" si="22"/>
        <v>2.1295952286039255E-3</v>
      </c>
      <c r="H173" s="39"/>
      <c r="I173" s="39"/>
      <c r="J173" s="39"/>
      <c r="K173" s="39"/>
      <c r="S173" s="39"/>
      <c r="T173" s="39"/>
      <c r="U173" s="39"/>
      <c r="V173" s="39"/>
      <c r="W173" s="39"/>
      <c r="X173" s="39"/>
      <c r="Y173" s="39"/>
      <c r="Z173" s="39"/>
    </row>
    <row r="174" spans="1:26">
      <c r="A174" s="2">
        <v>36111</v>
      </c>
      <c r="B174" s="1" t="s">
        <v>54</v>
      </c>
      <c r="C174" s="1">
        <v>15</v>
      </c>
      <c r="E174" s="3">
        <v>2.5976089999999998</v>
      </c>
      <c r="F174" s="1">
        <f t="shared" si="23"/>
        <v>38.964134999999999</v>
      </c>
      <c r="G174" s="1">
        <f t="shared" si="22"/>
        <v>2.6412665527423868E-4</v>
      </c>
    </row>
    <row r="175" spans="1:26">
      <c r="A175" s="2">
        <v>36111</v>
      </c>
      <c r="B175" s="1" t="s">
        <v>29</v>
      </c>
      <c r="F175" s="1">
        <f>SUM(F156:F174)</f>
        <v>147520.64671225299</v>
      </c>
    </row>
    <row r="176" spans="1:26">
      <c r="A176" s="2">
        <v>36214</v>
      </c>
      <c r="B176" s="27" t="s">
        <v>22</v>
      </c>
      <c r="C176" s="1">
        <v>1</v>
      </c>
      <c r="D176" s="1">
        <v>100</v>
      </c>
      <c r="E176" s="58">
        <v>94.247</v>
      </c>
      <c r="F176" s="1">
        <f>C176*E176</f>
        <v>94.247</v>
      </c>
      <c r="G176" s="1">
        <f t="shared" ref="G176:G187" si="24">F176/$F$188</f>
        <v>1.1317604699654985E-3</v>
      </c>
      <c r="H176" s="1">
        <v>1</v>
      </c>
      <c r="U176" s="1" t="s">
        <v>333</v>
      </c>
    </row>
    <row r="177" spans="1:26">
      <c r="A177" s="2">
        <v>36214</v>
      </c>
      <c r="B177" s="27" t="s">
        <v>371</v>
      </c>
      <c r="C177" s="1">
        <v>3</v>
      </c>
      <c r="E177" s="81">
        <v>87.269570000000002</v>
      </c>
      <c r="F177" s="1">
        <f t="shared" ref="F177:F187" si="25">C177*E177</f>
        <v>261.80871000000002</v>
      </c>
      <c r="G177" s="1">
        <f t="shared" si="24"/>
        <v>3.1439170336526458E-3</v>
      </c>
      <c r="U177" s="1" t="s">
        <v>333</v>
      </c>
    </row>
    <row r="178" spans="1:26">
      <c r="A178" s="2">
        <v>36214</v>
      </c>
      <c r="B178" s="27" t="s">
        <v>90</v>
      </c>
      <c r="C178" s="1">
        <v>6</v>
      </c>
      <c r="E178" s="58">
        <v>530.14376029327764</v>
      </c>
      <c r="F178" s="1">
        <f t="shared" si="25"/>
        <v>3180.8625617596658</v>
      </c>
      <c r="G178" s="1">
        <f t="shared" si="24"/>
        <v>3.8197231824809053E-2</v>
      </c>
      <c r="U178" s="1" t="s">
        <v>337</v>
      </c>
    </row>
    <row r="179" spans="1:26">
      <c r="A179" s="2">
        <v>36214</v>
      </c>
      <c r="B179" s="1" t="s">
        <v>16</v>
      </c>
      <c r="C179" s="1">
        <v>163</v>
      </c>
      <c r="E179" s="3">
        <v>5.6427709999999998</v>
      </c>
      <c r="F179" s="1">
        <f t="shared" si="25"/>
        <v>919.77167299999996</v>
      </c>
      <c r="G179" s="1">
        <f t="shared" si="24"/>
        <v>1.1045032954846656E-2</v>
      </c>
      <c r="U179" s="1" t="s">
        <v>344</v>
      </c>
    </row>
    <row r="180" spans="1:26">
      <c r="A180" s="2">
        <v>36214</v>
      </c>
      <c r="B180" s="1" t="s">
        <v>17</v>
      </c>
      <c r="C180" s="1">
        <v>202</v>
      </c>
      <c r="E180" s="1">
        <v>3.156457729</v>
      </c>
      <c r="F180" s="1">
        <f t="shared" si="25"/>
        <v>637.60446125800001</v>
      </c>
      <c r="G180" s="1">
        <f t="shared" si="24"/>
        <v>7.6566418530611326E-3</v>
      </c>
    </row>
    <row r="181" spans="1:26">
      <c r="A181" s="2">
        <v>36214</v>
      </c>
      <c r="B181" s="1" t="s">
        <v>39</v>
      </c>
      <c r="C181" s="1">
        <v>16</v>
      </c>
      <c r="E181" s="3">
        <v>195.2354</v>
      </c>
      <c r="F181" s="1">
        <f t="shared" si="25"/>
        <v>3123.7664</v>
      </c>
      <c r="G181" s="1">
        <f t="shared" si="24"/>
        <v>3.75115953709554E-2</v>
      </c>
      <c r="K181"/>
    </row>
    <row r="182" spans="1:26">
      <c r="A182" s="2">
        <v>36214</v>
      </c>
      <c r="B182" s="1" t="s">
        <v>25</v>
      </c>
      <c r="C182" s="1">
        <v>9</v>
      </c>
      <c r="E182" s="48">
        <v>7003.5400365753658</v>
      </c>
      <c r="F182" s="1">
        <f t="shared" si="25"/>
        <v>63031.860329178293</v>
      </c>
      <c r="G182" s="1">
        <f t="shared" si="24"/>
        <v>0.75691499855645783</v>
      </c>
      <c r="K182"/>
      <c r="S182"/>
      <c r="T182"/>
      <c r="U182"/>
      <c r="V182"/>
      <c r="W182"/>
      <c r="X182"/>
      <c r="Y182"/>
      <c r="Z182"/>
    </row>
    <row r="183" spans="1:26">
      <c r="A183" s="2">
        <v>36214</v>
      </c>
      <c r="B183" s="1" t="s">
        <v>40</v>
      </c>
      <c r="C183" s="1">
        <v>7</v>
      </c>
      <c r="E183" s="70">
        <v>874.86316980000004</v>
      </c>
      <c r="F183" s="1">
        <f t="shared" si="25"/>
        <v>6124.0421886000004</v>
      </c>
      <c r="G183" s="1">
        <f t="shared" si="24"/>
        <v>7.35402598009324E-2</v>
      </c>
      <c r="K183"/>
      <c r="S183"/>
      <c r="T183"/>
      <c r="U183"/>
      <c r="V183"/>
      <c r="W183"/>
      <c r="X183"/>
      <c r="Y183"/>
      <c r="Z183"/>
    </row>
    <row r="184" spans="1:26">
      <c r="A184" s="2">
        <v>36214</v>
      </c>
      <c r="B184" s="1" t="s">
        <v>42</v>
      </c>
      <c r="C184" s="1">
        <v>1</v>
      </c>
      <c r="E184" s="1">
        <v>44.422773849999999</v>
      </c>
      <c r="F184" s="1">
        <f t="shared" si="25"/>
        <v>44.422773849999999</v>
      </c>
      <c r="G184" s="1">
        <f t="shared" si="24"/>
        <v>5.3344869767363474E-4</v>
      </c>
      <c r="K184"/>
      <c r="S184"/>
      <c r="T184"/>
      <c r="U184"/>
      <c r="V184"/>
      <c r="W184"/>
      <c r="X184"/>
      <c r="Y184"/>
      <c r="Z184"/>
    </row>
    <row r="185" spans="1:26">
      <c r="A185" s="2">
        <v>36214</v>
      </c>
      <c r="B185" s="1" t="s">
        <v>53</v>
      </c>
      <c r="C185" s="1">
        <v>34</v>
      </c>
      <c r="E185" s="77">
        <v>152.6421331</v>
      </c>
      <c r="F185" s="1">
        <f t="shared" si="25"/>
        <v>5189.8325254000001</v>
      </c>
      <c r="G185" s="1">
        <f t="shared" si="24"/>
        <v>6.2321848949981794E-2</v>
      </c>
      <c r="K185"/>
      <c r="S185"/>
      <c r="T185"/>
      <c r="U185"/>
      <c r="V185"/>
      <c r="W185"/>
      <c r="X185"/>
      <c r="Y185"/>
      <c r="Z185"/>
    </row>
    <row r="186" spans="1:26">
      <c r="A186" s="2">
        <v>36214</v>
      </c>
      <c r="B186" s="1" t="s">
        <v>56</v>
      </c>
      <c r="C186" s="1">
        <v>2</v>
      </c>
      <c r="E186" s="1">
        <v>311.15499999999997</v>
      </c>
      <c r="F186" s="1">
        <f t="shared" si="25"/>
        <v>622.30999999999995</v>
      </c>
      <c r="G186" s="1">
        <f t="shared" si="24"/>
        <v>7.4729790663281516E-3</v>
      </c>
      <c r="K186"/>
      <c r="S186"/>
      <c r="T186"/>
      <c r="U186"/>
      <c r="V186"/>
      <c r="W186"/>
      <c r="X186"/>
      <c r="Y186"/>
      <c r="Z186"/>
    </row>
    <row r="187" spans="1:26">
      <c r="A187" s="2">
        <v>36214</v>
      </c>
      <c r="B187" s="1" t="s">
        <v>54</v>
      </c>
      <c r="C187" s="1">
        <v>17</v>
      </c>
      <c r="E187" s="3">
        <v>2.5976089999999998</v>
      </c>
      <c r="F187" s="1">
        <f t="shared" si="25"/>
        <v>44.159352999999996</v>
      </c>
      <c r="G187" s="1">
        <f t="shared" si="24"/>
        <v>5.3028542133598251E-4</v>
      </c>
      <c r="K187"/>
      <c r="S187"/>
      <c r="T187"/>
      <c r="U187"/>
      <c r="V187"/>
      <c r="W187"/>
      <c r="X187"/>
      <c r="Y187"/>
      <c r="Z187"/>
    </row>
    <row r="188" spans="1:26">
      <c r="A188" s="2">
        <v>36214</v>
      </c>
      <c r="B188" s="1" t="s">
        <v>29</v>
      </c>
      <c r="F188" s="1">
        <f>SUM(F176:F187)</f>
        <v>83274.687976045941</v>
      </c>
      <c r="K188"/>
      <c r="S188"/>
      <c r="T188"/>
      <c r="U188"/>
      <c r="V188"/>
      <c r="W188"/>
      <c r="X188"/>
      <c r="Y188"/>
      <c r="Z188"/>
    </row>
    <row r="189" spans="1:26">
      <c r="A189" s="2">
        <v>36284</v>
      </c>
      <c r="B189" s="45" t="s">
        <v>92</v>
      </c>
      <c r="C189" s="1">
        <v>8</v>
      </c>
      <c r="D189" s="1">
        <v>100</v>
      </c>
      <c r="E189" s="58">
        <v>47.247199999999999</v>
      </c>
      <c r="F189" s="1">
        <f>C189*E189</f>
        <v>377.9776</v>
      </c>
      <c r="G189" s="1">
        <f t="shared" ref="G189:G205" si="26">F189/$F$206</f>
        <v>1.662862767248235E-3</v>
      </c>
      <c r="H189" s="1">
        <v>1</v>
      </c>
      <c r="K189"/>
      <c r="S189"/>
      <c r="T189"/>
      <c r="U189"/>
      <c r="V189"/>
      <c r="W189"/>
      <c r="X189"/>
      <c r="Y189"/>
      <c r="Z189"/>
    </row>
    <row r="190" spans="1:26">
      <c r="A190" s="2">
        <v>36284</v>
      </c>
      <c r="B190" s="27" t="s">
        <v>36</v>
      </c>
      <c r="C190" s="1">
        <v>6</v>
      </c>
      <c r="E190" s="58">
        <v>1545.3560388297565</v>
      </c>
      <c r="F190" s="1">
        <f t="shared" ref="F190:F205" si="27">C190*E190</f>
        <v>9272.1362329785388</v>
      </c>
      <c r="G190" s="1">
        <f t="shared" si="26"/>
        <v>4.0791544564210469E-2</v>
      </c>
      <c r="K190"/>
      <c r="S190"/>
      <c r="T190"/>
      <c r="U190"/>
      <c r="V190"/>
      <c r="W190"/>
      <c r="X190"/>
      <c r="Y190"/>
      <c r="Z190"/>
    </row>
    <row r="191" spans="1:26">
      <c r="A191" s="2">
        <v>36284</v>
      </c>
      <c r="B191" s="1" t="s">
        <v>93</v>
      </c>
      <c r="C191" s="1">
        <v>1</v>
      </c>
      <c r="E191" s="58">
        <v>910.87533747723319</v>
      </c>
      <c r="F191" s="1">
        <f t="shared" si="27"/>
        <v>910.87533747723319</v>
      </c>
      <c r="G191" s="1">
        <f t="shared" si="26"/>
        <v>4.0072763155688642E-3</v>
      </c>
      <c r="K191"/>
      <c r="S191"/>
      <c r="T191"/>
      <c r="U191"/>
      <c r="V191"/>
      <c r="W191"/>
      <c r="X191"/>
      <c r="Y191"/>
      <c r="Z191"/>
    </row>
    <row r="192" spans="1:26">
      <c r="A192" s="2">
        <v>36284</v>
      </c>
      <c r="B192" s="1" t="s">
        <v>94</v>
      </c>
      <c r="C192" s="1">
        <v>1</v>
      </c>
      <c r="E192" s="1">
        <f>(PI()/4)*7*23*2</f>
        <v>252.89820861397834</v>
      </c>
      <c r="F192" s="1">
        <f t="shared" si="27"/>
        <v>252.89820861397834</v>
      </c>
      <c r="G192" s="1">
        <f t="shared" si="26"/>
        <v>1.1125924261330869E-3</v>
      </c>
      <c r="K192"/>
      <c r="S192"/>
      <c r="T192"/>
      <c r="U192"/>
      <c r="V192"/>
      <c r="W192"/>
      <c r="X192"/>
      <c r="Y192"/>
      <c r="Z192"/>
    </row>
    <row r="193" spans="1:26">
      <c r="A193" s="2">
        <v>36284</v>
      </c>
      <c r="B193" s="1" t="s">
        <v>63</v>
      </c>
      <c r="C193" s="1">
        <v>1</v>
      </c>
      <c r="E193" s="58">
        <v>545.58674976623342</v>
      </c>
      <c r="F193" s="1">
        <f t="shared" si="27"/>
        <v>545.58674976623342</v>
      </c>
      <c r="G193" s="1">
        <f t="shared" si="26"/>
        <v>2.4002371899558314E-3</v>
      </c>
      <c r="K193"/>
      <c r="S193"/>
      <c r="T193"/>
      <c r="U193"/>
      <c r="V193"/>
      <c r="W193"/>
      <c r="X193"/>
      <c r="Y193"/>
      <c r="Z193"/>
    </row>
    <row r="194" spans="1:26">
      <c r="A194" s="2">
        <v>36284</v>
      </c>
      <c r="B194" s="1" t="s">
        <v>28</v>
      </c>
      <c r="C194" s="1">
        <v>4</v>
      </c>
      <c r="E194" s="1">
        <v>9.7808534999999992</v>
      </c>
      <c r="F194" s="1">
        <f t="shared" si="27"/>
        <v>39.123413999999997</v>
      </c>
      <c r="G194" s="1">
        <f t="shared" si="26"/>
        <v>1.7211831724482703E-4</v>
      </c>
      <c r="K194"/>
      <c r="S194"/>
      <c r="T194"/>
      <c r="U194"/>
      <c r="V194"/>
      <c r="W194"/>
      <c r="X194"/>
      <c r="Y194"/>
      <c r="Z194"/>
    </row>
    <row r="195" spans="1:26">
      <c r="A195" s="2">
        <v>36284</v>
      </c>
      <c r="B195" s="1" t="s">
        <v>80</v>
      </c>
      <c r="C195" s="1">
        <v>1</v>
      </c>
      <c r="E195" s="58">
        <v>3879.4337603958775</v>
      </c>
      <c r="F195" s="1">
        <f t="shared" si="27"/>
        <v>3879.4337603958775</v>
      </c>
      <c r="G195" s="1">
        <f t="shared" si="26"/>
        <v>1.7067058889648792E-2</v>
      </c>
      <c r="K195"/>
      <c r="S195"/>
      <c r="T195"/>
      <c r="U195"/>
      <c r="V195"/>
      <c r="W195"/>
      <c r="X195"/>
      <c r="Y195"/>
      <c r="Z195"/>
    </row>
    <row r="196" spans="1:26">
      <c r="A196" s="2">
        <v>36284</v>
      </c>
      <c r="B196" s="1" t="s">
        <v>17</v>
      </c>
      <c r="C196" s="1">
        <v>94</v>
      </c>
      <c r="E196" s="1">
        <v>3.156457729</v>
      </c>
      <c r="F196" s="1">
        <f t="shared" si="27"/>
        <v>296.70702652599999</v>
      </c>
      <c r="G196" s="1">
        <f t="shared" si="26"/>
        <v>1.3053235620074306E-3</v>
      </c>
      <c r="K196"/>
      <c r="S196"/>
      <c r="T196"/>
      <c r="U196"/>
      <c r="V196"/>
      <c r="W196"/>
      <c r="X196"/>
      <c r="Y196"/>
      <c r="Z196"/>
    </row>
    <row r="197" spans="1:26">
      <c r="A197" s="2">
        <v>36284</v>
      </c>
      <c r="B197" s="1" t="s">
        <v>68</v>
      </c>
      <c r="C197" s="1">
        <v>2</v>
      </c>
      <c r="E197" s="49">
        <v>87.269570000000002</v>
      </c>
      <c r="F197" s="1">
        <f t="shared" si="27"/>
        <v>174.53914</v>
      </c>
      <c r="G197" s="1">
        <f t="shared" si="26"/>
        <v>7.6786200381590637E-4</v>
      </c>
      <c r="K197"/>
      <c r="S197"/>
      <c r="T197"/>
      <c r="U197"/>
      <c r="V197"/>
      <c r="W197"/>
      <c r="X197"/>
      <c r="Y197"/>
      <c r="Z197"/>
    </row>
    <row r="198" spans="1:26">
      <c r="A198" s="2">
        <v>36284</v>
      </c>
      <c r="B198" s="1" t="s">
        <v>39</v>
      </c>
      <c r="C198" s="1">
        <v>72</v>
      </c>
      <c r="E198" s="49">
        <v>195.2354</v>
      </c>
      <c r="F198" s="1">
        <f>C198*E198</f>
        <v>14056.9488</v>
      </c>
      <c r="G198" s="1">
        <f t="shared" si="26"/>
        <v>6.1841698504447769E-2</v>
      </c>
      <c r="K198"/>
      <c r="S198"/>
      <c r="T198"/>
      <c r="U198"/>
      <c r="V198"/>
      <c r="W198"/>
      <c r="X198"/>
      <c r="Y198"/>
      <c r="Z198"/>
    </row>
    <row r="199" spans="1:26">
      <c r="A199" s="2">
        <v>36284</v>
      </c>
      <c r="B199" s="1" t="s">
        <v>25</v>
      </c>
      <c r="C199" s="1">
        <v>15</v>
      </c>
      <c r="E199" s="48">
        <v>7003.5400365753658</v>
      </c>
      <c r="F199" s="1">
        <f>C199*E199</f>
        <v>105053.10054863049</v>
      </c>
      <c r="G199" s="1">
        <f t="shared" si="26"/>
        <v>0.46216730696819808</v>
      </c>
      <c r="K199"/>
      <c r="S199"/>
      <c r="T199"/>
      <c r="U199"/>
      <c r="V199"/>
      <c r="W199"/>
      <c r="X199"/>
      <c r="Y199"/>
      <c r="Z199"/>
    </row>
    <row r="200" spans="1:26">
      <c r="A200" s="2">
        <v>36284</v>
      </c>
      <c r="B200" s="1" t="s">
        <v>40</v>
      </c>
      <c r="C200" s="1">
        <v>19</v>
      </c>
      <c r="E200" s="70">
        <v>874.86316980000004</v>
      </c>
      <c r="F200" s="1">
        <f t="shared" si="27"/>
        <v>16622.400226199999</v>
      </c>
      <c r="G200" s="1">
        <f t="shared" si="26"/>
        <v>7.312806483359495E-2</v>
      </c>
      <c r="K200"/>
      <c r="S200"/>
      <c r="T200"/>
      <c r="U200"/>
      <c r="V200"/>
      <c r="W200"/>
      <c r="X200"/>
      <c r="Y200"/>
      <c r="Z200"/>
    </row>
    <row r="201" spans="1:26">
      <c r="A201" s="2">
        <v>36284</v>
      </c>
      <c r="B201" s="1" t="s">
        <v>95</v>
      </c>
      <c r="C201" s="1">
        <v>4</v>
      </c>
      <c r="E201" s="58">
        <v>7392.7879999999996</v>
      </c>
      <c r="F201" s="1">
        <f t="shared" si="27"/>
        <v>29571.151999999998</v>
      </c>
      <c r="G201" s="1">
        <f t="shared" si="26"/>
        <v>0.1300943961902456</v>
      </c>
      <c r="K201"/>
      <c r="S201"/>
      <c r="T201"/>
      <c r="U201"/>
      <c r="V201"/>
      <c r="W201"/>
      <c r="X201"/>
      <c r="Y201"/>
      <c r="Z201"/>
    </row>
    <row r="202" spans="1:26">
      <c r="A202" s="2">
        <v>36284</v>
      </c>
      <c r="B202" s="1" t="s">
        <v>53</v>
      </c>
      <c r="C202" s="1">
        <v>19</v>
      </c>
      <c r="E202" s="58">
        <v>152.64213305629406</v>
      </c>
      <c r="F202" s="1">
        <f t="shared" si="27"/>
        <v>2900.2005280695871</v>
      </c>
      <c r="G202" s="1">
        <f t="shared" si="26"/>
        <v>1.2759051001119077E-2</v>
      </c>
      <c r="K202"/>
      <c r="S202"/>
      <c r="T202"/>
      <c r="U202"/>
      <c r="V202"/>
      <c r="W202"/>
      <c r="X202"/>
      <c r="Y202"/>
      <c r="Z202"/>
    </row>
    <row r="203" spans="1:26">
      <c r="A203" s="2">
        <v>36284</v>
      </c>
      <c r="B203" s="1" t="s">
        <v>41</v>
      </c>
      <c r="C203" s="1">
        <v>4</v>
      </c>
      <c r="E203" s="3">
        <v>1034.087</v>
      </c>
      <c r="F203" s="1">
        <f t="shared" si="27"/>
        <v>4136.348</v>
      </c>
      <c r="G203" s="1">
        <f t="shared" si="26"/>
        <v>1.8197319316228533E-2</v>
      </c>
      <c r="K203"/>
      <c r="S203"/>
      <c r="T203"/>
      <c r="U203"/>
      <c r="V203"/>
      <c r="W203"/>
      <c r="X203"/>
      <c r="Y203"/>
      <c r="Z203"/>
    </row>
    <row r="204" spans="1:26">
      <c r="A204" s="2">
        <v>36284</v>
      </c>
      <c r="B204" s="27" t="s">
        <v>58</v>
      </c>
      <c r="C204" s="1">
        <v>126</v>
      </c>
      <c r="E204" s="1">
        <v>311.15499999999997</v>
      </c>
      <c r="F204" s="1">
        <f t="shared" si="27"/>
        <v>39205.53</v>
      </c>
      <c r="G204" s="1">
        <f t="shared" si="26"/>
        <v>0.17247957579294035</v>
      </c>
      <c r="K204"/>
      <c r="S204"/>
      <c r="T204"/>
      <c r="U204"/>
      <c r="V204"/>
      <c r="W204"/>
      <c r="X204"/>
      <c r="Y204"/>
      <c r="Z204"/>
    </row>
    <row r="205" spans="1:26">
      <c r="A205" s="2">
        <v>36284</v>
      </c>
      <c r="B205" s="1" t="s">
        <v>54</v>
      </c>
      <c r="C205" s="1">
        <v>4</v>
      </c>
      <c r="E205" s="3">
        <v>2.5976089999999998</v>
      </c>
      <c r="F205" s="1">
        <f t="shared" si="27"/>
        <v>10.390435999999999</v>
      </c>
      <c r="G205" s="1">
        <f t="shared" si="26"/>
        <v>4.5711357392278488E-5</v>
      </c>
      <c r="K205"/>
      <c r="S205"/>
      <c r="T205"/>
      <c r="U205"/>
      <c r="V205"/>
      <c r="W205"/>
      <c r="X205"/>
      <c r="Y205"/>
      <c r="Z205"/>
    </row>
    <row r="206" spans="1:26">
      <c r="A206" s="2">
        <v>36284</v>
      </c>
      <c r="B206" s="1" t="s">
        <v>29</v>
      </c>
      <c r="F206" s="1">
        <f>SUM(F189:F205)</f>
        <v>227305.34800865792</v>
      </c>
      <c r="K206"/>
      <c r="S206"/>
      <c r="T206"/>
      <c r="U206"/>
      <c r="V206"/>
      <c r="W206"/>
      <c r="X206"/>
      <c r="Y206"/>
      <c r="Z206"/>
    </row>
    <row r="207" spans="1:26">
      <c r="A207" s="2">
        <v>36342</v>
      </c>
      <c r="B207" s="1" t="s">
        <v>63</v>
      </c>
      <c r="C207" s="1">
        <v>10</v>
      </c>
      <c r="D207" s="1">
        <v>100</v>
      </c>
      <c r="E207" s="58">
        <v>545.58674976623342</v>
      </c>
      <c r="F207" s="1">
        <f>C207*E207</f>
        <v>5455.8674976623342</v>
      </c>
      <c r="G207" s="1">
        <f t="shared" ref="G207:G222" si="28">F207/$F$223</f>
        <v>7.2790771221380376E-2</v>
      </c>
      <c r="H207" s="1">
        <v>1</v>
      </c>
      <c r="K207"/>
      <c r="S207"/>
      <c r="T207"/>
      <c r="U207"/>
      <c r="V207"/>
      <c r="W207"/>
      <c r="X207"/>
      <c r="Y207"/>
      <c r="Z207"/>
    </row>
    <row r="208" spans="1:26">
      <c r="A208" s="2">
        <v>36342</v>
      </c>
      <c r="B208" s="27" t="s">
        <v>36</v>
      </c>
      <c r="C208" s="1">
        <v>3</v>
      </c>
      <c r="E208" s="77">
        <v>1545.356039</v>
      </c>
      <c r="F208" s="1">
        <f t="shared" ref="F208:F222" si="29">C208*E208</f>
        <v>4636.0681169999998</v>
      </c>
      <c r="G208" s="1">
        <f t="shared" si="28"/>
        <v>6.1853220191999687E-2</v>
      </c>
      <c r="K208"/>
      <c r="S208"/>
      <c r="T208"/>
      <c r="U208"/>
      <c r="V208"/>
      <c r="W208"/>
      <c r="X208"/>
      <c r="Y208"/>
      <c r="Z208"/>
    </row>
    <row r="209" spans="1:26">
      <c r="A209" s="2">
        <v>36342</v>
      </c>
      <c r="B209" s="1" t="s">
        <v>80</v>
      </c>
      <c r="C209" s="1">
        <v>1</v>
      </c>
      <c r="E209" s="58">
        <v>3879.4337603958775</v>
      </c>
      <c r="F209" s="1">
        <f t="shared" si="29"/>
        <v>3879.4337603958775</v>
      </c>
      <c r="G209" s="1">
        <f t="shared" si="28"/>
        <v>5.1758400555451452E-2</v>
      </c>
      <c r="K209"/>
      <c r="S209"/>
      <c r="T209"/>
      <c r="U209"/>
      <c r="V209"/>
      <c r="W209"/>
      <c r="X209"/>
      <c r="Y209"/>
      <c r="Z209"/>
    </row>
    <row r="210" spans="1:26">
      <c r="A210" s="2">
        <v>36342</v>
      </c>
      <c r="B210" s="1" t="s">
        <v>16</v>
      </c>
      <c r="C210" s="1">
        <v>5</v>
      </c>
      <c r="E210" s="3">
        <v>5.6427709999999998</v>
      </c>
      <c r="F210" s="1">
        <f t="shared" si="29"/>
        <v>28.213854999999999</v>
      </c>
      <c r="G210" s="1">
        <f t="shared" si="28"/>
        <v>3.7642194673132137E-4</v>
      </c>
      <c r="K210"/>
      <c r="S210"/>
      <c r="T210"/>
      <c r="U210"/>
      <c r="V210"/>
      <c r="W210"/>
      <c r="X210"/>
      <c r="Y210"/>
      <c r="Z210"/>
    </row>
    <row r="211" spans="1:26">
      <c r="A211" s="2">
        <v>36342</v>
      </c>
      <c r="B211" s="1" t="s">
        <v>17</v>
      </c>
      <c r="C211" s="1">
        <v>0</v>
      </c>
      <c r="E211" s="1">
        <v>3.156457729</v>
      </c>
      <c r="F211" s="1">
        <f t="shared" si="29"/>
        <v>0</v>
      </c>
      <c r="G211" s="1">
        <f t="shared" si="28"/>
        <v>0</v>
      </c>
      <c r="K211"/>
      <c r="S211"/>
      <c r="T211"/>
      <c r="U211"/>
      <c r="V211"/>
      <c r="W211"/>
      <c r="X211"/>
      <c r="Y211"/>
      <c r="Z211"/>
    </row>
    <row r="212" spans="1:26">
      <c r="A212" s="2">
        <v>36342</v>
      </c>
      <c r="B212" s="1" t="s">
        <v>95</v>
      </c>
      <c r="C212" s="1">
        <v>1</v>
      </c>
      <c r="E212" s="58">
        <v>7392.7879999999996</v>
      </c>
      <c r="F212" s="1">
        <f t="shared" si="29"/>
        <v>7392.7879999999996</v>
      </c>
      <c r="G212" s="1">
        <f t="shared" si="28"/>
        <v>9.863266294988586E-2</v>
      </c>
      <c r="S212"/>
      <c r="T212"/>
      <c r="U212"/>
      <c r="V212"/>
      <c r="W212"/>
      <c r="X212"/>
      <c r="Y212"/>
      <c r="Z212"/>
    </row>
    <row r="213" spans="1:26">
      <c r="A213" s="2">
        <v>36342</v>
      </c>
      <c r="B213" s="1" t="s">
        <v>39</v>
      </c>
      <c r="C213" s="1">
        <v>21</v>
      </c>
      <c r="E213" s="49">
        <v>195.2354</v>
      </c>
      <c r="F213" s="1">
        <f t="shared" si="29"/>
        <v>4099.9434000000001</v>
      </c>
      <c r="G213" s="1">
        <f t="shared" si="28"/>
        <v>5.4700383060600287E-2</v>
      </c>
      <c r="S213"/>
      <c r="V213"/>
      <c r="W213"/>
      <c r="X213"/>
      <c r="Y213"/>
      <c r="Z213"/>
    </row>
    <row r="214" spans="1:26">
      <c r="A214" s="2">
        <v>36342</v>
      </c>
      <c r="B214" s="1" t="s">
        <v>25</v>
      </c>
      <c r="C214" s="1">
        <v>3</v>
      </c>
      <c r="E214" s="48">
        <v>7003.5400365753658</v>
      </c>
      <c r="F214" s="1">
        <f t="shared" si="29"/>
        <v>21010.620109726096</v>
      </c>
      <c r="G214" s="1">
        <f t="shared" si="28"/>
        <v>0.2803182522819142</v>
      </c>
      <c r="S214"/>
      <c r="V214"/>
      <c r="W214"/>
      <c r="X214"/>
      <c r="Y214"/>
      <c r="Z214"/>
    </row>
    <row r="215" spans="1:26">
      <c r="A215" s="2">
        <v>36342</v>
      </c>
      <c r="B215" s="1" t="s">
        <v>40</v>
      </c>
      <c r="C215" s="1">
        <v>7</v>
      </c>
      <c r="E215" s="70">
        <v>874.86316980000004</v>
      </c>
      <c r="F215" s="1">
        <f t="shared" si="29"/>
        <v>6124.0421886000004</v>
      </c>
      <c r="G215" s="1">
        <f t="shared" si="28"/>
        <v>8.1705384907434814E-2</v>
      </c>
      <c r="S215"/>
      <c r="V215"/>
      <c r="W215"/>
      <c r="X215"/>
      <c r="Y215"/>
      <c r="Z215"/>
    </row>
    <row r="216" spans="1:26">
      <c r="A216" s="2">
        <v>36342</v>
      </c>
      <c r="B216" s="1" t="s">
        <v>53</v>
      </c>
      <c r="C216" s="1">
        <v>17</v>
      </c>
      <c r="E216" s="58">
        <v>152.64213305629406</v>
      </c>
      <c r="F216" s="1">
        <f t="shared" si="29"/>
        <v>2594.9162619569988</v>
      </c>
      <c r="G216" s="1">
        <f t="shared" si="28"/>
        <v>3.4620700748997861E-2</v>
      </c>
      <c r="S216"/>
      <c r="V216"/>
      <c r="W216"/>
      <c r="X216"/>
      <c r="Y216"/>
      <c r="Z216"/>
    </row>
    <row r="217" spans="1:26">
      <c r="A217" s="2">
        <v>36342</v>
      </c>
      <c r="B217" s="1" t="s">
        <v>41</v>
      </c>
      <c r="C217" s="1">
        <v>11</v>
      </c>
      <c r="E217" s="3">
        <v>1034.087</v>
      </c>
      <c r="F217" s="1">
        <f t="shared" si="29"/>
        <v>11374.957</v>
      </c>
      <c r="G217" s="1">
        <f t="shared" si="28"/>
        <v>0.15176173046629293</v>
      </c>
      <c r="S217"/>
      <c r="V217"/>
      <c r="W217"/>
      <c r="X217"/>
      <c r="Y217"/>
      <c r="Z217"/>
    </row>
    <row r="218" spans="1:26">
      <c r="A218" s="2">
        <v>36342</v>
      </c>
      <c r="B218" s="27" t="s">
        <v>58</v>
      </c>
      <c r="C218" s="1">
        <v>16</v>
      </c>
      <c r="E218" s="3">
        <v>87.269570000000002</v>
      </c>
      <c r="F218" s="1">
        <f t="shared" si="29"/>
        <v>1396.31312</v>
      </c>
      <c r="G218" s="1">
        <f t="shared" si="28"/>
        <v>1.8629248037068495E-2</v>
      </c>
      <c r="S218"/>
      <c r="V218"/>
      <c r="W218"/>
      <c r="X218"/>
      <c r="Y218"/>
      <c r="Z218"/>
    </row>
    <row r="219" spans="1:26">
      <c r="A219" s="2">
        <v>36342</v>
      </c>
      <c r="B219" s="76" t="s">
        <v>35</v>
      </c>
      <c r="C219" s="1">
        <v>11</v>
      </c>
      <c r="E219" s="77">
        <v>314.15926539999998</v>
      </c>
      <c r="F219" s="1">
        <f t="shared" si="29"/>
        <v>3455.7519193999997</v>
      </c>
      <c r="G219" s="1">
        <f t="shared" si="28"/>
        <v>4.610574715582285E-2</v>
      </c>
      <c r="S219"/>
      <c r="V219"/>
      <c r="W219"/>
      <c r="X219"/>
      <c r="Y219"/>
      <c r="Z219"/>
    </row>
    <row r="220" spans="1:26">
      <c r="A220" s="2">
        <v>36342</v>
      </c>
      <c r="B220" s="1" t="s">
        <v>54</v>
      </c>
      <c r="C220" s="1">
        <v>173</v>
      </c>
      <c r="E220" s="3">
        <v>2.5976089999999998</v>
      </c>
      <c r="F220" s="1">
        <f t="shared" si="29"/>
        <v>449.38635699999998</v>
      </c>
      <c r="G220" s="1">
        <f t="shared" si="28"/>
        <v>5.9955963953325971E-3</v>
      </c>
      <c r="S220"/>
      <c r="V220"/>
      <c r="W220"/>
      <c r="X220"/>
      <c r="Y220"/>
      <c r="Z220"/>
    </row>
    <row r="221" spans="1:26">
      <c r="A221" s="2">
        <v>36342</v>
      </c>
      <c r="B221" s="1" t="s">
        <v>89</v>
      </c>
      <c r="C221" s="1">
        <v>28</v>
      </c>
      <c r="E221" s="81">
        <v>87.269570000000002</v>
      </c>
      <c r="F221" s="1">
        <f t="shared" si="29"/>
        <v>2443.5479599999999</v>
      </c>
      <c r="G221" s="1">
        <f t="shared" si="28"/>
        <v>3.2601184064869865E-2</v>
      </c>
      <c r="S221"/>
      <c r="V221"/>
      <c r="W221"/>
      <c r="X221"/>
      <c r="Y221"/>
      <c r="Z221"/>
    </row>
    <row r="222" spans="1:26">
      <c r="A222" s="2">
        <v>36342</v>
      </c>
      <c r="B222" s="1" t="s">
        <v>96</v>
      </c>
      <c r="C222" s="1">
        <v>7</v>
      </c>
      <c r="E222" s="3">
        <v>87.269570000000002</v>
      </c>
      <c r="F222" s="1">
        <f t="shared" si="29"/>
        <v>610.88698999999997</v>
      </c>
      <c r="G222" s="1">
        <f t="shared" si="28"/>
        <v>8.1502960162174662E-3</v>
      </c>
      <c r="S222"/>
      <c r="V222"/>
      <c r="W222"/>
      <c r="X222"/>
      <c r="Y222"/>
      <c r="Z222"/>
    </row>
    <row r="223" spans="1:26">
      <c r="A223" s="2">
        <v>36342</v>
      </c>
      <c r="B223" s="1" t="s">
        <v>29</v>
      </c>
      <c r="F223" s="1">
        <f>SUM(F207:F222)</f>
        <v>74952.7365367413</v>
      </c>
      <c r="S223"/>
      <c r="V223"/>
      <c r="W223"/>
      <c r="X223"/>
      <c r="Y223"/>
      <c r="Z223"/>
    </row>
    <row r="224" spans="1:26">
      <c r="A224" s="2">
        <v>36395</v>
      </c>
      <c r="B224" s="27" t="s">
        <v>97</v>
      </c>
      <c r="C224" s="1">
        <v>10</v>
      </c>
      <c r="D224" s="1">
        <v>100</v>
      </c>
      <c r="E224" s="58">
        <v>431.18359170519909</v>
      </c>
      <c r="F224" s="1">
        <f t="shared" ref="F224:F248" si="30">C224*E224</f>
        <v>4311.8359170519907</v>
      </c>
      <c r="G224" s="1">
        <f t="shared" ref="G224:G248" si="31">F224/$F$249</f>
        <v>7.3617653267107341E-2</v>
      </c>
      <c r="H224" s="1">
        <v>1</v>
      </c>
      <c r="S224"/>
      <c r="V224"/>
      <c r="W224"/>
      <c r="X224"/>
      <c r="Y224"/>
      <c r="Z224"/>
    </row>
    <row r="225" spans="1:26">
      <c r="A225" s="2">
        <v>36395</v>
      </c>
      <c r="B225" s="27" t="s">
        <v>98</v>
      </c>
      <c r="C225" s="1">
        <v>29</v>
      </c>
      <c r="E225" s="77">
        <v>312.06294819999999</v>
      </c>
      <c r="F225" s="1">
        <f t="shared" si="30"/>
        <v>9049.8254978000004</v>
      </c>
      <c r="G225" s="1">
        <f t="shared" si="31"/>
        <v>0.15451119394180657</v>
      </c>
      <c r="S225"/>
      <c r="V225"/>
      <c r="W225"/>
      <c r="X225"/>
      <c r="Y225"/>
      <c r="Z225"/>
    </row>
    <row r="226" spans="1:26">
      <c r="A226" s="2">
        <v>36395</v>
      </c>
      <c r="B226" s="27" t="s">
        <v>138</v>
      </c>
      <c r="C226" s="1">
        <v>4</v>
      </c>
      <c r="E226" s="1">
        <v>44.422773854691215</v>
      </c>
      <c r="F226" s="1">
        <f t="shared" si="30"/>
        <v>177.69109541876486</v>
      </c>
      <c r="G226" s="1">
        <f t="shared" si="31"/>
        <v>3.0337892495999144E-3</v>
      </c>
      <c r="S226"/>
      <c r="U226" s="1" t="s">
        <v>338</v>
      </c>
      <c r="V226"/>
      <c r="W226"/>
      <c r="X226"/>
      <c r="Y226"/>
      <c r="Z226"/>
    </row>
    <row r="227" spans="1:26">
      <c r="A227" s="2">
        <v>36395</v>
      </c>
      <c r="B227" s="27" t="s">
        <v>99</v>
      </c>
      <c r="C227" s="1">
        <v>1</v>
      </c>
      <c r="E227" s="58">
        <v>154.45373245998661</v>
      </c>
      <c r="F227" s="1">
        <f t="shared" si="30"/>
        <v>154.45373245998661</v>
      </c>
      <c r="G227" s="1">
        <f t="shared" si="31"/>
        <v>2.637048705189111E-3</v>
      </c>
      <c r="S227"/>
      <c r="U227" s="1" t="s">
        <v>339</v>
      </c>
      <c r="V227"/>
      <c r="W227"/>
      <c r="X227"/>
      <c r="Y227"/>
      <c r="Z227"/>
    </row>
    <row r="228" spans="1:26">
      <c r="A228" s="2">
        <v>36395</v>
      </c>
      <c r="B228" s="27" t="s">
        <v>63</v>
      </c>
      <c r="C228" s="1">
        <v>2</v>
      </c>
      <c r="E228" s="58">
        <v>545.58674976623342</v>
      </c>
      <c r="F228" s="1">
        <f t="shared" si="30"/>
        <v>1091.1734995324668</v>
      </c>
      <c r="G228" s="1">
        <f t="shared" si="31"/>
        <v>1.8630029965926616E-2</v>
      </c>
      <c r="S228"/>
      <c r="V228"/>
      <c r="W228"/>
      <c r="X228"/>
      <c r="Y228"/>
      <c r="Z228"/>
    </row>
    <row r="229" spans="1:26">
      <c r="A229" s="2">
        <v>36395</v>
      </c>
      <c r="B229" s="27" t="s">
        <v>39</v>
      </c>
      <c r="C229" s="1">
        <v>30</v>
      </c>
      <c r="E229" s="49">
        <v>195.2354</v>
      </c>
      <c r="F229" s="1">
        <f t="shared" si="30"/>
        <v>5857.0619999999999</v>
      </c>
      <c r="G229" s="1">
        <f t="shared" si="31"/>
        <v>9.9999899758419122E-2</v>
      </c>
      <c r="S229"/>
      <c r="V229"/>
      <c r="W229"/>
      <c r="X229"/>
      <c r="Y229"/>
      <c r="Z229"/>
    </row>
    <row r="230" spans="1:26">
      <c r="A230" s="2">
        <v>36395</v>
      </c>
      <c r="B230" s="27" t="s">
        <v>25</v>
      </c>
      <c r="C230" s="1">
        <v>1</v>
      </c>
      <c r="E230" s="48">
        <v>7003.5400365753658</v>
      </c>
      <c r="F230" s="1">
        <f t="shared" si="30"/>
        <v>7003.5400365753658</v>
      </c>
      <c r="G230" s="1">
        <f t="shared" si="31"/>
        <v>0.11957416561607365</v>
      </c>
      <c r="S230"/>
      <c r="V230"/>
      <c r="W230"/>
      <c r="X230"/>
      <c r="Y230"/>
      <c r="Z230"/>
    </row>
    <row r="231" spans="1:26">
      <c r="A231" s="2">
        <v>36395</v>
      </c>
      <c r="B231" s="27" t="s">
        <v>40</v>
      </c>
      <c r="C231" s="1">
        <v>3</v>
      </c>
      <c r="E231" s="70">
        <v>874.86316980000004</v>
      </c>
      <c r="F231" s="1">
        <f t="shared" si="30"/>
        <v>2624.5895094000002</v>
      </c>
      <c r="G231" s="1">
        <f t="shared" si="31"/>
        <v>4.4810638481716333E-2</v>
      </c>
      <c r="S231"/>
      <c r="V231"/>
      <c r="W231"/>
      <c r="X231"/>
      <c r="Y231"/>
      <c r="Z231"/>
    </row>
    <row r="232" spans="1:26">
      <c r="A232" s="2">
        <v>36395</v>
      </c>
      <c r="B232" s="27" t="s">
        <v>19</v>
      </c>
      <c r="C232" s="1">
        <v>53</v>
      </c>
      <c r="E232" s="1">
        <f>(PI()/4)*12^2</f>
        <v>113.09733552923255</v>
      </c>
      <c r="F232" s="1">
        <f t="shared" si="30"/>
        <v>5994.1587830493254</v>
      </c>
      <c r="G232" s="1">
        <f t="shared" si="31"/>
        <v>0.10234060650902792</v>
      </c>
      <c r="S232"/>
      <c r="V232"/>
      <c r="W232"/>
      <c r="X232"/>
      <c r="Y232"/>
      <c r="Z232"/>
    </row>
    <row r="233" spans="1:26">
      <c r="A233" s="2">
        <v>36395</v>
      </c>
      <c r="B233" s="42" t="s">
        <v>35</v>
      </c>
      <c r="C233" s="1">
        <v>3</v>
      </c>
      <c r="E233" s="77">
        <v>314.15926539999998</v>
      </c>
      <c r="F233" s="1">
        <f t="shared" si="30"/>
        <v>942.47779619999994</v>
      </c>
      <c r="G233" s="1">
        <f t="shared" si="31"/>
        <v>1.6091290333709249E-2</v>
      </c>
      <c r="S233"/>
      <c r="U233" s="1" t="s">
        <v>340</v>
      </c>
      <c r="V233"/>
      <c r="W233"/>
      <c r="X233"/>
      <c r="Y233"/>
      <c r="Z233"/>
    </row>
    <row r="234" spans="1:26">
      <c r="A234" s="2">
        <v>36395</v>
      </c>
      <c r="B234" s="1" t="s">
        <v>54</v>
      </c>
      <c r="C234" s="1">
        <v>242</v>
      </c>
      <c r="E234" s="3">
        <v>2.5976089999999998</v>
      </c>
      <c r="F234" s="1">
        <f t="shared" si="30"/>
        <v>628.62137799999994</v>
      </c>
      <c r="G234" s="1">
        <f t="shared" si="31"/>
        <v>1.0732697517287556E-2</v>
      </c>
      <c r="S234"/>
      <c r="V234"/>
      <c r="W234"/>
      <c r="X234"/>
      <c r="Y234"/>
      <c r="Z234"/>
    </row>
    <row r="235" spans="1:26">
      <c r="A235" s="2">
        <v>36395</v>
      </c>
      <c r="B235" s="27" t="s">
        <v>89</v>
      </c>
      <c r="C235" s="1">
        <v>20</v>
      </c>
      <c r="E235" s="81">
        <v>87.269570000000002</v>
      </c>
      <c r="F235" s="1">
        <f t="shared" si="30"/>
        <v>1745.3914</v>
      </c>
      <c r="G235" s="1">
        <f t="shared" si="31"/>
        <v>2.9799746876370235E-2</v>
      </c>
      <c r="S235"/>
      <c r="V235"/>
      <c r="W235"/>
      <c r="X235"/>
      <c r="Y235"/>
      <c r="Z235"/>
    </row>
    <row r="236" spans="1:26">
      <c r="A236" s="2">
        <v>36395</v>
      </c>
      <c r="B236" s="42" t="s">
        <v>100</v>
      </c>
      <c r="C236" s="1">
        <v>1</v>
      </c>
      <c r="E236" s="58">
        <v>47.632827813728447</v>
      </c>
      <c r="F236" s="1">
        <f t="shared" si="30"/>
        <v>47.632827813728447</v>
      </c>
      <c r="G236" s="1">
        <f t="shared" si="31"/>
        <v>8.1325381335947656E-4</v>
      </c>
      <c r="S236"/>
      <c r="V236"/>
      <c r="W236"/>
      <c r="X236"/>
      <c r="Y236"/>
      <c r="Z236"/>
    </row>
    <row r="237" spans="1:26">
      <c r="A237" s="2">
        <v>36395</v>
      </c>
      <c r="B237" s="27" t="s">
        <v>93</v>
      </c>
      <c r="C237" s="1">
        <v>1</v>
      </c>
      <c r="E237" s="58">
        <v>910.87533747723319</v>
      </c>
      <c r="F237" s="1">
        <f t="shared" si="30"/>
        <v>910.87533747723319</v>
      </c>
      <c r="G237" s="1">
        <f t="shared" si="31"/>
        <v>1.5551729252676429E-2</v>
      </c>
      <c r="S237"/>
      <c r="V237"/>
      <c r="W237"/>
      <c r="X237"/>
      <c r="Y237"/>
      <c r="Z237"/>
    </row>
    <row r="238" spans="1:26">
      <c r="A238" s="2">
        <v>36395</v>
      </c>
      <c r="B238" s="27" t="s">
        <v>51</v>
      </c>
      <c r="C238" s="1">
        <v>1</v>
      </c>
      <c r="E238" s="58">
        <v>186.6048309467327</v>
      </c>
      <c r="F238" s="1">
        <f t="shared" si="30"/>
        <v>186.6048309467327</v>
      </c>
      <c r="G238" s="1">
        <f t="shared" si="31"/>
        <v>3.1859769265051344E-3</v>
      </c>
      <c r="S238"/>
      <c r="V238"/>
      <c r="W238"/>
      <c r="X238"/>
      <c r="Y238"/>
      <c r="Z238"/>
    </row>
    <row r="239" spans="1:26">
      <c r="A239" s="2">
        <v>36395</v>
      </c>
      <c r="B239" s="27" t="s">
        <v>101</v>
      </c>
      <c r="C239" s="1">
        <v>1</v>
      </c>
      <c r="E239" s="58">
        <v>3879.4337603958775</v>
      </c>
      <c r="F239" s="1">
        <f t="shared" si="30"/>
        <v>3879.4337603958775</v>
      </c>
      <c r="G239" s="1">
        <f t="shared" si="31"/>
        <v>6.6235082906586043E-2</v>
      </c>
      <c r="S239"/>
      <c r="V239"/>
      <c r="W239"/>
      <c r="X239"/>
      <c r="Y239"/>
      <c r="Z239"/>
    </row>
    <row r="240" spans="1:26">
      <c r="A240" s="2">
        <v>36395</v>
      </c>
      <c r="B240" s="42" t="s">
        <v>102</v>
      </c>
      <c r="C240" s="1">
        <v>1</v>
      </c>
      <c r="E240" s="58">
        <v>24.674592300069829</v>
      </c>
      <c r="F240" s="1">
        <f t="shared" si="30"/>
        <v>24.674592300069829</v>
      </c>
      <c r="G240" s="1">
        <f t="shared" si="31"/>
        <v>4.2127892048724142E-4</v>
      </c>
      <c r="S240"/>
      <c r="V240"/>
      <c r="W240"/>
      <c r="X240"/>
      <c r="Y240"/>
      <c r="Z240"/>
    </row>
    <row r="241" spans="1:26">
      <c r="A241" s="2">
        <v>36395</v>
      </c>
      <c r="B241" s="1" t="s">
        <v>28</v>
      </c>
      <c r="C241" s="1">
        <v>4</v>
      </c>
      <c r="E241" s="1">
        <v>9.7808534999999992</v>
      </c>
      <c r="F241" s="1">
        <f t="shared" si="30"/>
        <v>39.123413999999997</v>
      </c>
      <c r="G241" s="1">
        <f t="shared" si="31"/>
        <v>6.6796927848930586E-4</v>
      </c>
      <c r="S241"/>
      <c r="V241"/>
      <c r="W241"/>
      <c r="X241"/>
      <c r="Y241"/>
      <c r="Z241"/>
    </row>
    <row r="242" spans="1:26">
      <c r="A242" s="2">
        <v>36395</v>
      </c>
      <c r="B242" s="27" t="s">
        <v>82</v>
      </c>
      <c r="C242" s="1">
        <v>1</v>
      </c>
      <c r="E242" s="58">
        <v>126.66901579274045</v>
      </c>
      <c r="F242" s="1">
        <f t="shared" si="30"/>
        <v>126.66901579274045</v>
      </c>
      <c r="G242" s="1">
        <f t="shared" si="31"/>
        <v>2.162669420568137E-3</v>
      </c>
      <c r="S242"/>
      <c r="V242"/>
      <c r="W242"/>
      <c r="X242"/>
      <c r="Y242"/>
      <c r="Z242"/>
    </row>
    <row r="243" spans="1:26">
      <c r="A243" s="2">
        <v>36395</v>
      </c>
      <c r="B243" s="27" t="s">
        <v>103</v>
      </c>
      <c r="C243" s="1">
        <v>3</v>
      </c>
      <c r="E243" s="70">
        <v>107.2068493</v>
      </c>
      <c r="F243" s="1">
        <f t="shared" si="30"/>
        <v>321.62054790000002</v>
      </c>
      <c r="G243" s="1">
        <f t="shared" si="31"/>
        <v>5.4911528254691236E-3</v>
      </c>
      <c r="S243"/>
      <c r="U243" s="1" t="s">
        <v>333</v>
      </c>
      <c r="V243"/>
      <c r="W243"/>
      <c r="X243"/>
      <c r="Y243"/>
      <c r="Z243"/>
    </row>
    <row r="244" spans="1:26">
      <c r="A244" s="2">
        <v>36395</v>
      </c>
      <c r="B244" s="42" t="s">
        <v>99</v>
      </c>
      <c r="C244" s="1">
        <v>1</v>
      </c>
      <c r="E244" s="58">
        <v>154.45373245998661</v>
      </c>
      <c r="F244" s="1">
        <f t="shared" si="30"/>
        <v>154.45373245998661</v>
      </c>
      <c r="G244" s="1">
        <f t="shared" si="31"/>
        <v>2.637048705189111E-3</v>
      </c>
      <c r="S244"/>
      <c r="U244" s="1" t="s">
        <v>333</v>
      </c>
      <c r="V244"/>
      <c r="W244"/>
      <c r="X244"/>
      <c r="Y244"/>
      <c r="Z244"/>
    </row>
    <row r="245" spans="1:26">
      <c r="A245" s="2">
        <v>36395</v>
      </c>
      <c r="B245" s="27" t="s">
        <v>95</v>
      </c>
      <c r="C245" s="1">
        <v>1</v>
      </c>
      <c r="E245" s="58">
        <v>7392.7879999999996</v>
      </c>
      <c r="F245" s="1">
        <f t="shared" si="30"/>
        <v>7392.7879999999996</v>
      </c>
      <c r="G245" s="1">
        <f t="shared" si="31"/>
        <v>0.12621994763505043</v>
      </c>
      <c r="S245"/>
      <c r="U245" s="1" t="s">
        <v>341</v>
      </c>
      <c r="V245"/>
      <c r="W245"/>
      <c r="X245"/>
      <c r="Y245"/>
      <c r="Z245"/>
    </row>
    <row r="246" spans="1:26">
      <c r="A246" s="2">
        <v>36395</v>
      </c>
      <c r="B246" s="27" t="s">
        <v>53</v>
      </c>
      <c r="C246" s="1">
        <v>16</v>
      </c>
      <c r="E246" s="77">
        <v>152.6421331</v>
      </c>
      <c r="F246" s="1">
        <f t="shared" si="30"/>
        <v>2442.2741295999999</v>
      </c>
      <c r="G246" s="1">
        <f t="shared" si="31"/>
        <v>4.1697897024579954E-2</v>
      </c>
      <c r="S246"/>
      <c r="U246" s="1" t="s">
        <v>338</v>
      </c>
      <c r="V246"/>
      <c r="W246"/>
      <c r="X246"/>
      <c r="Y246"/>
      <c r="Z246"/>
    </row>
    <row r="247" spans="1:26">
      <c r="A247" s="2">
        <v>36395</v>
      </c>
      <c r="B247" s="1" t="s">
        <v>58</v>
      </c>
      <c r="C247" s="1">
        <v>11</v>
      </c>
      <c r="E247" s="1">
        <v>311.15499999999997</v>
      </c>
      <c r="F247" s="1">
        <f t="shared" si="30"/>
        <v>3422.7049999999999</v>
      </c>
      <c r="G247" s="1">
        <f t="shared" si="31"/>
        <v>5.8437174969744196E-2</v>
      </c>
      <c r="S247"/>
      <c r="U247" s="1" t="s">
        <v>342</v>
      </c>
      <c r="V247"/>
      <c r="W247"/>
      <c r="X247"/>
      <c r="Y247"/>
      <c r="Z247"/>
    </row>
    <row r="248" spans="1:26">
      <c r="A248" s="2">
        <v>36395</v>
      </c>
      <c r="B248" s="1" t="s">
        <v>87</v>
      </c>
      <c r="C248" s="1">
        <v>42</v>
      </c>
      <c r="E248" s="3">
        <v>0.97625899999999999</v>
      </c>
      <c r="F248" s="1">
        <f t="shared" si="30"/>
        <v>41.002878000000003</v>
      </c>
      <c r="G248" s="1">
        <f t="shared" si="31"/>
        <v>7.0005809906172902E-4</v>
      </c>
      <c r="S248"/>
      <c r="V248"/>
      <c r="W248"/>
      <c r="X248"/>
      <c r="Y248"/>
      <c r="Z248"/>
    </row>
    <row r="249" spans="1:26">
      <c r="A249" s="2">
        <v>36395</v>
      </c>
      <c r="B249" s="1" t="s">
        <v>29</v>
      </c>
      <c r="F249" s="1">
        <f>SUM(F224:F248)</f>
        <v>58570.678712174275</v>
      </c>
      <c r="S249"/>
      <c r="V249"/>
      <c r="W249"/>
      <c r="X249"/>
      <c r="Y249"/>
      <c r="Z249"/>
    </row>
    <row r="250" spans="1:26">
      <c r="A250" s="2">
        <v>36474</v>
      </c>
      <c r="B250" s="1" t="s">
        <v>99</v>
      </c>
      <c r="C250" s="1">
        <v>1</v>
      </c>
      <c r="D250" s="1">
        <v>100</v>
      </c>
      <c r="E250" s="77">
        <v>154.4537325</v>
      </c>
      <c r="F250" s="1">
        <f>C250*E250</f>
        <v>154.4537325</v>
      </c>
      <c r="G250" s="1">
        <f t="shared" ref="G250:G259" si="32">F250/$F$260</f>
        <v>5.254757184633722E-3</v>
      </c>
      <c r="H250" s="1">
        <v>1</v>
      </c>
      <c r="S250"/>
      <c r="V250"/>
      <c r="W250"/>
      <c r="X250"/>
      <c r="Y250"/>
      <c r="Z250"/>
    </row>
    <row r="251" spans="1:26">
      <c r="A251" s="2">
        <v>36474</v>
      </c>
      <c r="B251" s="27" t="s">
        <v>36</v>
      </c>
      <c r="C251" s="1">
        <v>2</v>
      </c>
      <c r="E251" s="77">
        <v>1545.356039</v>
      </c>
      <c r="F251" s="1">
        <f t="shared" ref="F251:F259" si="33">C251*E251</f>
        <v>3090.712078</v>
      </c>
      <c r="G251" s="1">
        <f t="shared" si="32"/>
        <v>0.1051508515503484</v>
      </c>
      <c r="S251"/>
      <c r="V251"/>
      <c r="W251"/>
      <c r="X251"/>
      <c r="Y251"/>
      <c r="Z251"/>
    </row>
    <row r="252" spans="1:26">
      <c r="A252" s="2">
        <v>36474</v>
      </c>
      <c r="B252" s="58" t="s">
        <v>106</v>
      </c>
      <c r="C252" s="1">
        <v>1</v>
      </c>
      <c r="E252" s="58">
        <v>48.552332713526013</v>
      </c>
      <c r="F252" s="1">
        <f t="shared" si="33"/>
        <v>48.552332713526013</v>
      </c>
      <c r="G252" s="1">
        <f t="shared" si="32"/>
        <v>1.6518261813914257E-3</v>
      </c>
      <c r="S252"/>
      <c r="V252"/>
      <c r="W252"/>
      <c r="X252"/>
      <c r="Y252"/>
      <c r="Z252"/>
    </row>
    <row r="253" spans="1:26">
      <c r="A253" s="2">
        <v>36474</v>
      </c>
      <c r="B253" s="1" t="s">
        <v>18</v>
      </c>
      <c r="C253" s="1">
        <v>9</v>
      </c>
      <c r="E253" s="3">
        <v>84.985100000000003</v>
      </c>
      <c r="F253" s="1">
        <f t="shared" si="33"/>
        <v>764.86590000000001</v>
      </c>
      <c r="G253" s="1">
        <f t="shared" si="32"/>
        <v>2.6021932382283723E-2</v>
      </c>
      <c r="S253"/>
      <c r="V253"/>
      <c r="W253"/>
      <c r="X253"/>
      <c r="Y253"/>
      <c r="Z253"/>
    </row>
    <row r="254" spans="1:26">
      <c r="A254" s="2">
        <v>36474</v>
      </c>
      <c r="B254" s="1" t="s">
        <v>39</v>
      </c>
      <c r="C254" s="1">
        <v>22</v>
      </c>
      <c r="E254" s="3">
        <v>195.2354</v>
      </c>
      <c r="F254" s="1">
        <f t="shared" si="33"/>
        <v>4295.1787999999997</v>
      </c>
      <c r="G254" s="1">
        <f t="shared" si="32"/>
        <v>0.14612869040627716</v>
      </c>
      <c r="S254"/>
      <c r="V254"/>
      <c r="W254"/>
      <c r="X254"/>
      <c r="Y254"/>
      <c r="Z254"/>
    </row>
    <row r="255" spans="1:26">
      <c r="A255" s="2">
        <v>36474</v>
      </c>
      <c r="B255" s="1" t="s">
        <v>40</v>
      </c>
      <c r="C255" s="1">
        <v>3</v>
      </c>
      <c r="E255" s="70">
        <v>874.86316980000004</v>
      </c>
      <c r="F255" s="1">
        <f t="shared" si="33"/>
        <v>2624.5895094000002</v>
      </c>
      <c r="G255" s="1">
        <f t="shared" si="32"/>
        <v>8.9292633839288718E-2</v>
      </c>
      <c r="S255"/>
      <c r="V255"/>
      <c r="W255"/>
      <c r="X255"/>
      <c r="Y255"/>
      <c r="Z255"/>
    </row>
    <row r="256" spans="1:26">
      <c r="A256" s="2">
        <v>36474</v>
      </c>
      <c r="B256" s="1" t="s">
        <v>19</v>
      </c>
      <c r="C256" s="1">
        <v>7</v>
      </c>
      <c r="E256" s="1">
        <f>(PI()/4)*12^2</f>
        <v>113.09733552923255</v>
      </c>
      <c r="F256" s="1">
        <f t="shared" si="33"/>
        <v>791.68134870462791</v>
      </c>
      <c r="G256" s="1">
        <f t="shared" si="32"/>
        <v>2.6934235823962097E-2</v>
      </c>
      <c r="S256"/>
      <c r="V256"/>
      <c r="W256"/>
      <c r="X256"/>
      <c r="Y256"/>
      <c r="Z256"/>
    </row>
    <row r="257" spans="1:26">
      <c r="A257" s="2">
        <v>36474</v>
      </c>
      <c r="B257" s="1" t="s">
        <v>53</v>
      </c>
      <c r="C257" s="1">
        <v>2</v>
      </c>
      <c r="E257" s="77">
        <v>152.6421331</v>
      </c>
      <c r="F257" s="1">
        <f t="shared" si="33"/>
        <v>305.28426619999999</v>
      </c>
      <c r="G257" s="1">
        <f t="shared" si="32"/>
        <v>1.0386247487868793E-2</v>
      </c>
      <c r="S257"/>
      <c r="V257"/>
      <c r="W257"/>
      <c r="X257"/>
      <c r="Y257"/>
      <c r="Z257"/>
    </row>
    <row r="258" spans="1:26">
      <c r="A258" s="2">
        <v>36474</v>
      </c>
      <c r="B258" s="27" t="s">
        <v>58</v>
      </c>
      <c r="C258" s="1">
        <v>9</v>
      </c>
      <c r="E258" s="1">
        <v>311.15499999999997</v>
      </c>
      <c r="F258" s="1">
        <f t="shared" si="33"/>
        <v>2800.3949999999995</v>
      </c>
      <c r="G258" s="1">
        <f t="shared" si="32"/>
        <v>9.5273811178777118E-2</v>
      </c>
      <c r="S258"/>
      <c r="V258"/>
      <c r="W258"/>
      <c r="X258"/>
      <c r="Y258"/>
      <c r="Z258"/>
    </row>
    <row r="259" spans="1:26">
      <c r="A259" s="2">
        <v>36474</v>
      </c>
      <c r="B259" s="1" t="s">
        <v>46</v>
      </c>
      <c r="C259" s="1">
        <v>348</v>
      </c>
      <c r="E259" s="3">
        <v>41.716700000000003</v>
      </c>
      <c r="F259" s="1">
        <f t="shared" si="33"/>
        <v>14517.411600000001</v>
      </c>
      <c r="G259" s="1">
        <f t="shared" si="32"/>
        <v>0.49390501396516878</v>
      </c>
      <c r="S259"/>
      <c r="V259"/>
      <c r="W259"/>
      <c r="X259"/>
      <c r="Y259"/>
      <c r="Z259"/>
    </row>
    <row r="260" spans="1:26">
      <c r="A260" s="2">
        <v>36474</v>
      </c>
      <c r="B260" s="1" t="s">
        <v>29</v>
      </c>
      <c r="F260" s="1">
        <f>SUM(F250:F259)</f>
        <v>29393.124567518156</v>
      </c>
      <c r="S260"/>
      <c r="V260"/>
      <c r="W260"/>
      <c r="X260"/>
      <c r="Y260"/>
      <c r="Z260"/>
    </row>
    <row r="261" spans="1:26">
      <c r="A261" s="2">
        <v>36578</v>
      </c>
      <c r="B261" s="27" t="s">
        <v>36</v>
      </c>
      <c r="C261" s="1">
        <v>1</v>
      </c>
      <c r="D261" s="1">
        <v>100</v>
      </c>
      <c r="E261" s="77">
        <v>1545.356039</v>
      </c>
      <c r="F261" s="1">
        <f>C261*E261</f>
        <v>1545.356039</v>
      </c>
      <c r="G261" s="1">
        <f t="shared" ref="G261:G268" si="34">F261/$F$269</f>
        <v>8.0339395618358705E-2</v>
      </c>
      <c r="H261" s="1">
        <v>1</v>
      </c>
      <c r="S261"/>
      <c r="V261"/>
      <c r="W261"/>
      <c r="X261"/>
      <c r="Y261"/>
      <c r="Z261"/>
    </row>
    <row r="262" spans="1:26">
      <c r="A262" s="2">
        <v>36578</v>
      </c>
      <c r="B262" s="27" t="s">
        <v>99</v>
      </c>
      <c r="C262" s="1">
        <v>1</v>
      </c>
      <c r="E262" s="77">
        <v>154.4537325</v>
      </c>
      <c r="F262" s="1">
        <f t="shared" ref="F262:F268" si="35">C262*E262</f>
        <v>154.4537325</v>
      </c>
      <c r="G262" s="1">
        <f t="shared" si="34"/>
        <v>8.0296832619098767E-3</v>
      </c>
      <c r="S262"/>
      <c r="V262"/>
      <c r="W262"/>
      <c r="X262"/>
      <c r="Y262"/>
      <c r="Z262"/>
    </row>
    <row r="263" spans="1:26">
      <c r="A263" s="2">
        <v>36578</v>
      </c>
      <c r="B263" s="1" t="s">
        <v>39</v>
      </c>
      <c r="C263" s="1">
        <v>9</v>
      </c>
      <c r="E263" s="3">
        <v>195.2354</v>
      </c>
      <c r="F263" s="1">
        <f t="shared" si="35"/>
        <v>1757.1186</v>
      </c>
      <c r="G263" s="1">
        <f t="shared" si="34"/>
        <v>9.1348428964709655E-2</v>
      </c>
      <c r="S263"/>
      <c r="V263"/>
      <c r="W263"/>
      <c r="X263"/>
      <c r="Y263"/>
      <c r="Z263"/>
    </row>
    <row r="264" spans="1:26">
      <c r="A264" s="2">
        <v>36578</v>
      </c>
      <c r="B264" s="1" t="s">
        <v>25</v>
      </c>
      <c r="C264" s="1">
        <v>1</v>
      </c>
      <c r="E264" s="48">
        <v>7003.5400365753658</v>
      </c>
      <c r="F264" s="1">
        <f t="shared" si="35"/>
        <v>7003.5400365753658</v>
      </c>
      <c r="G264" s="1">
        <f t="shared" si="34"/>
        <v>0.36409743743683826</v>
      </c>
      <c r="S264"/>
      <c r="V264"/>
      <c r="W264"/>
      <c r="X264"/>
      <c r="Y264"/>
      <c r="Z264"/>
    </row>
    <row r="265" spans="1:26">
      <c r="A265" s="2">
        <v>36578</v>
      </c>
      <c r="B265" s="1" t="s">
        <v>40</v>
      </c>
      <c r="C265" s="1">
        <v>5</v>
      </c>
      <c r="E265" s="70">
        <v>874.86316980000004</v>
      </c>
      <c r="F265" s="1">
        <f t="shared" si="35"/>
        <v>4374.3158490000005</v>
      </c>
      <c r="G265" s="1">
        <f t="shared" si="34"/>
        <v>0.22741030719359534</v>
      </c>
      <c r="S265"/>
      <c r="V265"/>
      <c r="W265"/>
      <c r="X265"/>
      <c r="Y265"/>
      <c r="Z265"/>
    </row>
    <row r="266" spans="1:26">
      <c r="A266" s="2">
        <v>36578</v>
      </c>
      <c r="B266" s="1" t="s">
        <v>53</v>
      </c>
      <c r="C266" s="1">
        <v>13</v>
      </c>
      <c r="E266" s="77">
        <v>152.6421331</v>
      </c>
      <c r="F266" s="1">
        <f t="shared" si="35"/>
        <v>1984.3477303</v>
      </c>
      <c r="G266" s="1">
        <f t="shared" si="34"/>
        <v>0.10316153256962414</v>
      </c>
      <c r="S266"/>
      <c r="V266"/>
      <c r="W266"/>
      <c r="X266"/>
      <c r="Y266"/>
      <c r="Z266"/>
    </row>
    <row r="267" spans="1:26">
      <c r="A267" s="2">
        <v>36578</v>
      </c>
      <c r="B267" s="1" t="s">
        <v>44</v>
      </c>
      <c r="C267" s="1">
        <v>10</v>
      </c>
      <c r="E267" s="3">
        <v>87.269570000000002</v>
      </c>
      <c r="F267" s="1">
        <f t="shared" si="35"/>
        <v>872.69569999999999</v>
      </c>
      <c r="G267" s="1">
        <f t="shared" si="34"/>
        <v>4.5369379824024156E-2</v>
      </c>
      <c r="S267"/>
      <c r="V267"/>
      <c r="W267"/>
      <c r="X267"/>
      <c r="Y267"/>
      <c r="Z267"/>
    </row>
    <row r="268" spans="1:26">
      <c r="A268" s="2">
        <v>36578</v>
      </c>
      <c r="B268" s="1" t="s">
        <v>46</v>
      </c>
      <c r="C268" s="1">
        <v>37</v>
      </c>
      <c r="E268" s="3">
        <v>41.716700000000003</v>
      </c>
      <c r="F268" s="1">
        <f t="shared" si="35"/>
        <v>1543.5179000000001</v>
      </c>
      <c r="G268" s="1">
        <f t="shared" si="34"/>
        <v>8.0243835130939842E-2</v>
      </c>
      <c r="S268"/>
      <c r="V268"/>
      <c r="W268"/>
      <c r="X268"/>
      <c r="Y268"/>
      <c r="Z268"/>
    </row>
    <row r="269" spans="1:26">
      <c r="A269" s="2">
        <v>36578</v>
      </c>
      <c r="B269" s="1" t="s">
        <v>29</v>
      </c>
      <c r="F269" s="1">
        <f>SUM(F261:F268)</f>
        <v>19235.345587375366</v>
      </c>
      <c r="S269"/>
      <c r="V269"/>
      <c r="W269"/>
      <c r="X269"/>
      <c r="Y269"/>
      <c r="Z269"/>
    </row>
    <row r="270" spans="1:26">
      <c r="A270" s="2">
        <v>36622</v>
      </c>
      <c r="B270" s="27" t="s">
        <v>92</v>
      </c>
      <c r="C270" s="1">
        <v>4</v>
      </c>
      <c r="D270" s="1">
        <v>100</v>
      </c>
      <c r="E270" s="58">
        <v>47.247199999999999</v>
      </c>
      <c r="F270" s="1">
        <f>C270*E270</f>
        <v>188.9888</v>
      </c>
      <c r="G270" s="1">
        <f t="shared" ref="G270:G288" si="36">F270/$F$289</f>
        <v>1.4691008942436326E-3</v>
      </c>
      <c r="H270" s="1">
        <v>1</v>
      </c>
      <c r="S270"/>
      <c r="V270"/>
      <c r="W270"/>
      <c r="X270"/>
      <c r="Y270"/>
      <c r="Z270"/>
    </row>
    <row r="271" spans="1:26">
      <c r="A271" s="2">
        <v>36622</v>
      </c>
      <c r="B271" s="27" t="s">
        <v>45</v>
      </c>
      <c r="C271" s="1">
        <v>2</v>
      </c>
      <c r="E271" s="58">
        <v>120</v>
      </c>
      <c r="F271" s="1">
        <f t="shared" ref="F271:F287" si="37">C271*E271</f>
        <v>240</v>
      </c>
      <c r="G271" s="1">
        <f t="shared" si="36"/>
        <v>1.8656355012491312E-3</v>
      </c>
      <c r="S271"/>
      <c r="U271" s="1" t="s">
        <v>338</v>
      </c>
      <c r="V271"/>
      <c r="W271"/>
      <c r="X271"/>
      <c r="Y271"/>
      <c r="Z271"/>
    </row>
    <row r="272" spans="1:26">
      <c r="A272" s="2">
        <v>36622</v>
      </c>
      <c r="B272" s="27" t="s">
        <v>101</v>
      </c>
      <c r="C272" s="1">
        <v>1</v>
      </c>
      <c r="E272" s="58">
        <v>3879.4337603958775</v>
      </c>
      <c r="F272" s="1">
        <f t="shared" si="37"/>
        <v>3879.4337603958775</v>
      </c>
      <c r="G272" s="1">
        <f t="shared" si="36"/>
        <v>3.0156705617245688E-2</v>
      </c>
      <c r="S272"/>
      <c r="U272" s="1" t="s">
        <v>333</v>
      </c>
      <c r="V272"/>
      <c r="W272"/>
      <c r="X272"/>
      <c r="Y272"/>
      <c r="Z272"/>
    </row>
    <row r="273" spans="1:26">
      <c r="A273" s="2">
        <v>36622</v>
      </c>
      <c r="B273" s="27" t="s">
        <v>99</v>
      </c>
      <c r="C273" s="1">
        <v>1</v>
      </c>
      <c r="E273" s="77">
        <v>154.4537325</v>
      </c>
      <c r="F273" s="1">
        <f t="shared" si="37"/>
        <v>154.4537325</v>
      </c>
      <c r="G273" s="1">
        <f t="shared" si="36"/>
        <v>1.2006431943851531E-3</v>
      </c>
      <c r="S273"/>
      <c r="V273"/>
      <c r="W273"/>
      <c r="X273"/>
      <c r="Y273"/>
      <c r="Z273"/>
    </row>
    <row r="274" spans="1:26">
      <c r="A274" s="2">
        <v>36622</v>
      </c>
      <c r="B274" s="1" t="s">
        <v>39</v>
      </c>
      <c r="C274" s="1">
        <v>48</v>
      </c>
      <c r="E274" s="3">
        <v>195.2354</v>
      </c>
      <c r="F274" s="1">
        <f t="shared" si="37"/>
        <v>9371.2991999999995</v>
      </c>
      <c r="G274" s="1">
        <f t="shared" si="36"/>
        <v>7.2847618668114913E-2</v>
      </c>
      <c r="S274"/>
      <c r="V274"/>
      <c r="W274"/>
      <c r="X274"/>
      <c r="Y274"/>
      <c r="Z274"/>
    </row>
    <row r="275" spans="1:26">
      <c r="A275" s="2">
        <v>36622</v>
      </c>
      <c r="B275" s="1" t="s">
        <v>25</v>
      </c>
      <c r="C275" s="1">
        <v>5</v>
      </c>
      <c r="E275" s="76">
        <v>7003.5400365753658</v>
      </c>
      <c r="F275" s="1">
        <f t="shared" si="37"/>
        <v>35017.700182876826</v>
      </c>
      <c r="G275" s="1">
        <f t="shared" si="36"/>
        <v>0.27220943597197167</v>
      </c>
      <c r="S275"/>
      <c r="V275"/>
      <c r="W275"/>
      <c r="X275"/>
      <c r="Y275"/>
      <c r="Z275"/>
    </row>
    <row r="276" spans="1:26">
      <c r="A276" s="2">
        <v>36622</v>
      </c>
      <c r="B276" s="1" t="s">
        <v>40</v>
      </c>
      <c r="C276" s="1">
        <v>12</v>
      </c>
      <c r="E276" s="70">
        <v>874.86316980000004</v>
      </c>
      <c r="F276" s="1">
        <f t="shared" si="37"/>
        <v>10498.358037600001</v>
      </c>
      <c r="G276" s="1">
        <f t="shared" si="36"/>
        <v>8.1608789415711341E-2</v>
      </c>
      <c r="S276"/>
      <c r="V276"/>
      <c r="W276"/>
      <c r="X276"/>
      <c r="Y276"/>
      <c r="Z276"/>
    </row>
    <row r="277" spans="1:26">
      <c r="A277" s="2">
        <v>36622</v>
      </c>
      <c r="B277" s="1" t="s">
        <v>19</v>
      </c>
      <c r="C277" s="1">
        <v>1</v>
      </c>
      <c r="E277" s="1">
        <f>(PI()/4)*12^2</f>
        <v>113.09733552923255</v>
      </c>
      <c r="F277" s="1">
        <f t="shared" si="37"/>
        <v>113.09733552923255</v>
      </c>
      <c r="G277" s="1">
        <f t="shared" si="36"/>
        <v>8.7916001775008724E-4</v>
      </c>
      <c r="S277"/>
      <c r="V277"/>
      <c r="W277"/>
      <c r="X277"/>
      <c r="Y277"/>
      <c r="Z277"/>
    </row>
    <row r="278" spans="1:26">
      <c r="A278" s="2">
        <v>36622</v>
      </c>
      <c r="B278" s="1" t="s">
        <v>95</v>
      </c>
      <c r="C278" s="1">
        <v>4</v>
      </c>
      <c r="E278" s="58">
        <v>7392.7879999999996</v>
      </c>
      <c r="F278" s="1">
        <f t="shared" si="37"/>
        <v>29571.151999999998</v>
      </c>
      <c r="G278" s="1">
        <f t="shared" si="36"/>
        <v>0.22987079576680935</v>
      </c>
      <c r="S278"/>
      <c r="V278"/>
      <c r="W278"/>
      <c r="X278"/>
      <c r="Y278"/>
      <c r="Z278"/>
    </row>
    <row r="279" spans="1:26">
      <c r="A279" s="2">
        <v>36622</v>
      </c>
      <c r="B279" s="1" t="s">
        <v>37</v>
      </c>
      <c r="C279" s="1">
        <v>4</v>
      </c>
      <c r="E279" s="77">
        <v>152.6421331</v>
      </c>
      <c r="F279" s="1">
        <f t="shared" si="37"/>
        <v>610.56853239999998</v>
      </c>
      <c r="G279" s="1">
        <f t="shared" si="36"/>
        <v>4.7462430416292511E-3</v>
      </c>
      <c r="S279"/>
      <c r="V279"/>
      <c r="W279"/>
      <c r="X279"/>
      <c r="Y279"/>
      <c r="Z279"/>
    </row>
    <row r="280" spans="1:26">
      <c r="A280" s="2">
        <v>36622</v>
      </c>
      <c r="B280" s="1" t="s">
        <v>41</v>
      </c>
      <c r="C280" s="1">
        <v>14</v>
      </c>
      <c r="E280" s="3">
        <v>1034.087</v>
      </c>
      <c r="F280" s="1">
        <f t="shared" si="37"/>
        <v>14477.218000000001</v>
      </c>
      <c r="G280" s="1">
        <f t="shared" si="36"/>
        <v>0.11253838275051227</v>
      </c>
      <c r="S280"/>
      <c r="V280"/>
      <c r="W280"/>
      <c r="X280"/>
      <c r="Y280"/>
      <c r="Z280"/>
    </row>
    <row r="281" spans="1:26">
      <c r="A281" s="2">
        <v>36622</v>
      </c>
      <c r="B281" s="27" t="s">
        <v>58</v>
      </c>
      <c r="C281" s="1">
        <v>13</v>
      </c>
      <c r="E281" s="1">
        <v>311.15499999999997</v>
      </c>
      <c r="F281" s="1">
        <f t="shared" si="37"/>
        <v>4045.0149999999994</v>
      </c>
      <c r="G281" s="1">
        <f t="shared" si="36"/>
        <v>3.1443848279521888E-2</v>
      </c>
      <c r="S281"/>
      <c r="V281"/>
      <c r="W281"/>
      <c r="X281"/>
      <c r="Y281"/>
      <c r="Z281"/>
    </row>
    <row r="282" spans="1:26">
      <c r="A282" s="2">
        <v>36622</v>
      </c>
      <c r="B282" s="1" t="s">
        <v>54</v>
      </c>
      <c r="C282" s="1">
        <v>1</v>
      </c>
      <c r="E282" s="3">
        <v>2.5976089999999998</v>
      </c>
      <c r="F282" s="1">
        <f t="shared" si="37"/>
        <v>2.5976089999999998</v>
      </c>
      <c r="G282" s="1">
        <f t="shared" si="36"/>
        <v>2.0192464869851058E-5</v>
      </c>
      <c r="S282"/>
      <c r="U282" s="1" t="s">
        <v>343</v>
      </c>
      <c r="V282"/>
      <c r="W282"/>
      <c r="X282"/>
      <c r="Y282"/>
      <c r="Z282"/>
    </row>
    <row r="283" spans="1:26">
      <c r="A283" s="2">
        <v>36622</v>
      </c>
      <c r="B283" s="1" t="s">
        <v>89</v>
      </c>
      <c r="C283" s="1">
        <v>10</v>
      </c>
      <c r="E283" s="81">
        <v>87.269570000000002</v>
      </c>
      <c r="F283" s="1">
        <f t="shared" si="37"/>
        <v>872.69569999999999</v>
      </c>
      <c r="G283" s="1">
        <f t="shared" si="36"/>
        <v>6.783883665447756E-3</v>
      </c>
      <c r="S283"/>
      <c r="V283"/>
      <c r="W283"/>
      <c r="X283"/>
      <c r="Y283"/>
      <c r="Z283"/>
    </row>
    <row r="284" spans="1:26">
      <c r="A284" s="2">
        <v>36622</v>
      </c>
      <c r="B284" s="1" t="s">
        <v>96</v>
      </c>
      <c r="C284" s="1">
        <v>12</v>
      </c>
      <c r="E284" s="3">
        <v>87.269570000000002</v>
      </c>
      <c r="F284" s="1">
        <f t="shared" si="37"/>
        <v>1047.2348400000001</v>
      </c>
      <c r="G284" s="1">
        <f t="shared" si="36"/>
        <v>8.1406603985373083E-3</v>
      </c>
      <c r="S284"/>
      <c r="V284"/>
      <c r="W284"/>
      <c r="X284"/>
      <c r="Y284"/>
      <c r="Z284"/>
    </row>
    <row r="285" spans="1:26">
      <c r="A285" s="2">
        <v>36622</v>
      </c>
      <c r="B285" s="1" t="s">
        <v>63</v>
      </c>
      <c r="C285" s="1">
        <v>26</v>
      </c>
      <c r="E285" s="58">
        <v>545.58674976623342</v>
      </c>
      <c r="F285" s="1">
        <f t="shared" si="37"/>
        <v>14185.255493922068</v>
      </c>
      <c r="G285" s="1">
        <f t="shared" si="36"/>
        <v>0.11026881768229287</v>
      </c>
      <c r="S285"/>
      <c r="V285"/>
      <c r="W285"/>
      <c r="X285"/>
      <c r="Y285"/>
      <c r="Z285"/>
    </row>
    <row r="286" spans="1:26">
      <c r="A286" s="2">
        <v>36622</v>
      </c>
      <c r="B286" s="1" t="s">
        <v>107</v>
      </c>
      <c r="C286" s="1">
        <v>102</v>
      </c>
      <c r="E286" s="3">
        <v>41.716700000000003</v>
      </c>
      <c r="F286" s="1">
        <f t="shared" si="37"/>
        <v>4255.1034</v>
      </c>
      <c r="G286" s="1">
        <f t="shared" si="36"/>
        <v>3.3076966518857845E-2</v>
      </c>
      <c r="S286"/>
      <c r="V286"/>
      <c r="W286"/>
      <c r="X286"/>
      <c r="Y286"/>
      <c r="Z286"/>
    </row>
    <row r="287" spans="1:26">
      <c r="A287" s="2">
        <v>36622</v>
      </c>
      <c r="B287" s="1" t="s">
        <v>18</v>
      </c>
      <c r="C287" s="1">
        <v>1</v>
      </c>
      <c r="E287" s="3">
        <v>84.985100000000003</v>
      </c>
      <c r="F287" s="1">
        <f t="shared" si="37"/>
        <v>84.985100000000003</v>
      </c>
      <c r="G287" s="1">
        <f t="shared" si="36"/>
        <v>6.6063008182169812E-4</v>
      </c>
      <c r="S287"/>
      <c r="V287"/>
      <c r="W287"/>
      <c r="X287"/>
      <c r="Y287"/>
      <c r="Z287"/>
    </row>
    <row r="288" spans="1:26">
      <c r="A288" s="2">
        <v>36622</v>
      </c>
      <c r="B288" s="1" t="s">
        <v>87</v>
      </c>
      <c r="C288" s="1">
        <v>28</v>
      </c>
      <c r="E288" s="49">
        <v>0.97625899999999999</v>
      </c>
      <c r="F288" s="1">
        <f>C288*E288</f>
        <v>27.335252000000001</v>
      </c>
      <c r="G288" s="1">
        <f t="shared" si="36"/>
        <v>2.1249006902829715E-4</v>
      </c>
      <c r="S288"/>
      <c r="V288"/>
      <c r="W288"/>
      <c r="X288"/>
      <c r="Y288"/>
      <c r="Z288"/>
    </row>
    <row r="289" spans="1:26">
      <c r="A289" s="2">
        <v>36622</v>
      </c>
      <c r="B289" s="1" t="s">
        <v>29</v>
      </c>
      <c r="F289" s="1">
        <f>SUM(F270:F288)</f>
        <v>128642.491976224</v>
      </c>
      <c r="S289"/>
      <c r="V289"/>
      <c r="W289"/>
      <c r="X289"/>
      <c r="Y289"/>
      <c r="Z289"/>
    </row>
    <row r="290" spans="1:26">
      <c r="A290" s="2">
        <v>36676</v>
      </c>
      <c r="B290" s="27" t="s">
        <v>103</v>
      </c>
      <c r="C290" s="1">
        <v>1</v>
      </c>
      <c r="E290" s="70">
        <v>107.2068493</v>
      </c>
      <c r="F290" s="1">
        <f t="shared" ref="F290:F304" si="38">C290*E290</f>
        <v>107.2068493</v>
      </c>
      <c r="G290" s="1">
        <f t="shared" ref="G290:G304" si="39">F290/$F$305</f>
        <v>3.4966417815567507E-4</v>
      </c>
      <c r="S290"/>
      <c r="V290"/>
      <c r="W290"/>
      <c r="X290"/>
      <c r="Y290"/>
      <c r="Z290"/>
    </row>
    <row r="291" spans="1:26">
      <c r="A291" s="2">
        <v>36676</v>
      </c>
      <c r="B291" s="27" t="s">
        <v>108</v>
      </c>
      <c r="C291" s="1">
        <v>2</v>
      </c>
      <c r="E291" s="77">
        <v>910.8753375</v>
      </c>
      <c r="F291" s="1">
        <f t="shared" si="38"/>
        <v>1821.750675</v>
      </c>
      <c r="G291" s="1">
        <f t="shared" si="39"/>
        <v>5.9417934277303797E-3</v>
      </c>
      <c r="S291"/>
      <c r="U291" s="1" t="s">
        <v>333</v>
      </c>
      <c r="V291"/>
      <c r="W291"/>
      <c r="X291"/>
      <c r="Y291"/>
      <c r="Z291"/>
    </row>
    <row r="292" spans="1:26">
      <c r="A292" s="2">
        <v>36676</v>
      </c>
      <c r="B292" s="1" t="s">
        <v>39</v>
      </c>
      <c r="C292" s="1">
        <v>22</v>
      </c>
      <c r="E292" s="3">
        <v>195.2354</v>
      </c>
      <c r="F292" s="1">
        <f t="shared" si="38"/>
        <v>4295.1787999999997</v>
      </c>
      <c r="G292" s="1">
        <f t="shared" si="39"/>
        <v>1.4009087804930747E-2</v>
      </c>
      <c r="S292"/>
      <c r="U292" s="1" t="s">
        <v>333</v>
      </c>
      <c r="V292"/>
      <c r="W292"/>
      <c r="X292"/>
      <c r="Y292"/>
      <c r="Z292"/>
    </row>
    <row r="293" spans="1:26">
      <c r="A293" s="2">
        <v>36676</v>
      </c>
      <c r="B293" s="1" t="s">
        <v>25</v>
      </c>
      <c r="C293" s="1">
        <v>5</v>
      </c>
      <c r="E293" s="76">
        <v>7003.5400365753658</v>
      </c>
      <c r="F293" s="1">
        <f t="shared" si="38"/>
        <v>35017.700182876826</v>
      </c>
      <c r="G293" s="1">
        <f t="shared" si="39"/>
        <v>0.11421318166979708</v>
      </c>
      <c r="S293"/>
      <c r="V293"/>
      <c r="W293"/>
      <c r="X293"/>
      <c r="Y293"/>
      <c r="Z293"/>
    </row>
    <row r="294" spans="1:26">
      <c r="A294" s="2">
        <v>36676</v>
      </c>
      <c r="B294" s="1" t="s">
        <v>40</v>
      </c>
      <c r="C294" s="1">
        <v>4</v>
      </c>
      <c r="E294" s="70">
        <v>874.86316980000004</v>
      </c>
      <c r="F294" s="1">
        <f t="shared" si="38"/>
        <v>3499.4526792000001</v>
      </c>
      <c r="G294" s="1">
        <f t="shared" si="39"/>
        <v>1.1413759970158392E-2</v>
      </c>
      <c r="S294"/>
      <c r="V294"/>
      <c r="W294"/>
      <c r="X294"/>
      <c r="Y294"/>
      <c r="Z294"/>
    </row>
    <row r="295" spans="1:26">
      <c r="A295" s="2">
        <v>36676</v>
      </c>
      <c r="B295" s="1" t="s">
        <v>19</v>
      </c>
      <c r="C295" s="1">
        <v>1</v>
      </c>
      <c r="E295" s="1">
        <f>(PI()/4)*12^2</f>
        <v>113.09733552923255</v>
      </c>
      <c r="F295" s="1">
        <f t="shared" si="38"/>
        <v>113.09733552923255</v>
      </c>
      <c r="G295" s="1">
        <f t="shared" si="39"/>
        <v>3.6887649564966489E-4</v>
      </c>
      <c r="S295"/>
      <c r="V295"/>
      <c r="W295"/>
      <c r="X295"/>
      <c r="Y295"/>
      <c r="Z295"/>
    </row>
    <row r="296" spans="1:26">
      <c r="A296" s="2">
        <v>36676</v>
      </c>
      <c r="B296" s="1" t="s">
        <v>53</v>
      </c>
      <c r="C296" s="1">
        <v>4</v>
      </c>
      <c r="E296" s="77">
        <v>152.6421331</v>
      </c>
      <c r="F296" s="1">
        <f t="shared" si="38"/>
        <v>610.56853239999998</v>
      </c>
      <c r="G296" s="1">
        <f t="shared" si="39"/>
        <v>1.9914207486122124E-3</v>
      </c>
      <c r="S296"/>
      <c r="V296"/>
      <c r="W296"/>
      <c r="X296"/>
      <c r="Y296"/>
      <c r="Z296"/>
    </row>
    <row r="297" spans="1:26">
      <c r="A297" s="2">
        <v>36676</v>
      </c>
      <c r="B297" s="1" t="s">
        <v>41</v>
      </c>
      <c r="C297" s="1">
        <v>233</v>
      </c>
      <c r="E297" s="3">
        <v>1034.087</v>
      </c>
      <c r="F297" s="1">
        <f t="shared" si="38"/>
        <v>240942.27100000001</v>
      </c>
      <c r="G297" s="1">
        <f t="shared" si="39"/>
        <v>0.78585353195504215</v>
      </c>
      <c r="S297"/>
      <c r="V297"/>
      <c r="W297"/>
      <c r="X297"/>
      <c r="Y297"/>
      <c r="Z297"/>
    </row>
    <row r="298" spans="1:26">
      <c r="A298" s="2">
        <v>36676</v>
      </c>
      <c r="B298" s="27" t="s">
        <v>58</v>
      </c>
      <c r="C298" s="1">
        <v>12</v>
      </c>
      <c r="E298" s="1">
        <v>311.15499999999997</v>
      </c>
      <c r="F298" s="1">
        <f t="shared" si="38"/>
        <v>3733.8599999999997</v>
      </c>
      <c r="G298" s="1">
        <f t="shared" si="39"/>
        <v>1.2178299211040695E-2</v>
      </c>
      <c r="S298"/>
      <c r="V298"/>
      <c r="W298"/>
      <c r="X298"/>
      <c r="Y298"/>
      <c r="Z298"/>
    </row>
    <row r="299" spans="1:26">
      <c r="A299" s="2">
        <v>36676</v>
      </c>
      <c r="B299" s="76" t="s">
        <v>35</v>
      </c>
      <c r="C299" s="1">
        <v>1</v>
      </c>
      <c r="E299" s="77">
        <v>314.15926539999998</v>
      </c>
      <c r="F299" s="1">
        <f t="shared" si="38"/>
        <v>314.15926539999998</v>
      </c>
      <c r="G299" s="1">
        <f t="shared" si="39"/>
        <v>1.0246569324939725E-3</v>
      </c>
      <c r="S299"/>
      <c r="V299"/>
      <c r="W299"/>
      <c r="X299"/>
      <c r="Y299"/>
      <c r="Z299"/>
    </row>
    <row r="300" spans="1:26">
      <c r="A300" s="2">
        <v>36676</v>
      </c>
      <c r="B300" s="1" t="s">
        <v>89</v>
      </c>
      <c r="C300" s="1">
        <v>7</v>
      </c>
      <c r="E300" s="49">
        <v>87.269570000000002</v>
      </c>
      <c r="F300" s="1">
        <f t="shared" si="38"/>
        <v>610.88698999999997</v>
      </c>
      <c r="G300" s="1">
        <f t="shared" si="39"/>
        <v>1.9924594249254189E-3</v>
      </c>
      <c r="S300"/>
      <c r="V300"/>
      <c r="W300"/>
      <c r="X300"/>
      <c r="Y300"/>
      <c r="Z300"/>
    </row>
    <row r="301" spans="1:26">
      <c r="A301" s="2">
        <v>36676</v>
      </c>
      <c r="B301" s="1" t="s">
        <v>96</v>
      </c>
      <c r="C301" s="1">
        <v>4</v>
      </c>
      <c r="E301" s="3">
        <v>87.269570000000002</v>
      </c>
      <c r="F301" s="1">
        <f t="shared" si="38"/>
        <v>349.07828000000001</v>
      </c>
      <c r="G301" s="1">
        <f t="shared" si="39"/>
        <v>1.1385482428145253E-3</v>
      </c>
      <c r="S301"/>
      <c r="V301"/>
      <c r="W301"/>
      <c r="X301"/>
      <c r="Y301"/>
      <c r="Z301"/>
    </row>
    <row r="302" spans="1:26">
      <c r="A302" s="2">
        <v>36676</v>
      </c>
      <c r="B302" s="1" t="s">
        <v>63</v>
      </c>
      <c r="C302" s="1">
        <v>21</v>
      </c>
      <c r="E302" s="58">
        <v>545.58674976623342</v>
      </c>
      <c r="F302" s="1">
        <f t="shared" si="38"/>
        <v>11457.321745090901</v>
      </c>
      <c r="G302" s="1">
        <f t="shared" si="39"/>
        <v>3.7369020897644781E-2</v>
      </c>
      <c r="S302"/>
      <c r="V302"/>
      <c r="W302"/>
      <c r="X302"/>
      <c r="Y302"/>
      <c r="Z302"/>
    </row>
    <row r="303" spans="1:26">
      <c r="A303" s="2">
        <v>36676</v>
      </c>
      <c r="B303" s="1" t="s">
        <v>107</v>
      </c>
      <c r="C303" s="1">
        <v>16</v>
      </c>
      <c r="E303" s="3">
        <v>41.716700000000003</v>
      </c>
      <c r="F303" s="1">
        <f t="shared" si="38"/>
        <v>667.46720000000005</v>
      </c>
      <c r="G303" s="1">
        <f t="shared" si="39"/>
        <v>2.1770005504104448E-3</v>
      </c>
      <c r="S303"/>
      <c r="V303"/>
      <c r="W303"/>
      <c r="X303"/>
      <c r="Y303"/>
      <c r="Z303"/>
    </row>
    <row r="304" spans="1:26">
      <c r="A304" s="2">
        <v>36676</v>
      </c>
      <c r="B304" s="1" t="s">
        <v>18</v>
      </c>
      <c r="C304" s="1">
        <v>36</v>
      </c>
      <c r="E304" s="3">
        <v>84.985100000000003</v>
      </c>
      <c r="F304" s="1">
        <f t="shared" si="38"/>
        <v>3059.4636</v>
      </c>
      <c r="G304" s="1">
        <f t="shared" si="39"/>
        <v>9.9786984905935756E-3</v>
      </c>
      <c r="S304"/>
      <c r="V304"/>
      <c r="W304"/>
      <c r="X304"/>
      <c r="Y304"/>
      <c r="Z304"/>
    </row>
    <row r="305" spans="1:26">
      <c r="A305" s="2">
        <v>36676</v>
      </c>
      <c r="B305" s="1" t="s">
        <v>29</v>
      </c>
      <c r="F305" s="1">
        <f>SUM(F290:F304)</f>
        <v>306599.46313479706</v>
      </c>
      <c r="S305"/>
      <c r="V305"/>
      <c r="W305"/>
      <c r="X305"/>
      <c r="Y305"/>
      <c r="Z305"/>
    </row>
    <row r="306" spans="1:26">
      <c r="A306" s="2">
        <v>36733</v>
      </c>
      <c r="B306" s="1" t="s">
        <v>103</v>
      </c>
      <c r="C306" s="1">
        <v>35</v>
      </c>
      <c r="D306" s="1">
        <v>100</v>
      </c>
      <c r="E306" s="70">
        <v>107.2068493</v>
      </c>
      <c r="F306" s="1">
        <f>C306*E306</f>
        <v>3752.2397255000001</v>
      </c>
      <c r="G306" s="1">
        <f t="shared" ref="G306:G319" si="40">F306/$F$320</f>
        <v>4.8242474139015071E-2</v>
      </c>
      <c r="H306" s="1">
        <v>1</v>
      </c>
      <c r="S306"/>
      <c r="V306"/>
      <c r="W306"/>
      <c r="X306"/>
      <c r="Y306"/>
      <c r="Z306"/>
    </row>
    <row r="307" spans="1:26">
      <c r="A307" s="2">
        <v>36733</v>
      </c>
      <c r="B307" s="58" t="s">
        <v>62</v>
      </c>
      <c r="C307" s="1">
        <v>1</v>
      </c>
      <c r="E307" s="1">
        <v>1721.8589999999999</v>
      </c>
      <c r="F307" s="1">
        <f t="shared" ref="F307:F319" si="41">C307*E307</f>
        <v>1721.8589999999999</v>
      </c>
      <c r="G307" s="1">
        <f t="shared" si="40"/>
        <v>2.2137908117654023E-2</v>
      </c>
      <c r="S307"/>
      <c r="V307"/>
      <c r="W307"/>
      <c r="X307"/>
      <c r="Y307"/>
      <c r="Z307"/>
    </row>
    <row r="308" spans="1:26">
      <c r="A308" s="2">
        <v>36733</v>
      </c>
      <c r="B308" s="1" t="s">
        <v>17</v>
      </c>
      <c r="C308" s="1">
        <v>39</v>
      </c>
      <c r="E308" s="1">
        <v>3.156457729</v>
      </c>
      <c r="F308" s="1">
        <f t="shared" si="41"/>
        <v>123.101851431</v>
      </c>
      <c r="G308" s="1">
        <f t="shared" si="40"/>
        <v>1.5827181413185251E-3</v>
      </c>
      <c r="S308"/>
      <c r="V308"/>
      <c r="W308"/>
      <c r="X308"/>
      <c r="Y308"/>
      <c r="Z308"/>
    </row>
    <row r="309" spans="1:26">
      <c r="A309" s="2">
        <v>36733</v>
      </c>
      <c r="B309" s="1" t="s">
        <v>39</v>
      </c>
      <c r="C309" s="1">
        <v>25</v>
      </c>
      <c r="E309" s="3">
        <v>195.2354</v>
      </c>
      <c r="F309" s="1">
        <f t="shared" si="41"/>
        <v>4880.8850000000002</v>
      </c>
      <c r="G309" s="1">
        <f t="shared" si="40"/>
        <v>6.2753444772676373E-2</v>
      </c>
      <c r="S309"/>
      <c r="V309"/>
      <c r="W309"/>
      <c r="X309"/>
      <c r="Y309"/>
      <c r="Z309"/>
    </row>
    <row r="310" spans="1:26">
      <c r="A310" s="2">
        <v>36733</v>
      </c>
      <c r="B310" s="1" t="s">
        <v>25</v>
      </c>
      <c r="C310" s="1">
        <v>6</v>
      </c>
      <c r="E310" s="48">
        <v>7003.5400365753658</v>
      </c>
      <c r="F310" s="1">
        <f t="shared" si="41"/>
        <v>42021.240219452193</v>
      </c>
      <c r="G310" s="1">
        <f t="shared" si="40"/>
        <v>0.54026627904381275</v>
      </c>
      <c r="S310"/>
      <c r="V310"/>
      <c r="W310"/>
      <c r="X310"/>
      <c r="Y310"/>
      <c r="Z310"/>
    </row>
    <row r="311" spans="1:26">
      <c r="A311" s="2">
        <v>36733</v>
      </c>
      <c r="B311" s="1" t="s">
        <v>19</v>
      </c>
      <c r="C311" s="1">
        <v>59</v>
      </c>
      <c r="E311" s="1">
        <f>(PI()/4)*12^2</f>
        <v>113.09733552923255</v>
      </c>
      <c r="F311" s="1">
        <f t="shared" si="41"/>
        <v>6672.7427962247202</v>
      </c>
      <c r="G311" s="1">
        <f t="shared" si="40"/>
        <v>8.5791326069997967E-2</v>
      </c>
      <c r="S311"/>
      <c r="V311"/>
      <c r="W311"/>
      <c r="X311"/>
      <c r="Y311"/>
      <c r="Z311"/>
    </row>
    <row r="312" spans="1:26">
      <c r="A312" s="2">
        <v>36733</v>
      </c>
      <c r="B312" s="1" t="s">
        <v>41</v>
      </c>
      <c r="C312" s="1">
        <v>9</v>
      </c>
      <c r="E312" s="1">
        <v>1034.087</v>
      </c>
      <c r="F312" s="1">
        <f t="shared" si="41"/>
        <v>9306.7829999999994</v>
      </c>
      <c r="G312" s="1">
        <f t="shared" si="40"/>
        <v>0.11965713041831209</v>
      </c>
      <c r="S312"/>
      <c r="V312"/>
      <c r="W312"/>
      <c r="X312"/>
      <c r="Y312"/>
      <c r="Z312"/>
    </row>
    <row r="313" spans="1:26">
      <c r="A313" s="2">
        <v>36733</v>
      </c>
      <c r="B313" s="1" t="s">
        <v>58</v>
      </c>
      <c r="C313" s="1">
        <v>23</v>
      </c>
      <c r="E313" s="1">
        <v>311.15499999999997</v>
      </c>
      <c r="F313" s="1">
        <f t="shared" si="41"/>
        <v>7156.5649999999996</v>
      </c>
      <c r="G313" s="1">
        <f t="shared" si="40"/>
        <v>9.2011818858581715E-2</v>
      </c>
      <c r="S313"/>
      <c r="V313"/>
      <c r="W313"/>
      <c r="X313"/>
      <c r="Y313"/>
      <c r="Z313"/>
    </row>
    <row r="314" spans="1:26">
      <c r="A314" s="2">
        <v>36733</v>
      </c>
      <c r="B314" s="76" t="s">
        <v>35</v>
      </c>
      <c r="C314" s="1">
        <v>2</v>
      </c>
      <c r="E314" s="77">
        <v>314.15926539999998</v>
      </c>
      <c r="F314" s="1">
        <f t="shared" si="41"/>
        <v>628.31853079999996</v>
      </c>
      <c r="G314" s="1">
        <f t="shared" si="40"/>
        <v>8.0782792920150656E-3</v>
      </c>
      <c r="S314"/>
      <c r="V314"/>
      <c r="W314"/>
      <c r="X314"/>
      <c r="Y314"/>
      <c r="Z314"/>
    </row>
    <row r="315" spans="1:26">
      <c r="A315" s="2">
        <v>36733</v>
      </c>
      <c r="B315" s="1" t="s">
        <v>54</v>
      </c>
      <c r="C315" s="1">
        <v>28</v>
      </c>
      <c r="E315" s="3">
        <v>2.5976089999999998</v>
      </c>
      <c r="F315" s="1">
        <f t="shared" si="41"/>
        <v>72.733052000000001</v>
      </c>
      <c r="G315" s="1">
        <f t="shared" si="40"/>
        <v>9.3512745369542585E-4</v>
      </c>
      <c r="S315"/>
      <c r="V315"/>
      <c r="W315"/>
      <c r="X315"/>
      <c r="Y315"/>
      <c r="Z315"/>
    </row>
    <row r="316" spans="1:26">
      <c r="A316" s="2">
        <v>36733</v>
      </c>
      <c r="B316" s="1" t="s">
        <v>44</v>
      </c>
      <c r="C316" s="1">
        <v>3</v>
      </c>
      <c r="E316" s="3">
        <v>87.269570000000002</v>
      </c>
      <c r="F316" s="1">
        <f t="shared" si="41"/>
        <v>261.80871000000002</v>
      </c>
      <c r="G316" s="1">
        <f t="shared" si="40"/>
        <v>3.3660695599242031E-3</v>
      </c>
      <c r="S316"/>
      <c r="V316"/>
      <c r="W316"/>
      <c r="X316"/>
      <c r="Y316"/>
      <c r="Z316"/>
    </row>
    <row r="317" spans="1:26">
      <c r="A317" s="2">
        <v>36733</v>
      </c>
      <c r="B317" s="1" t="s">
        <v>46</v>
      </c>
      <c r="C317" s="1">
        <v>12</v>
      </c>
      <c r="E317" s="3">
        <v>41.716700000000003</v>
      </c>
      <c r="F317" s="1">
        <f t="shared" si="41"/>
        <v>500.60040000000004</v>
      </c>
      <c r="G317" s="1">
        <f t="shared" si="40"/>
        <v>6.4362097354434085E-3</v>
      </c>
      <c r="S317"/>
      <c r="V317"/>
      <c r="W317"/>
      <c r="X317"/>
      <c r="Y317"/>
      <c r="Z317"/>
    </row>
    <row r="318" spans="1:26">
      <c r="A318" s="2">
        <v>36733</v>
      </c>
      <c r="B318" s="1" t="s">
        <v>18</v>
      </c>
      <c r="C318" s="1">
        <v>8</v>
      </c>
      <c r="E318" s="3">
        <v>84.985100000000003</v>
      </c>
      <c r="F318" s="1">
        <f t="shared" si="41"/>
        <v>679.88080000000002</v>
      </c>
      <c r="G318" s="1">
        <f t="shared" si="40"/>
        <v>8.7412143975535237E-3</v>
      </c>
      <c r="S318"/>
      <c r="V318"/>
      <c r="W318"/>
      <c r="X318"/>
      <c r="Y318"/>
      <c r="Z318"/>
    </row>
    <row r="319" spans="1:26">
      <c r="A319" s="2">
        <v>36733</v>
      </c>
      <c r="B319" s="1" t="s">
        <v>110</v>
      </c>
      <c r="C319" s="1">
        <v>4</v>
      </c>
      <c r="E319" s="63"/>
      <c r="F319" s="1">
        <f t="shared" si="41"/>
        <v>0</v>
      </c>
      <c r="G319" s="1">
        <f t="shared" si="40"/>
        <v>0</v>
      </c>
      <c r="S319"/>
      <c r="V319"/>
      <c r="W319"/>
      <c r="X319"/>
      <c r="Y319"/>
      <c r="Z319"/>
    </row>
    <row r="320" spans="1:26">
      <c r="A320" s="2">
        <v>36733</v>
      </c>
      <c r="B320" s="1" t="s">
        <v>29</v>
      </c>
      <c r="F320" s="1">
        <f>SUM(F306:F319)</f>
        <v>77778.758085407899</v>
      </c>
      <c r="S320"/>
      <c r="V320"/>
      <c r="W320"/>
      <c r="X320"/>
      <c r="Y320"/>
      <c r="Z320"/>
    </row>
    <row r="321" spans="1:26">
      <c r="A321" s="2">
        <v>36759</v>
      </c>
      <c r="B321" s="42" t="s">
        <v>112</v>
      </c>
      <c r="C321" s="1">
        <v>1.8</v>
      </c>
      <c r="D321" s="1">
        <v>100</v>
      </c>
      <c r="E321" s="58">
        <v>24</v>
      </c>
      <c r="F321" s="1">
        <f t="shared" ref="F321:F342" si="42">C321*E321</f>
        <v>43.2</v>
      </c>
      <c r="G321" s="1">
        <f t="shared" ref="G321:G342" si="43">F321/$F$343</f>
        <v>5.6404965401794696E-4</v>
      </c>
      <c r="H321" s="1">
        <v>1</v>
      </c>
      <c r="S321"/>
      <c r="V321"/>
      <c r="W321"/>
      <c r="X321"/>
      <c r="Y321"/>
      <c r="Z321"/>
    </row>
    <row r="322" spans="1:26">
      <c r="A322" s="2">
        <v>36759</v>
      </c>
      <c r="B322" s="27" t="s">
        <v>103</v>
      </c>
      <c r="C322" s="1">
        <v>6</v>
      </c>
      <c r="E322" s="70">
        <v>107.2068493</v>
      </c>
      <c r="F322" s="1">
        <f t="shared" si="42"/>
        <v>643.24109580000004</v>
      </c>
      <c r="G322" s="1">
        <f t="shared" si="43"/>
        <v>8.3986092022248857E-3</v>
      </c>
      <c r="S322"/>
      <c r="U322" s="1" t="s">
        <v>344</v>
      </c>
      <c r="V322"/>
      <c r="W322"/>
      <c r="X322"/>
      <c r="Y322"/>
      <c r="Z322"/>
    </row>
    <row r="323" spans="1:26">
      <c r="A323" s="50">
        <v>36759</v>
      </c>
      <c r="B323" s="27" t="s">
        <v>87</v>
      </c>
      <c r="C323" s="45">
        <v>64</v>
      </c>
      <c r="D323" s="45"/>
      <c r="E323" s="51">
        <v>0.97625899999999999</v>
      </c>
      <c r="F323" s="45">
        <f t="shared" si="42"/>
        <v>62.480575999999999</v>
      </c>
      <c r="G323" s="45">
        <f t="shared" si="43"/>
        <v>8.1579044619541758E-4</v>
      </c>
      <c r="H323" s="45"/>
      <c r="I323" s="45"/>
      <c r="J323" s="45"/>
      <c r="K323" s="45"/>
    </row>
    <row r="324" spans="1:26" s="46" customFormat="1">
      <c r="A324" s="2">
        <v>36759</v>
      </c>
      <c r="B324" s="1" t="s">
        <v>96</v>
      </c>
      <c r="C324" s="1">
        <v>7</v>
      </c>
      <c r="D324" s="1"/>
      <c r="E324" s="3">
        <v>87.269570000000002</v>
      </c>
      <c r="F324" s="1">
        <f t="shared" si="42"/>
        <v>610.88698999999997</v>
      </c>
      <c r="G324" s="1">
        <f t="shared" si="43"/>
        <v>7.9761711887399306E-3</v>
      </c>
      <c r="H324" s="1"/>
      <c r="I324" s="1"/>
      <c r="J324" s="1"/>
      <c r="K324" s="1"/>
      <c r="S324" s="45"/>
      <c r="T324" s="45"/>
      <c r="U324" s="45" t="s">
        <v>338</v>
      </c>
      <c r="V324" s="45"/>
      <c r="W324" s="45"/>
      <c r="X324" s="45"/>
      <c r="Y324" s="45"/>
      <c r="Z324" s="45"/>
    </row>
    <row r="325" spans="1:26">
      <c r="A325" s="2">
        <v>36759</v>
      </c>
      <c r="B325" s="27" t="s">
        <v>113</v>
      </c>
      <c r="C325" s="1">
        <v>8</v>
      </c>
      <c r="E325" s="49">
        <v>41.716700000000003</v>
      </c>
      <c r="F325" s="1">
        <f t="shared" si="42"/>
        <v>333.73360000000002</v>
      </c>
      <c r="G325" s="1">
        <f t="shared" si="43"/>
        <v>4.3574611484760162E-3</v>
      </c>
    </row>
    <row r="326" spans="1:26">
      <c r="A326" s="2">
        <v>36759</v>
      </c>
      <c r="B326" s="27" t="s">
        <v>80</v>
      </c>
      <c r="C326" s="1">
        <v>1</v>
      </c>
      <c r="E326" s="58">
        <v>3879.4337603958775</v>
      </c>
      <c r="F326" s="1">
        <f t="shared" si="42"/>
        <v>3879.4337603958775</v>
      </c>
      <c r="G326" s="1">
        <f t="shared" si="43"/>
        <v>5.0652621998537907E-2</v>
      </c>
      <c r="U326" s="1" t="s">
        <v>345</v>
      </c>
    </row>
    <row r="327" spans="1:26">
      <c r="A327" s="2">
        <v>36759</v>
      </c>
      <c r="B327" s="42" t="s">
        <v>114</v>
      </c>
      <c r="C327" s="1">
        <v>1</v>
      </c>
      <c r="E327" s="58">
        <v>24.674592300069829</v>
      </c>
      <c r="F327" s="1">
        <f t="shared" si="42"/>
        <v>24.674592300069829</v>
      </c>
      <c r="G327" s="1">
        <f t="shared" si="43"/>
        <v>3.2216887152519176E-4</v>
      </c>
    </row>
    <row r="328" spans="1:26">
      <c r="A328" s="2">
        <v>36759</v>
      </c>
      <c r="B328" s="1" t="s">
        <v>98</v>
      </c>
      <c r="C328" s="1">
        <v>2</v>
      </c>
      <c r="E328" s="77">
        <v>312.06294819999999</v>
      </c>
      <c r="F328" s="1">
        <f t="shared" si="42"/>
        <v>624.12589639999999</v>
      </c>
      <c r="G328" s="1">
        <f t="shared" si="43"/>
        <v>8.1490276835199313E-3</v>
      </c>
    </row>
    <row r="329" spans="1:26">
      <c r="A329" s="2">
        <v>36759</v>
      </c>
      <c r="B329" s="1" t="s">
        <v>16</v>
      </c>
      <c r="C329" s="1">
        <v>3</v>
      </c>
      <c r="E329" s="3">
        <v>5.6427709999999998</v>
      </c>
      <c r="F329" s="1">
        <f t="shared" si="42"/>
        <v>16.928312999999999</v>
      </c>
      <c r="G329" s="1">
        <f t="shared" si="43"/>
        <v>2.2102798821197947E-4</v>
      </c>
    </row>
    <row r="330" spans="1:26">
      <c r="A330" s="2">
        <v>36759</v>
      </c>
      <c r="B330" s="1" t="s">
        <v>39</v>
      </c>
      <c r="C330" s="1">
        <v>28</v>
      </c>
      <c r="E330" s="3">
        <v>195.2354</v>
      </c>
      <c r="F330" s="1">
        <f t="shared" si="42"/>
        <v>5466.5911999999998</v>
      </c>
      <c r="G330" s="1">
        <f t="shared" si="43"/>
        <v>7.13756684031841E-2</v>
      </c>
    </row>
    <row r="331" spans="1:26">
      <c r="A331" s="2">
        <v>36759</v>
      </c>
      <c r="B331" s="1" t="s">
        <v>25</v>
      </c>
      <c r="C331" s="1">
        <v>3</v>
      </c>
      <c r="E331" s="48">
        <v>7003.5400365753658</v>
      </c>
      <c r="F331" s="1">
        <f t="shared" si="42"/>
        <v>21010.620109726096</v>
      </c>
      <c r="G331" s="1">
        <f t="shared" si="43"/>
        <v>0.27432946767577598</v>
      </c>
    </row>
    <row r="332" spans="1:26">
      <c r="A332" s="2">
        <v>36759</v>
      </c>
      <c r="B332" s="1" t="s">
        <v>40</v>
      </c>
      <c r="C332" s="1">
        <v>1</v>
      </c>
      <c r="E332" s="70">
        <v>874.86316980000004</v>
      </c>
      <c r="F332" s="1">
        <f t="shared" si="42"/>
        <v>874.86316980000004</v>
      </c>
      <c r="G332" s="1">
        <f t="shared" si="43"/>
        <v>1.1422830283304037E-2</v>
      </c>
    </row>
    <row r="333" spans="1:26">
      <c r="A333" s="2">
        <v>36759</v>
      </c>
      <c r="B333" s="1" t="s">
        <v>19</v>
      </c>
      <c r="C333" s="1">
        <v>37</v>
      </c>
      <c r="E333" s="1">
        <f>(PI()/4)*12^2</f>
        <v>113.09733552923255</v>
      </c>
      <c r="F333" s="1">
        <f t="shared" si="42"/>
        <v>4184.6014145816043</v>
      </c>
      <c r="G333" s="1">
        <f t="shared" si="43"/>
        <v>5.4637106020781603E-2</v>
      </c>
    </row>
    <row r="334" spans="1:26">
      <c r="A334" s="2">
        <v>36759</v>
      </c>
      <c r="B334" s="1" t="s">
        <v>41</v>
      </c>
      <c r="C334" s="1">
        <v>29</v>
      </c>
      <c r="E334" s="3">
        <v>1034.087</v>
      </c>
      <c r="F334" s="1">
        <f t="shared" si="42"/>
        <v>29988.523000000001</v>
      </c>
      <c r="G334" s="1">
        <f t="shared" si="43"/>
        <v>0.39155129682081585</v>
      </c>
    </row>
    <row r="335" spans="1:26">
      <c r="A335" s="2">
        <v>36759</v>
      </c>
      <c r="B335" s="27" t="s">
        <v>58</v>
      </c>
      <c r="C335" s="1">
        <v>4</v>
      </c>
      <c r="E335" s="1">
        <v>311.15499999999997</v>
      </c>
      <c r="F335" s="1">
        <f t="shared" si="42"/>
        <v>1244.6199999999999</v>
      </c>
      <c r="G335" s="1">
        <f t="shared" si="43"/>
        <v>1.6250636119995766E-2</v>
      </c>
    </row>
    <row r="336" spans="1:26">
      <c r="A336" s="2">
        <v>36759</v>
      </c>
      <c r="B336" s="1" t="s">
        <v>54</v>
      </c>
      <c r="C336" s="1">
        <v>5</v>
      </c>
      <c r="E336" s="3">
        <v>2.5976089999999998</v>
      </c>
      <c r="F336" s="1">
        <f t="shared" si="42"/>
        <v>12.988045</v>
      </c>
      <c r="G336" s="1">
        <f t="shared" si="43"/>
        <v>1.6958107149582234E-4</v>
      </c>
    </row>
    <row r="337" spans="1:26">
      <c r="A337" s="2">
        <v>36759</v>
      </c>
      <c r="B337" s="1" t="s">
        <v>89</v>
      </c>
      <c r="C337" s="1">
        <v>29</v>
      </c>
      <c r="E337" s="49">
        <v>87.269570000000002</v>
      </c>
      <c r="F337" s="1">
        <f t="shared" si="42"/>
        <v>2530.8175300000003</v>
      </c>
      <c r="G337" s="1">
        <f t="shared" si="43"/>
        <v>3.3044137781922577E-2</v>
      </c>
    </row>
    <row r="338" spans="1:26">
      <c r="A338" s="2">
        <v>36759</v>
      </c>
      <c r="B338" s="1" t="s">
        <v>63</v>
      </c>
      <c r="C338" s="1">
        <v>2</v>
      </c>
      <c r="E338" s="58">
        <v>545.58674976623342</v>
      </c>
      <c r="F338" s="1">
        <f t="shared" si="42"/>
        <v>1091.1734995324668</v>
      </c>
      <c r="G338" s="1">
        <f t="shared" si="43"/>
        <v>1.4247130437149081E-2</v>
      </c>
    </row>
    <row r="339" spans="1:26">
      <c r="A339" s="2">
        <v>36759</v>
      </c>
      <c r="B339" s="1" t="s">
        <v>107</v>
      </c>
      <c r="C339" s="1">
        <v>73</v>
      </c>
      <c r="E339" s="3">
        <v>41.716700000000003</v>
      </c>
      <c r="F339" s="1">
        <f t="shared" si="42"/>
        <v>3045.3191000000002</v>
      </c>
      <c r="G339" s="1">
        <f t="shared" si="43"/>
        <v>3.9761832979843648E-2</v>
      </c>
      <c r="S339"/>
      <c r="V339"/>
      <c r="W339"/>
      <c r="X339"/>
      <c r="Y339"/>
      <c r="Z339"/>
    </row>
    <row r="340" spans="1:26">
      <c r="A340" s="2">
        <v>36759</v>
      </c>
      <c r="B340" s="1" t="s">
        <v>18</v>
      </c>
      <c r="C340" s="1">
        <v>7</v>
      </c>
      <c r="E340" s="3">
        <v>84.985100000000003</v>
      </c>
      <c r="F340" s="1">
        <f t="shared" si="42"/>
        <v>594.89570000000003</v>
      </c>
      <c r="G340" s="1">
        <f t="shared" si="43"/>
        <v>7.7673776333741758E-3</v>
      </c>
      <c r="S340"/>
      <c r="V340"/>
      <c r="W340"/>
      <c r="X340"/>
      <c r="Y340"/>
      <c r="Z340"/>
    </row>
    <row r="341" spans="1:26">
      <c r="A341" s="2">
        <v>36759</v>
      </c>
      <c r="B341" s="102" t="s">
        <v>110</v>
      </c>
      <c r="C341" s="1">
        <v>89</v>
      </c>
      <c r="E341" s="63"/>
      <c r="F341" s="1">
        <f t="shared" si="42"/>
        <v>0</v>
      </c>
      <c r="G341" s="1">
        <f t="shared" si="43"/>
        <v>0</v>
      </c>
      <c r="S341"/>
      <c r="V341"/>
      <c r="W341"/>
      <c r="X341"/>
      <c r="Y341"/>
      <c r="Z341"/>
    </row>
    <row r="342" spans="1:26">
      <c r="A342" s="2">
        <v>36759</v>
      </c>
      <c r="B342" s="1" t="s">
        <v>53</v>
      </c>
      <c r="C342" s="1">
        <v>2</v>
      </c>
      <c r="E342" s="77">
        <v>152.6421331</v>
      </c>
      <c r="F342" s="1">
        <f t="shared" si="42"/>
        <v>305.28426619999999</v>
      </c>
      <c r="G342" s="1">
        <f t="shared" si="43"/>
        <v>3.9860065909081673E-3</v>
      </c>
      <c r="S342"/>
      <c r="V342"/>
      <c r="W342"/>
      <c r="X342"/>
      <c r="Y342"/>
      <c r="Z342"/>
    </row>
    <row r="343" spans="1:26">
      <c r="A343" s="2">
        <v>36759</v>
      </c>
      <c r="B343" s="1" t="s">
        <v>29</v>
      </c>
      <c r="F343" s="1">
        <f>SUM(F321:F342)</f>
        <v>76589.001858736112</v>
      </c>
      <c r="S343"/>
      <c r="V343"/>
      <c r="W343"/>
      <c r="X343"/>
      <c r="Y343"/>
      <c r="Z343"/>
    </row>
    <row r="344" spans="1:26">
      <c r="A344" s="2">
        <v>36846</v>
      </c>
      <c r="B344" s="103" t="s">
        <v>115</v>
      </c>
      <c r="C344" s="1">
        <v>4</v>
      </c>
      <c r="D344" s="1">
        <v>100</v>
      </c>
      <c r="E344" s="63"/>
      <c r="F344" s="1">
        <f>C344*E344</f>
        <v>0</v>
      </c>
      <c r="G344" s="1">
        <f t="shared" ref="G344:G358" si="44">F344/$F$359</f>
        <v>0</v>
      </c>
      <c r="H344" s="1">
        <v>1</v>
      </c>
      <c r="S344"/>
      <c r="V344"/>
      <c r="W344"/>
      <c r="X344"/>
      <c r="Y344"/>
      <c r="Z344"/>
    </row>
    <row r="345" spans="1:26">
      <c r="A345" s="2">
        <v>36846</v>
      </c>
      <c r="B345" s="27" t="s">
        <v>98</v>
      </c>
      <c r="C345" s="1">
        <v>1</v>
      </c>
      <c r="E345" s="58">
        <v>312.06294819911199</v>
      </c>
      <c r="F345" s="1">
        <f t="shared" ref="F345:F358" si="45">C345*E345</f>
        <v>312.06294819911199</v>
      </c>
      <c r="G345" s="1">
        <f t="shared" si="44"/>
        <v>3.2591835687261882E-3</v>
      </c>
      <c r="S345"/>
      <c r="U345" s="1" t="s">
        <v>346</v>
      </c>
      <c r="V345"/>
      <c r="W345"/>
      <c r="X345"/>
      <c r="Y345"/>
      <c r="Z345"/>
    </row>
    <row r="346" spans="1:26">
      <c r="A346" s="2">
        <v>36846</v>
      </c>
      <c r="B346" s="42" t="s">
        <v>116</v>
      </c>
      <c r="C346" s="1">
        <v>1</v>
      </c>
      <c r="E346" s="58">
        <v>950.77578947261941</v>
      </c>
      <c r="F346" s="1">
        <f t="shared" si="45"/>
        <v>950.77578947261941</v>
      </c>
      <c r="G346" s="1">
        <f t="shared" si="44"/>
        <v>9.9298966714070434E-3</v>
      </c>
      <c r="S346"/>
      <c r="V346"/>
      <c r="W346"/>
      <c r="X346"/>
      <c r="Y346"/>
      <c r="Z346"/>
    </row>
    <row r="347" spans="1:26">
      <c r="A347" s="2">
        <v>36846</v>
      </c>
      <c r="B347" s="1" t="s">
        <v>39</v>
      </c>
      <c r="C347" s="1">
        <v>33</v>
      </c>
      <c r="E347" s="3">
        <v>195.2354</v>
      </c>
      <c r="F347" s="1">
        <f t="shared" si="45"/>
        <v>6442.7681999999995</v>
      </c>
      <c r="G347" s="1">
        <f t="shared" si="44"/>
        <v>6.7288232632967709E-2</v>
      </c>
      <c r="S347"/>
      <c r="V347"/>
      <c r="W347"/>
      <c r="X347"/>
      <c r="Y347"/>
      <c r="Z347"/>
    </row>
    <row r="348" spans="1:26">
      <c r="A348" s="2">
        <v>36846</v>
      </c>
      <c r="B348" s="27" t="s">
        <v>25</v>
      </c>
      <c r="C348" s="1">
        <v>1</v>
      </c>
      <c r="E348" s="48">
        <v>7003.5400365753658</v>
      </c>
      <c r="F348" s="1">
        <f t="shared" si="45"/>
        <v>7003.5400365753658</v>
      </c>
      <c r="G348" s="1">
        <f t="shared" si="44"/>
        <v>7.3144930347701545E-2</v>
      </c>
      <c r="S348"/>
      <c r="V348"/>
      <c r="W348"/>
      <c r="X348"/>
      <c r="Y348"/>
      <c r="Z348"/>
    </row>
    <row r="349" spans="1:26">
      <c r="A349" s="2">
        <v>36846</v>
      </c>
      <c r="B349" s="27" t="s">
        <v>19</v>
      </c>
      <c r="C349" s="1">
        <v>57</v>
      </c>
      <c r="E349" s="3">
        <v>1034.087</v>
      </c>
      <c r="F349" s="1">
        <f t="shared" si="45"/>
        <v>58942.959000000003</v>
      </c>
      <c r="G349" s="1">
        <f t="shared" si="44"/>
        <v>0.61559991204828357</v>
      </c>
      <c r="S349"/>
      <c r="V349"/>
      <c r="W349"/>
      <c r="X349"/>
      <c r="Y349"/>
      <c r="Z349"/>
    </row>
    <row r="350" spans="1:26">
      <c r="A350" s="2">
        <v>36846</v>
      </c>
      <c r="B350" s="1" t="s">
        <v>41</v>
      </c>
      <c r="C350" s="1">
        <v>18</v>
      </c>
      <c r="E350" s="1">
        <v>311.15499999999997</v>
      </c>
      <c r="F350" s="1">
        <f t="shared" si="45"/>
        <v>5600.7899999999991</v>
      </c>
      <c r="G350" s="1">
        <f t="shared" si="44"/>
        <v>5.8494617336752729E-2</v>
      </c>
      <c r="S350"/>
      <c r="V350"/>
      <c r="W350"/>
      <c r="X350"/>
      <c r="Y350"/>
      <c r="Z350"/>
    </row>
    <row r="351" spans="1:26">
      <c r="A351" s="2">
        <v>36846</v>
      </c>
      <c r="B351" s="1" t="s">
        <v>58</v>
      </c>
      <c r="C351" s="1">
        <v>1</v>
      </c>
      <c r="E351" s="27">
        <v>311.15499999999997</v>
      </c>
      <c r="F351" s="1">
        <f t="shared" si="45"/>
        <v>311.15499999999997</v>
      </c>
      <c r="G351" s="1">
        <f t="shared" si="44"/>
        <v>3.2497009631529297E-3</v>
      </c>
      <c r="S351"/>
      <c r="V351"/>
      <c r="W351"/>
      <c r="X351"/>
      <c r="Y351"/>
      <c r="Z351"/>
    </row>
    <row r="352" spans="1:26">
      <c r="A352" s="2">
        <v>36846</v>
      </c>
      <c r="B352" s="42" t="s">
        <v>35</v>
      </c>
      <c r="C352" s="1">
        <v>1</v>
      </c>
      <c r="E352" s="77">
        <v>314.15926539999998</v>
      </c>
      <c r="F352" s="1">
        <f t="shared" si="45"/>
        <v>314.15926539999998</v>
      </c>
      <c r="G352" s="1">
        <f t="shared" si="44"/>
        <v>3.2810774930622901E-3</v>
      </c>
      <c r="S352"/>
      <c r="V352"/>
      <c r="W352"/>
      <c r="X352"/>
      <c r="Y352"/>
      <c r="Z352"/>
    </row>
    <row r="353" spans="1:26">
      <c r="A353" s="2">
        <v>36846</v>
      </c>
      <c r="B353" s="1" t="s">
        <v>54</v>
      </c>
      <c r="C353" s="1">
        <v>1</v>
      </c>
      <c r="E353" s="49">
        <v>2.5976089999999998</v>
      </c>
      <c r="F353" s="1">
        <f t="shared" si="45"/>
        <v>2.5976089999999998</v>
      </c>
      <c r="G353" s="1">
        <f t="shared" si="44"/>
        <v>2.7129412894521119E-5</v>
      </c>
      <c r="S353"/>
      <c r="V353"/>
      <c r="W353"/>
      <c r="X353"/>
      <c r="Y353"/>
      <c r="Z353"/>
    </row>
    <row r="354" spans="1:26">
      <c r="A354" s="2">
        <v>36846</v>
      </c>
      <c r="B354" s="27" t="s">
        <v>89</v>
      </c>
      <c r="C354" s="1">
        <v>8</v>
      </c>
      <c r="E354" s="81">
        <v>87.269570000000002</v>
      </c>
      <c r="F354" s="1">
        <f t="shared" si="45"/>
        <v>698.15656000000001</v>
      </c>
      <c r="G354" s="1">
        <f t="shared" si="44"/>
        <v>7.2915429463242965E-3</v>
      </c>
      <c r="S354"/>
      <c r="V354"/>
      <c r="W354"/>
      <c r="X354"/>
      <c r="Y354"/>
      <c r="Z354"/>
    </row>
    <row r="355" spans="1:26">
      <c r="A355" s="2">
        <v>36846</v>
      </c>
      <c r="B355" s="1" t="s">
        <v>96</v>
      </c>
      <c r="C355" s="1">
        <v>16</v>
      </c>
      <c r="E355" s="3">
        <v>87.269570000000002</v>
      </c>
      <c r="F355" s="1">
        <f t="shared" si="45"/>
        <v>1396.31312</v>
      </c>
      <c r="G355" s="1">
        <f t="shared" si="44"/>
        <v>1.4583085892648593E-2</v>
      </c>
      <c r="S355"/>
      <c r="V355"/>
      <c r="W355"/>
      <c r="X355"/>
      <c r="Y355"/>
      <c r="Z355"/>
    </row>
    <row r="356" spans="1:26">
      <c r="A356" s="2">
        <v>36846</v>
      </c>
      <c r="B356" s="1" t="s">
        <v>63</v>
      </c>
      <c r="C356" s="1">
        <v>11</v>
      </c>
      <c r="E356" s="58">
        <v>545.58674976623342</v>
      </c>
      <c r="F356" s="1">
        <f t="shared" si="45"/>
        <v>6001.4542474285681</v>
      </c>
      <c r="G356" s="1">
        <f t="shared" si="44"/>
        <v>6.267915234589469E-2</v>
      </c>
      <c r="S356"/>
      <c r="V356"/>
      <c r="W356"/>
      <c r="X356"/>
      <c r="Y356"/>
      <c r="Z356"/>
    </row>
    <row r="357" spans="1:26">
      <c r="A357" s="2">
        <v>36846</v>
      </c>
      <c r="B357" s="1" t="s">
        <v>107</v>
      </c>
      <c r="C357" s="1">
        <v>60</v>
      </c>
      <c r="E357" s="3">
        <v>41.716700000000003</v>
      </c>
      <c r="F357" s="1">
        <f t="shared" si="45"/>
        <v>2503.0020000000004</v>
      </c>
      <c r="G357" s="1">
        <f t="shared" si="44"/>
        <v>2.6141337951097399E-2</v>
      </c>
      <c r="S357"/>
      <c r="V357"/>
      <c r="W357"/>
      <c r="X357"/>
      <c r="Y357"/>
      <c r="Z357"/>
    </row>
    <row r="358" spans="1:26">
      <c r="A358" s="2">
        <v>36846</v>
      </c>
      <c r="B358" s="1" t="s">
        <v>18</v>
      </c>
      <c r="C358" s="1">
        <v>62</v>
      </c>
      <c r="E358" s="3">
        <v>84.985100000000003</v>
      </c>
      <c r="F358" s="1">
        <f t="shared" si="45"/>
        <v>5269.0762000000004</v>
      </c>
      <c r="G358" s="1">
        <f t="shared" si="44"/>
        <v>5.503020038908641E-2</v>
      </c>
      <c r="S358"/>
      <c r="V358"/>
      <c r="W358"/>
      <c r="X358"/>
      <c r="Y358"/>
      <c r="Z358"/>
    </row>
    <row r="359" spans="1:26">
      <c r="A359" s="2">
        <v>36846</v>
      </c>
      <c r="B359" s="1" t="s">
        <v>29</v>
      </c>
      <c r="F359" s="1">
        <f>SUM(F344:F358)</f>
        <v>95748.809976075674</v>
      </c>
      <c r="S359"/>
      <c r="V359"/>
      <c r="W359"/>
      <c r="X359"/>
      <c r="Y359"/>
      <c r="Z359"/>
    </row>
    <row r="360" spans="1:26">
      <c r="A360" s="2">
        <v>36950</v>
      </c>
      <c r="B360" s="1" t="s">
        <v>17</v>
      </c>
      <c r="C360" s="1">
        <v>72</v>
      </c>
      <c r="E360" s="1">
        <v>3.156457729</v>
      </c>
      <c r="F360" s="1">
        <f t="shared" ref="F360:F366" si="46">C360*E360</f>
        <v>227.264956488</v>
      </c>
      <c r="G360" s="1">
        <f t="shared" ref="G360:G366" si="47">F360/$F$367</f>
        <v>1.0688393387468492E-2</v>
      </c>
      <c r="S360"/>
      <c r="V360"/>
      <c r="W360"/>
      <c r="X360"/>
      <c r="Y360"/>
      <c r="Z360"/>
    </row>
    <row r="361" spans="1:26">
      <c r="A361" s="2">
        <v>36950</v>
      </c>
      <c r="B361" s="1" t="s">
        <v>39</v>
      </c>
      <c r="C361" s="1">
        <v>8</v>
      </c>
      <c r="E361" s="3">
        <v>195.2354</v>
      </c>
      <c r="F361" s="1">
        <f t="shared" si="46"/>
        <v>1561.8832</v>
      </c>
      <c r="G361" s="1">
        <f t="shared" si="47"/>
        <v>7.3456208668755338E-2</v>
      </c>
      <c r="S361"/>
      <c r="V361"/>
      <c r="W361"/>
      <c r="X361"/>
      <c r="Y361"/>
      <c r="Z361"/>
    </row>
    <row r="362" spans="1:26">
      <c r="A362" s="2">
        <v>36950</v>
      </c>
      <c r="B362" s="27" t="s">
        <v>95</v>
      </c>
      <c r="C362" s="1">
        <v>1</v>
      </c>
      <c r="E362" s="58">
        <v>7392.7879999999996</v>
      </c>
      <c r="F362" s="1">
        <f t="shared" si="46"/>
        <v>7392.7879999999996</v>
      </c>
      <c r="G362" s="1">
        <f t="shared" si="47"/>
        <v>0.34768680396323515</v>
      </c>
      <c r="S362"/>
      <c r="V362"/>
      <c r="W362"/>
      <c r="X362"/>
      <c r="Y362"/>
      <c r="Z362"/>
    </row>
    <row r="363" spans="1:26">
      <c r="A363" s="2">
        <v>36950</v>
      </c>
      <c r="B363" s="27" t="s">
        <v>117</v>
      </c>
      <c r="C363" s="1">
        <v>1</v>
      </c>
      <c r="E363" s="77">
        <v>152.6421331</v>
      </c>
      <c r="F363" s="1">
        <f t="shared" si="46"/>
        <v>152.6421331</v>
      </c>
      <c r="G363" s="1">
        <f t="shared" si="47"/>
        <v>7.1788417857606285E-3</v>
      </c>
      <c r="S363"/>
      <c r="U363" s="1" t="s">
        <v>338</v>
      </c>
      <c r="V363"/>
      <c r="W363"/>
      <c r="X363"/>
      <c r="Y363"/>
      <c r="Z363"/>
    </row>
    <row r="364" spans="1:26">
      <c r="A364" s="2">
        <v>36950</v>
      </c>
      <c r="B364" s="27" t="s">
        <v>63</v>
      </c>
      <c r="C364" s="1">
        <v>7</v>
      </c>
      <c r="E364" s="58">
        <v>545.58674976623342</v>
      </c>
      <c r="F364" s="1">
        <f t="shared" si="46"/>
        <v>3819.107248363634</v>
      </c>
      <c r="G364" s="1">
        <f t="shared" si="47"/>
        <v>0.17961467218813487</v>
      </c>
      <c r="S364"/>
      <c r="U364" s="1" t="s">
        <v>347</v>
      </c>
      <c r="V364"/>
      <c r="W364"/>
      <c r="X364"/>
      <c r="Y364"/>
      <c r="Z364"/>
    </row>
    <row r="365" spans="1:26">
      <c r="A365" s="2">
        <v>36950</v>
      </c>
      <c r="B365" s="1" t="s">
        <v>107</v>
      </c>
      <c r="C365" s="1">
        <v>9</v>
      </c>
      <c r="E365" s="3">
        <v>41.716700000000003</v>
      </c>
      <c r="F365" s="1">
        <f t="shared" si="46"/>
        <v>375.45030000000003</v>
      </c>
      <c r="G365" s="1">
        <f t="shared" si="47"/>
        <v>1.7657629956930706E-2</v>
      </c>
      <c r="S365"/>
      <c r="V365"/>
      <c r="W365"/>
      <c r="X365"/>
      <c r="Y365"/>
      <c r="Z365"/>
    </row>
    <row r="366" spans="1:26">
      <c r="A366" s="2">
        <v>36950</v>
      </c>
      <c r="B366" s="1" t="s">
        <v>18</v>
      </c>
      <c r="C366" s="1">
        <v>91</v>
      </c>
      <c r="E366" s="3">
        <v>84.985100000000003</v>
      </c>
      <c r="F366" s="1">
        <f t="shared" si="46"/>
        <v>7733.6441000000004</v>
      </c>
      <c r="G366" s="1">
        <f t="shared" si="47"/>
        <v>0.36371745004971473</v>
      </c>
      <c r="S366"/>
      <c r="V366"/>
      <c r="W366"/>
      <c r="X366"/>
      <c r="Y366"/>
      <c r="Z366"/>
    </row>
    <row r="367" spans="1:26">
      <c r="A367" s="2">
        <v>36950</v>
      </c>
      <c r="B367" s="1" t="s">
        <v>29</v>
      </c>
      <c r="F367" s="1">
        <f>SUM(F360:F366)</f>
        <v>21262.779937951636</v>
      </c>
      <c r="S367"/>
      <c r="V367"/>
      <c r="W367"/>
      <c r="X367"/>
      <c r="Y367"/>
      <c r="Z367"/>
    </row>
    <row r="368" spans="1:26">
      <c r="A368" s="2">
        <v>37011</v>
      </c>
      <c r="B368" s="74" t="s">
        <v>118</v>
      </c>
      <c r="C368" s="1">
        <v>1</v>
      </c>
      <c r="D368" s="1">
        <v>100</v>
      </c>
      <c r="E368" s="63"/>
      <c r="F368" s="1">
        <f>C368*E368</f>
        <v>0</v>
      </c>
      <c r="G368" s="1">
        <f t="shared" ref="G368:G378" si="48">F368/$F$379</f>
        <v>0</v>
      </c>
      <c r="H368" s="1">
        <v>1</v>
      </c>
      <c r="S368"/>
      <c r="V368"/>
      <c r="W368"/>
      <c r="X368"/>
      <c r="Y368"/>
      <c r="Z368"/>
    </row>
    <row r="369" spans="1:26">
      <c r="A369" s="2">
        <v>37011</v>
      </c>
      <c r="B369" s="1" t="s">
        <v>51</v>
      </c>
      <c r="C369" s="1">
        <v>2</v>
      </c>
      <c r="E369" s="58">
        <v>186.6048309467327</v>
      </c>
      <c r="F369" s="1">
        <f t="shared" ref="F369:F378" si="49">C369*E369</f>
        <v>373.20966189346541</v>
      </c>
      <c r="G369" s="1">
        <f t="shared" si="48"/>
        <v>1.3136492447125935E-2</v>
      </c>
      <c r="S369"/>
      <c r="V369"/>
      <c r="W369"/>
      <c r="X369"/>
      <c r="Y369"/>
      <c r="Z369"/>
    </row>
    <row r="370" spans="1:26">
      <c r="A370" s="2">
        <v>37011</v>
      </c>
      <c r="B370" s="1" t="s">
        <v>17</v>
      </c>
      <c r="C370" s="1">
        <v>7</v>
      </c>
      <c r="E370" s="1">
        <v>3.156457729</v>
      </c>
      <c r="F370" s="1">
        <f t="shared" si="49"/>
        <v>22.095204103</v>
      </c>
      <c r="G370" s="1">
        <f t="shared" si="48"/>
        <v>7.7772231389770341E-4</v>
      </c>
      <c r="K370"/>
      <c r="S370"/>
      <c r="V370"/>
      <c r="W370"/>
      <c r="X370"/>
      <c r="Y370"/>
      <c r="Z370"/>
    </row>
    <row r="371" spans="1:26">
      <c r="A371" s="2">
        <v>37011</v>
      </c>
      <c r="B371" s="1" t="s">
        <v>39</v>
      </c>
      <c r="C371" s="1">
        <v>48</v>
      </c>
      <c r="E371" s="3">
        <v>195.2354</v>
      </c>
      <c r="F371" s="1">
        <f t="shared" si="49"/>
        <v>9371.2991999999995</v>
      </c>
      <c r="G371" s="1">
        <f t="shared" si="48"/>
        <v>0.32985748690423383</v>
      </c>
      <c r="K371"/>
      <c r="S371"/>
      <c r="T371"/>
      <c r="U371"/>
      <c r="V371"/>
      <c r="W371"/>
      <c r="X371"/>
      <c r="Y371"/>
      <c r="Z371"/>
    </row>
    <row r="372" spans="1:26">
      <c r="A372" s="2">
        <v>37011</v>
      </c>
      <c r="B372" s="1" t="s">
        <v>25</v>
      </c>
      <c r="C372" s="1">
        <v>2</v>
      </c>
      <c r="E372" s="48">
        <v>7003.5400365753658</v>
      </c>
      <c r="F372" s="1">
        <f t="shared" si="49"/>
        <v>14007.080073150732</v>
      </c>
      <c r="G372" s="1">
        <f t="shared" si="48"/>
        <v>0.49303091633184359</v>
      </c>
      <c r="K372"/>
      <c r="S372"/>
      <c r="T372"/>
      <c r="U372"/>
      <c r="V372"/>
      <c r="W372"/>
      <c r="X372"/>
      <c r="Y372"/>
      <c r="Z372"/>
    </row>
    <row r="373" spans="1:26">
      <c r="A373" s="2">
        <v>37011</v>
      </c>
      <c r="B373" s="1" t="s">
        <v>53</v>
      </c>
      <c r="C373" s="1">
        <v>3</v>
      </c>
      <c r="E373" s="77">
        <v>152.6421331</v>
      </c>
      <c r="F373" s="1">
        <f t="shared" si="49"/>
        <v>457.92639929999996</v>
      </c>
      <c r="G373" s="1">
        <f t="shared" si="48"/>
        <v>1.6118410909364916E-2</v>
      </c>
      <c r="K373"/>
      <c r="S373"/>
      <c r="T373"/>
      <c r="U373"/>
      <c r="V373"/>
      <c r="W373"/>
      <c r="X373"/>
      <c r="Y373"/>
      <c r="Z373"/>
    </row>
    <row r="374" spans="1:26">
      <c r="A374" s="2">
        <v>37011</v>
      </c>
      <c r="B374" s="1" t="s">
        <v>41</v>
      </c>
      <c r="C374" s="1">
        <v>2</v>
      </c>
      <c r="E374" s="3">
        <v>1034.087</v>
      </c>
      <c r="F374" s="1">
        <f t="shared" si="49"/>
        <v>2068.174</v>
      </c>
      <c r="G374" s="1">
        <f t="shared" si="48"/>
        <v>7.2797022436406358E-2</v>
      </c>
      <c r="K374"/>
      <c r="S374"/>
      <c r="T374"/>
      <c r="U374"/>
      <c r="V374"/>
      <c r="W374"/>
      <c r="X374"/>
      <c r="Y374"/>
      <c r="Z374"/>
    </row>
    <row r="375" spans="1:26">
      <c r="A375" s="2">
        <v>37011</v>
      </c>
      <c r="B375" s="1" t="s">
        <v>58</v>
      </c>
      <c r="C375" s="1">
        <v>1</v>
      </c>
      <c r="E375" s="1">
        <v>311.15499999999997</v>
      </c>
      <c r="F375" s="1">
        <f t="shared" si="49"/>
        <v>311.15499999999997</v>
      </c>
      <c r="G375" s="1">
        <f t="shared" si="48"/>
        <v>1.0952249431720937E-2</v>
      </c>
      <c r="K375"/>
      <c r="S375"/>
      <c r="T375"/>
      <c r="U375"/>
      <c r="V375"/>
      <c r="W375"/>
      <c r="X375"/>
      <c r="Y375"/>
      <c r="Z375"/>
    </row>
    <row r="376" spans="1:26">
      <c r="A376" s="2">
        <v>37011</v>
      </c>
      <c r="B376" s="1" t="s">
        <v>96</v>
      </c>
      <c r="C376" s="1">
        <v>1</v>
      </c>
      <c r="E376" s="3">
        <v>87.269570000000002</v>
      </c>
      <c r="F376" s="1">
        <f t="shared" si="49"/>
        <v>87.269570000000002</v>
      </c>
      <c r="G376" s="1">
        <f t="shared" si="48"/>
        <v>3.0717748338899608E-3</v>
      </c>
      <c r="K376"/>
      <c r="S376"/>
      <c r="T376"/>
      <c r="U376"/>
      <c r="V376"/>
      <c r="W376"/>
      <c r="X376"/>
      <c r="Y376"/>
      <c r="Z376"/>
    </row>
    <row r="377" spans="1:26">
      <c r="A377" s="2">
        <v>37011</v>
      </c>
      <c r="B377" s="1" t="s">
        <v>107</v>
      </c>
      <c r="C377" s="1">
        <v>39</v>
      </c>
      <c r="E377" s="3">
        <v>41.716700000000003</v>
      </c>
      <c r="F377" s="1">
        <f t="shared" si="49"/>
        <v>1626.9513000000002</v>
      </c>
      <c r="G377" s="1">
        <f t="shared" si="48"/>
        <v>5.7266559916641688E-2</v>
      </c>
      <c r="K377"/>
      <c r="S377"/>
      <c r="T377"/>
      <c r="U377"/>
      <c r="V377"/>
      <c r="W377"/>
      <c r="X377"/>
      <c r="Y377"/>
      <c r="Z377"/>
    </row>
    <row r="378" spans="1:26">
      <c r="A378" s="2">
        <v>37011</v>
      </c>
      <c r="B378" s="1" t="s">
        <v>18</v>
      </c>
      <c r="C378" s="1">
        <v>1</v>
      </c>
      <c r="E378" s="3">
        <v>84.985100000000003</v>
      </c>
      <c r="F378" s="1">
        <f t="shared" si="49"/>
        <v>84.985100000000003</v>
      </c>
      <c r="G378" s="1">
        <f t="shared" si="48"/>
        <v>2.9913644748750532E-3</v>
      </c>
      <c r="K378"/>
      <c r="S378"/>
      <c r="T378"/>
      <c r="U378"/>
      <c r="V378"/>
      <c r="W378"/>
      <c r="X378"/>
      <c r="Y378"/>
      <c r="Z378"/>
    </row>
    <row r="379" spans="1:26">
      <c r="A379" s="2">
        <v>37011</v>
      </c>
      <c r="B379" s="1" t="s">
        <v>29</v>
      </c>
      <c r="F379" s="1">
        <f>SUM(F368:F378)</f>
        <v>28410.145508447196</v>
      </c>
      <c r="K379"/>
      <c r="S379"/>
      <c r="T379"/>
      <c r="U379"/>
      <c r="V379"/>
      <c r="W379"/>
      <c r="X379"/>
      <c r="Y379"/>
      <c r="Z379"/>
    </row>
    <row r="380" spans="1:26">
      <c r="A380" s="2">
        <v>37040</v>
      </c>
      <c r="B380" s="42" t="s">
        <v>97</v>
      </c>
      <c r="C380" s="1">
        <v>2</v>
      </c>
      <c r="D380" s="1">
        <v>100</v>
      </c>
      <c r="E380" s="58">
        <v>431.18359170519909</v>
      </c>
      <c r="F380" s="1">
        <f>C380*E380</f>
        <v>862.36718341039818</v>
      </c>
      <c r="G380" s="1">
        <f t="shared" ref="G380:G388" si="50">F380/$F$389</f>
        <v>2.0913108996767404E-2</v>
      </c>
      <c r="H380" s="1">
        <v>1</v>
      </c>
      <c r="K380"/>
      <c r="S380"/>
      <c r="T380"/>
      <c r="U380"/>
      <c r="V380"/>
      <c r="W380"/>
      <c r="X380"/>
      <c r="Y380"/>
      <c r="Z380"/>
    </row>
    <row r="381" spans="1:26">
      <c r="A381" s="2">
        <v>37040</v>
      </c>
      <c r="B381" s="27" t="s">
        <v>120</v>
      </c>
      <c r="C381" s="1">
        <v>5</v>
      </c>
      <c r="E381" s="58">
        <v>4331.3263928628949</v>
      </c>
      <c r="F381" s="1">
        <f t="shared" ref="F381:F388" si="51">C381*E381</f>
        <v>21656.631964314474</v>
      </c>
      <c r="G381" s="1">
        <f t="shared" si="50"/>
        <v>0.52519102475754598</v>
      </c>
      <c r="K381"/>
      <c r="S381"/>
      <c r="T381"/>
      <c r="U381"/>
      <c r="V381"/>
      <c r="W381"/>
      <c r="X381"/>
      <c r="Y381"/>
      <c r="Z381"/>
    </row>
    <row r="382" spans="1:26">
      <c r="A382" s="2">
        <v>37040</v>
      </c>
      <c r="B382" s="1" t="s">
        <v>18</v>
      </c>
      <c r="C382" s="1">
        <v>143</v>
      </c>
      <c r="E382" s="3">
        <v>84.985100000000003</v>
      </c>
      <c r="F382" s="1">
        <f t="shared" si="51"/>
        <v>12152.8693</v>
      </c>
      <c r="G382" s="1">
        <f t="shared" si="50"/>
        <v>0.29471701287294588</v>
      </c>
      <c r="K382"/>
      <c r="S382"/>
      <c r="T382"/>
      <c r="U382"/>
      <c r="V382"/>
      <c r="W382"/>
      <c r="X382"/>
      <c r="Y382"/>
      <c r="Z382"/>
    </row>
    <row r="383" spans="1:26">
      <c r="A383" s="2">
        <v>37040</v>
      </c>
      <c r="B383" s="1" t="s">
        <v>39</v>
      </c>
      <c r="C383" s="1">
        <v>5</v>
      </c>
      <c r="E383" s="3">
        <v>195.2354</v>
      </c>
      <c r="F383" s="1">
        <f t="shared" si="51"/>
        <v>976.17700000000002</v>
      </c>
      <c r="G383" s="1">
        <f t="shared" si="50"/>
        <v>2.3673090064029054E-2</v>
      </c>
      <c r="K383"/>
      <c r="S383"/>
      <c r="T383"/>
      <c r="U383"/>
      <c r="V383"/>
      <c r="W383"/>
      <c r="X383"/>
      <c r="Y383"/>
      <c r="Z383"/>
    </row>
    <row r="384" spans="1:26">
      <c r="A384" s="2">
        <v>37040</v>
      </c>
      <c r="B384" s="1" t="s">
        <v>40</v>
      </c>
      <c r="C384" s="1">
        <v>1</v>
      </c>
      <c r="E384" s="70">
        <v>874.86316980000004</v>
      </c>
      <c r="F384" s="1">
        <f t="shared" si="51"/>
        <v>874.86316980000004</v>
      </c>
      <c r="G384" s="1">
        <f t="shared" si="50"/>
        <v>2.121614687948737E-2</v>
      </c>
      <c r="K384"/>
      <c r="S384"/>
      <c r="T384"/>
      <c r="U384"/>
      <c r="V384"/>
      <c r="W384"/>
      <c r="X384"/>
      <c r="Y384"/>
      <c r="Z384"/>
    </row>
    <row r="385" spans="1:26">
      <c r="A385" s="2">
        <v>37040</v>
      </c>
      <c r="B385" s="1" t="s">
        <v>41</v>
      </c>
      <c r="C385" s="1">
        <v>2</v>
      </c>
      <c r="E385" s="3">
        <v>1034.087</v>
      </c>
      <c r="F385" s="1">
        <f t="shared" si="51"/>
        <v>2068.174</v>
      </c>
      <c r="G385" s="1">
        <f t="shared" si="50"/>
        <v>5.0154909785913027E-2</v>
      </c>
      <c r="K385"/>
      <c r="S385"/>
      <c r="T385"/>
      <c r="U385"/>
      <c r="V385"/>
      <c r="W385"/>
      <c r="X385"/>
      <c r="Y385"/>
      <c r="Z385"/>
    </row>
    <row r="386" spans="1:26">
      <c r="A386" s="2">
        <v>37040</v>
      </c>
      <c r="B386" s="1" t="s">
        <v>58</v>
      </c>
      <c r="C386" s="1">
        <v>7</v>
      </c>
      <c r="E386" s="1">
        <v>311.15499999999997</v>
      </c>
      <c r="F386" s="1">
        <f t="shared" si="51"/>
        <v>2178.085</v>
      </c>
      <c r="G386" s="1">
        <f t="shared" si="50"/>
        <v>5.2820341364435669E-2</v>
      </c>
      <c r="K386"/>
      <c r="S386"/>
      <c r="T386"/>
      <c r="U386"/>
      <c r="V386"/>
      <c r="W386"/>
      <c r="X386"/>
      <c r="Y386"/>
      <c r="Z386"/>
    </row>
    <row r="387" spans="1:26">
      <c r="A387" s="2">
        <v>37040</v>
      </c>
      <c r="B387" s="1" t="s">
        <v>96</v>
      </c>
      <c r="C387" s="1">
        <v>2</v>
      </c>
      <c r="E387" s="3">
        <v>87.269570000000002</v>
      </c>
      <c r="F387" s="1">
        <f t="shared" si="51"/>
        <v>174.53914</v>
      </c>
      <c r="G387" s="1">
        <f t="shared" si="50"/>
        <v>4.232716793079714E-3</v>
      </c>
      <c r="K387"/>
      <c r="S387"/>
      <c r="T387"/>
      <c r="U387"/>
      <c r="V387"/>
      <c r="W387"/>
      <c r="X387"/>
      <c r="Y387"/>
      <c r="Z387"/>
    </row>
    <row r="388" spans="1:26">
      <c r="A388" s="2">
        <v>37040</v>
      </c>
      <c r="B388" s="1" t="s">
        <v>107</v>
      </c>
      <c r="C388" s="1">
        <v>7</v>
      </c>
      <c r="E388" s="3">
        <v>41.716700000000003</v>
      </c>
      <c r="F388" s="1">
        <f t="shared" si="51"/>
        <v>292.01690000000002</v>
      </c>
      <c r="G388" s="1">
        <f t="shared" si="50"/>
        <v>7.0816484857956757E-3</v>
      </c>
      <c r="K388"/>
      <c r="S388"/>
      <c r="T388"/>
      <c r="U388"/>
      <c r="V388"/>
      <c r="W388"/>
      <c r="X388"/>
      <c r="Y388"/>
      <c r="Z388"/>
    </row>
    <row r="389" spans="1:26">
      <c r="A389" s="2">
        <v>37040</v>
      </c>
      <c r="B389" s="1" t="s">
        <v>29</v>
      </c>
      <c r="F389" s="1">
        <f>SUM(F380:F388)</f>
        <v>41235.723657524883</v>
      </c>
      <c r="K389"/>
      <c r="S389"/>
      <c r="T389"/>
      <c r="U389"/>
      <c r="V389"/>
      <c r="W389"/>
      <c r="X389"/>
      <c r="Y389"/>
      <c r="Z389"/>
    </row>
    <row r="390" spans="1:26">
      <c r="A390" s="2">
        <v>37068</v>
      </c>
      <c r="B390" s="27" t="s">
        <v>97</v>
      </c>
      <c r="C390" s="1">
        <v>1</v>
      </c>
      <c r="D390" s="1">
        <v>100</v>
      </c>
      <c r="E390" s="77">
        <v>431.18359170000002</v>
      </c>
      <c r="F390" s="1">
        <f>C390*E390</f>
        <v>431.18359170000002</v>
      </c>
      <c r="G390" s="1">
        <f t="shared" ref="G390:G402" si="52">F390/$F$403</f>
        <v>3.1941698439437827E-3</v>
      </c>
      <c r="H390" s="1">
        <v>1</v>
      </c>
      <c r="K390"/>
      <c r="S390"/>
      <c r="T390"/>
      <c r="U390"/>
      <c r="V390"/>
      <c r="W390"/>
      <c r="X390"/>
      <c r="Y390"/>
      <c r="Z390"/>
    </row>
    <row r="391" spans="1:26">
      <c r="A391" s="2">
        <v>37068</v>
      </c>
      <c r="B391" s="27" t="s">
        <v>101</v>
      </c>
      <c r="C391" s="1">
        <v>2</v>
      </c>
      <c r="E391" s="58">
        <v>3879.4337603958775</v>
      </c>
      <c r="F391" s="1">
        <f t="shared" ref="F391:F402" si="53">C391*E391</f>
        <v>7758.8675207917549</v>
      </c>
      <c r="G391" s="1">
        <f t="shared" si="52"/>
        <v>5.7477003149301154E-2</v>
      </c>
      <c r="K391"/>
      <c r="S391"/>
      <c r="T391"/>
      <c r="U391"/>
      <c r="V391"/>
      <c r="W391"/>
      <c r="X391"/>
      <c r="Y391"/>
      <c r="Z391"/>
    </row>
    <row r="392" spans="1:26">
      <c r="A392" s="2">
        <v>37068</v>
      </c>
      <c r="B392" s="42" t="s">
        <v>121</v>
      </c>
      <c r="C392" s="76">
        <v>1</v>
      </c>
      <c r="D392" s="76"/>
      <c r="E392" s="76">
        <v>24</v>
      </c>
      <c r="F392" s="1">
        <f t="shared" si="53"/>
        <v>24</v>
      </c>
      <c r="G392" s="1">
        <f t="shared" si="52"/>
        <v>1.7778987357196965E-4</v>
      </c>
      <c r="K392"/>
      <c r="S392"/>
      <c r="T392"/>
      <c r="U392"/>
      <c r="V392"/>
      <c r="W392"/>
      <c r="X392"/>
      <c r="Y392"/>
      <c r="Z392"/>
    </row>
    <row r="393" spans="1:26">
      <c r="A393" s="2">
        <v>37068</v>
      </c>
      <c r="B393" s="42" t="s">
        <v>59</v>
      </c>
      <c r="C393" s="1">
        <v>1</v>
      </c>
      <c r="E393" s="77">
        <v>51.1875</v>
      </c>
      <c r="F393" s="1">
        <f t="shared" si="53"/>
        <v>51.1875</v>
      </c>
      <c r="G393" s="1">
        <f t="shared" si="52"/>
        <v>3.7919246472771647E-4</v>
      </c>
      <c r="K393"/>
      <c r="S393"/>
      <c r="T393"/>
      <c r="U393"/>
      <c r="V393"/>
      <c r="W393"/>
      <c r="X393"/>
      <c r="Y393"/>
      <c r="Z393"/>
    </row>
    <row r="394" spans="1:26">
      <c r="A394" s="2">
        <v>37068</v>
      </c>
      <c r="B394" s="1" t="s">
        <v>39</v>
      </c>
      <c r="C394" s="1">
        <v>9</v>
      </c>
      <c r="E394" s="3">
        <v>195.2354</v>
      </c>
      <c r="F394" s="1">
        <f t="shared" si="53"/>
        <v>1757.1186</v>
      </c>
      <c r="G394" s="1">
        <f t="shared" si="52"/>
        <v>1.3016578906039846E-2</v>
      </c>
      <c r="K394"/>
      <c r="S394"/>
      <c r="T394"/>
      <c r="U394"/>
      <c r="V394"/>
      <c r="W394"/>
      <c r="X394"/>
      <c r="Y394"/>
      <c r="Z394"/>
    </row>
    <row r="395" spans="1:26">
      <c r="A395" s="2">
        <v>37068</v>
      </c>
      <c r="B395" s="27" t="s">
        <v>122</v>
      </c>
      <c r="C395" s="1">
        <v>7</v>
      </c>
      <c r="E395" s="1">
        <f>(PI()/4)*12^2</f>
        <v>113.09733552923255</v>
      </c>
      <c r="F395" s="1">
        <f t="shared" si="53"/>
        <v>791.68134870462791</v>
      </c>
      <c r="G395" s="1">
        <f t="shared" si="52"/>
        <v>5.8647052873117582E-3</v>
      </c>
      <c r="K395"/>
      <c r="S395"/>
      <c r="T395"/>
      <c r="U395"/>
      <c r="V395"/>
      <c r="W395"/>
      <c r="X395"/>
      <c r="Y395"/>
      <c r="Z395"/>
    </row>
    <row r="396" spans="1:26">
      <c r="A396" s="2">
        <v>37068</v>
      </c>
      <c r="B396" s="1" t="s">
        <v>41</v>
      </c>
      <c r="C396" s="1">
        <v>105</v>
      </c>
      <c r="E396" s="3">
        <v>1034.087</v>
      </c>
      <c r="F396" s="1">
        <f t="shared" si="53"/>
        <v>108579.13499999999</v>
      </c>
      <c r="G396" s="1">
        <f t="shared" si="52"/>
        <v>0.80434461184182593</v>
      </c>
      <c r="K396"/>
      <c r="S396"/>
      <c r="T396"/>
      <c r="U396"/>
      <c r="V396"/>
      <c r="W396"/>
      <c r="X396"/>
      <c r="Y396"/>
      <c r="Z396"/>
    </row>
    <row r="397" spans="1:26">
      <c r="A397" s="2">
        <v>37068</v>
      </c>
      <c r="B397" s="1" t="s">
        <v>123</v>
      </c>
      <c r="C397" s="1">
        <v>11</v>
      </c>
      <c r="E397" s="1">
        <v>311.15499999999997</v>
      </c>
      <c r="F397" s="1">
        <f t="shared" si="53"/>
        <v>3422.7049999999999</v>
      </c>
      <c r="G397" s="1">
        <f t="shared" si="52"/>
        <v>2.5355095384339513E-2</v>
      </c>
      <c r="K397"/>
      <c r="S397"/>
      <c r="T397"/>
      <c r="U397"/>
      <c r="V397"/>
      <c r="W397"/>
      <c r="X397"/>
      <c r="Y397"/>
      <c r="Z397"/>
    </row>
    <row r="398" spans="1:26">
      <c r="A398" s="2">
        <v>37068</v>
      </c>
      <c r="B398" s="27" t="s">
        <v>89</v>
      </c>
      <c r="C398" s="1">
        <v>5</v>
      </c>
      <c r="E398" s="81">
        <v>87.269570000000002</v>
      </c>
      <c r="F398" s="1">
        <f t="shared" si="53"/>
        <v>436.34784999999999</v>
      </c>
      <c r="G398" s="1">
        <f t="shared" si="52"/>
        <v>3.2324262118708655E-3</v>
      </c>
      <c r="K398"/>
      <c r="S398"/>
      <c r="T398"/>
      <c r="U398"/>
      <c r="V398"/>
      <c r="W398"/>
      <c r="X398"/>
      <c r="Y398"/>
      <c r="Z398"/>
    </row>
    <row r="399" spans="1:26">
      <c r="A399" s="2">
        <v>37068</v>
      </c>
      <c r="B399" s="1" t="s">
        <v>96</v>
      </c>
      <c r="C399" s="1">
        <v>1</v>
      </c>
      <c r="E399" s="3">
        <v>87.269570000000002</v>
      </c>
      <c r="F399" s="1">
        <f t="shared" si="53"/>
        <v>87.269570000000002</v>
      </c>
      <c r="G399" s="1">
        <f t="shared" si="52"/>
        <v>6.4648524237417317E-4</v>
      </c>
      <c r="K399"/>
      <c r="S399"/>
      <c r="T399"/>
      <c r="U399"/>
      <c r="V399"/>
      <c r="W399"/>
      <c r="X399"/>
      <c r="Y399"/>
      <c r="Z399"/>
    </row>
    <row r="400" spans="1:26">
      <c r="A400" s="2">
        <v>37068</v>
      </c>
      <c r="B400" s="1" t="s">
        <v>107</v>
      </c>
      <c r="C400" s="1">
        <v>10</v>
      </c>
      <c r="E400" s="3">
        <v>41.716700000000003</v>
      </c>
      <c r="F400" s="1">
        <f t="shared" si="53"/>
        <v>417.16700000000003</v>
      </c>
      <c r="G400" s="1">
        <f t="shared" si="52"/>
        <v>3.0903361745165778E-3</v>
      </c>
      <c r="K400"/>
      <c r="S400"/>
      <c r="T400"/>
      <c r="U400"/>
      <c r="V400"/>
      <c r="W400"/>
      <c r="X400"/>
      <c r="Y400"/>
      <c r="Z400"/>
    </row>
    <row r="401" spans="1:26">
      <c r="A401" s="2">
        <v>37068</v>
      </c>
      <c r="B401" s="1" t="s">
        <v>18</v>
      </c>
      <c r="C401" s="1">
        <v>124</v>
      </c>
      <c r="E401" s="3">
        <v>84.985100000000003</v>
      </c>
      <c r="F401" s="1">
        <f t="shared" si="53"/>
        <v>10538.152400000001</v>
      </c>
      <c r="G401" s="1">
        <f t="shared" si="52"/>
        <v>7.8065699286589518E-2</v>
      </c>
      <c r="S401"/>
      <c r="T401"/>
      <c r="U401"/>
      <c r="V401"/>
      <c r="W401"/>
      <c r="X401"/>
      <c r="Y401"/>
      <c r="Z401"/>
    </row>
    <row r="402" spans="1:26">
      <c r="A402" s="2">
        <v>37068</v>
      </c>
      <c r="B402" s="42" t="s">
        <v>119</v>
      </c>
      <c r="C402" s="1">
        <v>29</v>
      </c>
      <c r="E402" s="77">
        <v>24</v>
      </c>
      <c r="F402" s="1">
        <f t="shared" si="53"/>
        <v>696</v>
      </c>
      <c r="G402" s="1">
        <f t="shared" si="52"/>
        <v>5.1559063335871198E-3</v>
      </c>
      <c r="S402"/>
      <c r="V402"/>
      <c r="W402"/>
      <c r="X402"/>
      <c r="Y402"/>
      <c r="Z402"/>
    </row>
    <row r="403" spans="1:26">
      <c r="A403" s="2">
        <v>37068</v>
      </c>
      <c r="B403" s="1" t="s">
        <v>29</v>
      </c>
      <c r="F403" s="1">
        <f>SUM(F390:F402)</f>
        <v>134990.81538119639</v>
      </c>
      <c r="S403"/>
      <c r="U403" s="1" t="s">
        <v>333</v>
      </c>
      <c r="V403"/>
      <c r="W403"/>
      <c r="X403"/>
      <c r="Y403"/>
      <c r="Z403"/>
    </row>
    <row r="404" spans="1:26">
      <c r="A404" s="2">
        <v>37096</v>
      </c>
      <c r="B404" s="1" t="s">
        <v>16</v>
      </c>
      <c r="C404" s="1">
        <v>13</v>
      </c>
      <c r="D404" s="1">
        <v>100</v>
      </c>
      <c r="E404" s="3">
        <v>5.6427709999999998</v>
      </c>
      <c r="F404" s="1">
        <f t="shared" ref="F404:F410" si="54">C404*E404</f>
        <v>73.356022999999993</v>
      </c>
      <c r="G404" s="1">
        <f t="shared" ref="G404:G410" si="55">F404/$F$411</f>
        <v>3.3125151672035308E-3</v>
      </c>
      <c r="H404" s="1">
        <v>1</v>
      </c>
      <c r="S404"/>
      <c r="V404"/>
      <c r="W404"/>
      <c r="X404"/>
      <c r="Y404"/>
      <c r="Z404"/>
    </row>
    <row r="405" spans="1:26">
      <c r="A405" s="2">
        <v>37096</v>
      </c>
      <c r="B405" s="1" t="s">
        <v>39</v>
      </c>
      <c r="C405" s="1">
        <v>7</v>
      </c>
      <c r="E405" s="3">
        <v>195.2354</v>
      </c>
      <c r="F405" s="1">
        <f t="shared" si="54"/>
        <v>1366.6478</v>
      </c>
      <c r="G405" s="1">
        <f t="shared" si="55"/>
        <v>6.1713290614532602E-2</v>
      </c>
      <c r="S405"/>
      <c r="V405"/>
      <c r="W405"/>
      <c r="X405"/>
      <c r="Y405"/>
      <c r="Z405"/>
    </row>
    <row r="406" spans="1:26">
      <c r="A406" s="2">
        <v>37096</v>
      </c>
      <c r="B406" s="1" t="s">
        <v>95</v>
      </c>
      <c r="C406" s="1">
        <v>2</v>
      </c>
      <c r="E406" s="58">
        <v>7392.7879999999996</v>
      </c>
      <c r="F406" s="1">
        <f t="shared" si="54"/>
        <v>14785.575999999999</v>
      </c>
      <c r="G406" s="1">
        <f t="shared" si="55"/>
        <v>0.66766766725944937</v>
      </c>
      <c r="S406"/>
      <c r="V406"/>
      <c r="W406"/>
      <c r="X406"/>
      <c r="Y406"/>
      <c r="Z406"/>
    </row>
    <row r="407" spans="1:26">
      <c r="A407" s="2">
        <v>37096</v>
      </c>
      <c r="B407" s="27" t="s">
        <v>58</v>
      </c>
      <c r="C407" s="1">
        <v>4</v>
      </c>
      <c r="E407" s="1">
        <v>311.15499999999997</v>
      </c>
      <c r="F407" s="1">
        <f t="shared" si="54"/>
        <v>1244.6199999999999</v>
      </c>
      <c r="G407" s="1">
        <f t="shared" si="55"/>
        <v>5.6202919116878219E-2</v>
      </c>
      <c r="S407"/>
      <c r="V407"/>
      <c r="W407"/>
      <c r="X407"/>
      <c r="Y407"/>
      <c r="Z407"/>
    </row>
    <row r="408" spans="1:26">
      <c r="A408" s="2">
        <v>37096</v>
      </c>
      <c r="B408" s="1" t="s">
        <v>96</v>
      </c>
      <c r="C408" s="1">
        <v>1</v>
      </c>
      <c r="E408" s="3">
        <v>87.269570000000002</v>
      </c>
      <c r="F408" s="1">
        <f t="shared" si="54"/>
        <v>87.269570000000002</v>
      </c>
      <c r="G408" s="1">
        <f t="shared" si="55"/>
        <v>3.9408048915128653E-3</v>
      </c>
      <c r="S408"/>
      <c r="V408"/>
      <c r="W408"/>
      <c r="X408"/>
      <c r="Y408"/>
      <c r="Z408"/>
    </row>
    <row r="409" spans="1:26">
      <c r="A409" s="2">
        <v>37096</v>
      </c>
      <c r="B409" s="1" t="s">
        <v>107</v>
      </c>
      <c r="C409" s="1">
        <v>2</v>
      </c>
      <c r="E409" s="3">
        <v>41.716700000000003</v>
      </c>
      <c r="F409" s="1">
        <f t="shared" si="54"/>
        <v>83.433400000000006</v>
      </c>
      <c r="G409" s="1">
        <f t="shared" si="55"/>
        <v>3.7675761532404654E-3</v>
      </c>
      <c r="S409"/>
      <c r="V409"/>
      <c r="W409"/>
      <c r="X409"/>
      <c r="Y409"/>
      <c r="Z409"/>
    </row>
    <row r="410" spans="1:26">
      <c r="A410" s="2">
        <v>37096</v>
      </c>
      <c r="B410" s="1" t="s">
        <v>18</v>
      </c>
      <c r="C410" s="1">
        <v>53</v>
      </c>
      <c r="E410" s="3">
        <v>84.985100000000003</v>
      </c>
      <c r="F410" s="1">
        <f t="shared" si="54"/>
        <v>4504.2102999999997</v>
      </c>
      <c r="G410" s="1">
        <f t="shared" si="55"/>
        <v>0.20339522679718292</v>
      </c>
      <c r="S410"/>
      <c r="V410"/>
      <c r="W410"/>
      <c r="X410"/>
      <c r="Y410"/>
      <c r="Z410"/>
    </row>
    <row r="411" spans="1:26">
      <c r="A411" s="2">
        <v>37096</v>
      </c>
      <c r="B411" s="1" t="s">
        <v>29</v>
      </c>
      <c r="F411" s="1">
        <f>SUM(F404:F410)</f>
        <v>22145.113093</v>
      </c>
      <c r="S411"/>
      <c r="V411"/>
      <c r="W411"/>
      <c r="X411"/>
      <c r="Y411"/>
      <c r="Z411"/>
    </row>
    <row r="412" spans="1:26">
      <c r="A412" s="2">
        <v>37123</v>
      </c>
      <c r="B412" s="1" t="s">
        <v>16</v>
      </c>
      <c r="C412" s="1">
        <v>51</v>
      </c>
      <c r="D412" s="1">
        <v>100</v>
      </c>
      <c r="E412" s="3">
        <v>5.6427709999999998</v>
      </c>
      <c r="F412" s="1">
        <f>C412*E412</f>
        <v>287.78132099999999</v>
      </c>
      <c r="G412" s="1">
        <f t="shared" ref="G412:G422" si="56">F412/$F$423</f>
        <v>9.8198730893661618E-3</v>
      </c>
      <c r="H412" s="1">
        <v>1</v>
      </c>
      <c r="S412"/>
      <c r="V412"/>
      <c r="W412"/>
      <c r="X412"/>
      <c r="Y412"/>
      <c r="Z412"/>
    </row>
    <row r="413" spans="1:26">
      <c r="A413" s="2">
        <v>37123</v>
      </c>
      <c r="B413" s="1" t="s">
        <v>17</v>
      </c>
      <c r="C413" s="1">
        <v>79</v>
      </c>
      <c r="E413" s="1">
        <v>3.156457729</v>
      </c>
      <c r="F413" s="1">
        <f t="shared" ref="F413:F422" si="57">C413*E413</f>
        <v>249.36016059100001</v>
      </c>
      <c r="G413" s="1">
        <f t="shared" si="56"/>
        <v>8.5088397052273789E-3</v>
      </c>
      <c r="S413"/>
      <c r="V413"/>
      <c r="W413"/>
      <c r="X413"/>
      <c r="Y413"/>
      <c r="Z413"/>
    </row>
    <row r="414" spans="1:26">
      <c r="A414" s="2">
        <v>37123</v>
      </c>
      <c r="B414" s="1" t="s">
        <v>39</v>
      </c>
      <c r="C414" s="1">
        <v>8</v>
      </c>
      <c r="E414" s="3">
        <v>195.2354</v>
      </c>
      <c r="F414" s="1">
        <f t="shared" si="57"/>
        <v>1561.8832</v>
      </c>
      <c r="G414" s="1">
        <f t="shared" si="56"/>
        <v>5.3295657797099022E-2</v>
      </c>
      <c r="S414"/>
      <c r="V414"/>
      <c r="W414"/>
      <c r="X414"/>
      <c r="Y414"/>
      <c r="Z414"/>
    </row>
    <row r="415" spans="1:26">
      <c r="A415" s="2">
        <v>37123</v>
      </c>
      <c r="B415" s="27" t="s">
        <v>25</v>
      </c>
      <c r="C415" s="1">
        <v>2</v>
      </c>
      <c r="E415" s="48">
        <v>7003.5400365753658</v>
      </c>
      <c r="F415" s="1">
        <f t="shared" si="57"/>
        <v>14007.080073150732</v>
      </c>
      <c r="G415" s="1">
        <f t="shared" si="56"/>
        <v>0.47795926501751612</v>
      </c>
      <c r="S415"/>
      <c r="V415"/>
      <c r="W415"/>
      <c r="X415"/>
      <c r="Y415"/>
      <c r="Z415"/>
    </row>
    <row r="416" spans="1:26">
      <c r="A416" s="2">
        <v>37123</v>
      </c>
      <c r="B416" s="27" t="s">
        <v>40</v>
      </c>
      <c r="C416" s="1">
        <v>1</v>
      </c>
      <c r="E416" s="70">
        <v>874.86316980000004</v>
      </c>
      <c r="F416" s="1">
        <f t="shared" si="57"/>
        <v>874.86316980000004</v>
      </c>
      <c r="G416" s="1">
        <f t="shared" si="56"/>
        <v>2.9852685602192366E-2</v>
      </c>
      <c r="S416"/>
      <c r="V416"/>
      <c r="W416"/>
      <c r="X416"/>
      <c r="Y416"/>
      <c r="Z416"/>
    </row>
    <row r="417" spans="1:26">
      <c r="A417" s="2">
        <v>37123</v>
      </c>
      <c r="B417" s="27" t="s">
        <v>125</v>
      </c>
      <c r="C417" s="1">
        <v>10</v>
      </c>
      <c r="E417" s="1">
        <f>(PI()/4)*12^2</f>
        <v>113.09733552923255</v>
      </c>
      <c r="F417" s="1">
        <f t="shared" si="57"/>
        <v>1130.9733552923256</v>
      </c>
      <c r="G417" s="1">
        <f t="shared" si="56"/>
        <v>3.8591854321306913E-2</v>
      </c>
    </row>
    <row r="418" spans="1:26">
      <c r="A418" s="2">
        <v>37123</v>
      </c>
      <c r="B418" s="27" t="s">
        <v>95</v>
      </c>
      <c r="C418" s="1">
        <v>1</v>
      </c>
      <c r="E418" s="58">
        <v>7392.7879999999996</v>
      </c>
      <c r="F418" s="1">
        <f t="shared" si="57"/>
        <v>7392.7879999999996</v>
      </c>
      <c r="G418" s="1">
        <f t="shared" si="56"/>
        <v>0.25226182048343954</v>
      </c>
    </row>
    <row r="419" spans="1:26">
      <c r="A419" s="2">
        <v>37123</v>
      </c>
      <c r="B419" s="27" t="s">
        <v>37</v>
      </c>
      <c r="C419" s="1">
        <v>5</v>
      </c>
      <c r="E419" s="77">
        <v>152.6421331</v>
      </c>
      <c r="F419" s="1">
        <f t="shared" si="57"/>
        <v>763.2106655</v>
      </c>
      <c r="G419" s="1">
        <f t="shared" si="56"/>
        <v>2.6042801699630427E-2</v>
      </c>
    </row>
    <row r="420" spans="1:26">
      <c r="A420" s="2">
        <v>37123</v>
      </c>
      <c r="B420" s="27" t="s">
        <v>63</v>
      </c>
      <c r="C420" s="1">
        <v>2</v>
      </c>
      <c r="E420" s="58">
        <v>545.58674976623342</v>
      </c>
      <c r="F420" s="1">
        <f t="shared" si="57"/>
        <v>1091.1734995324668</v>
      </c>
      <c r="G420" s="1">
        <f t="shared" si="56"/>
        <v>3.7233776141740525E-2</v>
      </c>
    </row>
    <row r="421" spans="1:26">
      <c r="A421" s="2">
        <v>37123</v>
      </c>
      <c r="B421" s="1" t="s">
        <v>107</v>
      </c>
      <c r="C421" s="1">
        <v>10</v>
      </c>
      <c r="E421" s="3">
        <v>41.716700000000003</v>
      </c>
      <c r="F421" s="1">
        <f t="shared" si="57"/>
        <v>417.16700000000003</v>
      </c>
      <c r="G421" s="1">
        <f t="shared" si="56"/>
        <v>1.4234860632499543E-2</v>
      </c>
    </row>
    <row r="422" spans="1:26">
      <c r="A422" s="2">
        <v>37123</v>
      </c>
      <c r="B422" s="1" t="s">
        <v>18</v>
      </c>
      <c r="C422" s="1">
        <v>18</v>
      </c>
      <c r="E422" s="3">
        <v>84.985100000000003</v>
      </c>
      <c r="F422" s="1">
        <f t="shared" si="57"/>
        <v>1529.7318</v>
      </c>
      <c r="G422" s="1">
        <f t="shared" si="56"/>
        <v>5.2198565509982003E-2</v>
      </c>
    </row>
    <row r="423" spans="1:26">
      <c r="A423" s="2">
        <v>37123</v>
      </c>
      <c r="B423" s="1" t="s">
        <v>29</v>
      </c>
      <c r="F423" s="1">
        <f>SUM(F412:F422)</f>
        <v>29306.012244866524</v>
      </c>
    </row>
    <row r="424" spans="1:26">
      <c r="A424" s="43">
        <v>37210</v>
      </c>
      <c r="B424" s="27" t="s">
        <v>97</v>
      </c>
      <c r="C424" s="27">
        <v>11</v>
      </c>
      <c r="D424" s="27">
        <v>100</v>
      </c>
      <c r="E424" s="46">
        <v>431.18359170000002</v>
      </c>
      <c r="F424" s="27">
        <f>C424*E424</f>
        <v>4743.0195087000002</v>
      </c>
      <c r="G424" s="27">
        <f t="shared" ref="G424:G457" si="58">F424/$F$458</f>
        <v>3.3906041335564678E-2</v>
      </c>
      <c r="H424" s="27">
        <v>1</v>
      </c>
      <c r="I424" s="27"/>
      <c r="J424" s="27"/>
      <c r="K424" s="27"/>
    </row>
    <row r="425" spans="1:26">
      <c r="A425" s="43">
        <v>37210</v>
      </c>
      <c r="B425" s="27" t="s">
        <v>126</v>
      </c>
      <c r="C425" s="27">
        <v>8</v>
      </c>
      <c r="D425" s="27"/>
      <c r="E425" s="46">
        <v>154.4537325</v>
      </c>
      <c r="F425" s="27">
        <f t="shared" ref="F425:F457" si="59">C425*E425</f>
        <v>1235.62986</v>
      </c>
      <c r="G425" s="27">
        <f t="shared" si="58"/>
        <v>8.8330476043310558E-3</v>
      </c>
      <c r="H425" s="27"/>
      <c r="I425" s="27"/>
      <c r="J425" s="27"/>
      <c r="K425" s="27"/>
      <c r="T425" s="14"/>
      <c r="U425" s="14"/>
      <c r="V425" s="14"/>
      <c r="W425" s="14"/>
      <c r="X425" s="14"/>
      <c r="Y425" s="14"/>
      <c r="Z425" s="14"/>
    </row>
    <row r="426" spans="1:26">
      <c r="A426" s="15">
        <v>37210</v>
      </c>
      <c r="B426" s="86" t="s">
        <v>127</v>
      </c>
      <c r="C426" s="14">
        <v>3</v>
      </c>
      <c r="D426" s="14"/>
      <c r="E426" s="64"/>
      <c r="F426" s="14">
        <f t="shared" si="59"/>
        <v>0</v>
      </c>
      <c r="G426" s="14">
        <f t="shared" si="58"/>
        <v>0</v>
      </c>
      <c r="H426" s="14"/>
      <c r="I426" s="14"/>
      <c r="J426" s="14"/>
      <c r="K426" s="14"/>
      <c r="T426" s="14"/>
      <c r="U426" s="14" t="s">
        <v>338</v>
      </c>
      <c r="V426" s="14"/>
      <c r="W426" s="14"/>
      <c r="X426" s="14"/>
      <c r="Y426" s="14"/>
      <c r="Z426" s="14"/>
    </row>
    <row r="427" spans="1:26">
      <c r="A427" s="2">
        <v>37210</v>
      </c>
      <c r="B427" s="86" t="s">
        <v>128</v>
      </c>
      <c r="C427" s="1">
        <v>2</v>
      </c>
      <c r="E427" s="63"/>
      <c r="F427" s="14">
        <f t="shared" si="59"/>
        <v>0</v>
      </c>
      <c r="G427" s="14">
        <f t="shared" si="58"/>
        <v>0</v>
      </c>
      <c r="S427" s="14"/>
      <c r="T427" s="14"/>
      <c r="U427" s="14" t="s">
        <v>333</v>
      </c>
      <c r="V427" s="14"/>
      <c r="W427" s="14"/>
      <c r="X427" s="14"/>
      <c r="Y427" s="14"/>
      <c r="Z427" s="14"/>
    </row>
    <row r="428" spans="1:26">
      <c r="A428" s="2">
        <v>37210</v>
      </c>
      <c r="B428" s="42" t="s">
        <v>129</v>
      </c>
      <c r="C428" s="1">
        <v>68</v>
      </c>
      <c r="E428" s="77">
        <v>312.06294819999999</v>
      </c>
      <c r="F428" s="14">
        <f t="shared" si="59"/>
        <v>21220.280477600001</v>
      </c>
      <c r="G428" s="14">
        <f t="shared" si="58"/>
        <v>0.15169570896894458</v>
      </c>
      <c r="S428" s="14"/>
      <c r="U428" s="14" t="s">
        <v>333</v>
      </c>
    </row>
    <row r="429" spans="1:26">
      <c r="A429" s="2">
        <v>37210</v>
      </c>
      <c r="B429" s="27" t="s">
        <v>130</v>
      </c>
      <c r="C429" s="1">
        <v>177</v>
      </c>
      <c r="E429" s="77">
        <v>312.06294819999999</v>
      </c>
      <c r="F429" s="14">
        <f t="shared" si="59"/>
        <v>55235.141831399997</v>
      </c>
      <c r="G429" s="14">
        <f t="shared" si="58"/>
        <v>0.39485500716916455</v>
      </c>
      <c r="S429" s="14"/>
      <c r="U429" s="14" t="s">
        <v>333</v>
      </c>
    </row>
    <row r="430" spans="1:26">
      <c r="A430" s="2">
        <v>37210</v>
      </c>
      <c r="B430" s="12" t="s">
        <v>131</v>
      </c>
      <c r="C430" s="1">
        <v>5</v>
      </c>
      <c r="E430" s="1">
        <v>311.15499999999997</v>
      </c>
      <c r="F430" s="14">
        <f t="shared" si="59"/>
        <v>1555.7749999999999</v>
      </c>
      <c r="G430" s="14">
        <f t="shared" si="58"/>
        <v>1.1121643367074462E-2</v>
      </c>
      <c r="U430" s="14" t="s">
        <v>333</v>
      </c>
    </row>
    <row r="431" spans="1:26">
      <c r="A431" s="2">
        <v>37210</v>
      </c>
      <c r="B431" s="1" t="s">
        <v>56</v>
      </c>
      <c r="C431" s="1">
        <v>48</v>
      </c>
      <c r="E431" s="16">
        <v>311.15499999999997</v>
      </c>
      <c r="F431" s="14">
        <f t="shared" si="59"/>
        <v>14935.439999999999</v>
      </c>
      <c r="G431" s="14">
        <f t="shared" si="58"/>
        <v>0.10676777632391483</v>
      </c>
      <c r="U431" s="14" t="s">
        <v>333</v>
      </c>
    </row>
    <row r="432" spans="1:26">
      <c r="A432" s="2">
        <v>37210</v>
      </c>
      <c r="B432" s="27" t="s">
        <v>36</v>
      </c>
      <c r="C432" s="1">
        <v>1</v>
      </c>
      <c r="E432" s="77">
        <v>1545.356039</v>
      </c>
      <c r="F432" s="14">
        <f t="shared" si="59"/>
        <v>1545.356039</v>
      </c>
      <c r="G432" s="14">
        <f t="shared" si="58"/>
        <v>1.1047162180207817E-2</v>
      </c>
    </row>
    <row r="433" spans="1:26">
      <c r="A433" s="2">
        <v>37210</v>
      </c>
      <c r="B433" s="14" t="s">
        <v>51</v>
      </c>
      <c r="C433" s="1">
        <v>6</v>
      </c>
      <c r="E433" s="58">
        <v>186.6048309467327</v>
      </c>
      <c r="F433" s="14">
        <f t="shared" si="59"/>
        <v>1119.6289856803962</v>
      </c>
      <c r="G433" s="14">
        <f t="shared" si="58"/>
        <v>8.0038015022588019E-3</v>
      </c>
      <c r="S433"/>
      <c r="U433" s="14" t="s">
        <v>333</v>
      </c>
      <c r="V433"/>
      <c r="W433"/>
      <c r="X433"/>
      <c r="Y433"/>
      <c r="Z433"/>
    </row>
    <row r="434" spans="1:26" s="79" customFormat="1">
      <c r="A434" s="78">
        <v>37210</v>
      </c>
      <c r="B434" s="42" t="s">
        <v>59</v>
      </c>
      <c r="C434" s="76">
        <v>4</v>
      </c>
      <c r="D434" s="76"/>
      <c r="E434" s="77">
        <v>51.1875</v>
      </c>
      <c r="F434" s="42">
        <f t="shared" si="59"/>
        <v>204.75</v>
      </c>
      <c r="G434" s="42">
        <f t="shared" si="58"/>
        <v>1.4636798247873223E-3</v>
      </c>
      <c r="H434" s="76"/>
      <c r="I434" s="76"/>
      <c r="J434" s="76"/>
      <c r="K434" s="76"/>
      <c r="T434" s="76"/>
      <c r="U434" s="42" t="s">
        <v>338</v>
      </c>
    </row>
    <row r="435" spans="1:26">
      <c r="A435" s="2">
        <v>37210</v>
      </c>
      <c r="B435" s="27" t="s">
        <v>133</v>
      </c>
      <c r="C435" s="1">
        <v>13</v>
      </c>
      <c r="E435" s="77">
        <v>312.06294819999999</v>
      </c>
      <c r="F435" s="14">
        <f t="shared" si="59"/>
        <v>4056.8183266000001</v>
      </c>
      <c r="G435" s="14">
        <f t="shared" si="58"/>
        <v>2.9000650244062936E-2</v>
      </c>
      <c r="S435"/>
      <c r="V435"/>
      <c r="W435"/>
      <c r="X435"/>
      <c r="Y435"/>
      <c r="Z435"/>
    </row>
    <row r="436" spans="1:26">
      <c r="A436" s="2">
        <v>37210</v>
      </c>
      <c r="B436" s="86" t="s">
        <v>135</v>
      </c>
      <c r="C436" s="1">
        <v>3</v>
      </c>
      <c r="E436" s="63"/>
      <c r="F436" s="14">
        <f t="shared" si="59"/>
        <v>0</v>
      </c>
      <c r="G436" s="14">
        <f t="shared" si="58"/>
        <v>0</v>
      </c>
      <c r="S436"/>
      <c r="U436" s="1" t="s">
        <v>333</v>
      </c>
      <c r="V436"/>
      <c r="W436"/>
      <c r="X436"/>
      <c r="Y436"/>
      <c r="Z436"/>
    </row>
    <row r="437" spans="1:26">
      <c r="A437" s="2">
        <v>37210</v>
      </c>
      <c r="B437" s="14" t="s">
        <v>136</v>
      </c>
      <c r="C437" s="1">
        <v>11</v>
      </c>
      <c r="E437" s="1">
        <f>(PI()/4)*12^2</f>
        <v>113.09733552923255</v>
      </c>
      <c r="F437" s="14">
        <f t="shared" si="59"/>
        <v>1244.0706908215582</v>
      </c>
      <c r="G437" s="14">
        <f t="shared" si="58"/>
        <v>8.8933878914028881E-3</v>
      </c>
      <c r="S437"/>
      <c r="U437" s="1" t="s">
        <v>348</v>
      </c>
      <c r="V437"/>
      <c r="W437"/>
      <c r="X437"/>
      <c r="Y437"/>
      <c r="Z437"/>
    </row>
    <row r="438" spans="1:26">
      <c r="A438" s="2">
        <v>37210</v>
      </c>
      <c r="B438" s="86" t="s">
        <v>137</v>
      </c>
      <c r="C438" s="1">
        <v>3</v>
      </c>
      <c r="E438" s="63"/>
      <c r="F438" s="14">
        <f t="shared" si="59"/>
        <v>0</v>
      </c>
      <c r="G438" s="14">
        <f t="shared" si="58"/>
        <v>0</v>
      </c>
      <c r="S438"/>
      <c r="U438" s="1" t="s">
        <v>349</v>
      </c>
      <c r="V438"/>
      <c r="W438"/>
      <c r="X438"/>
      <c r="Y438"/>
      <c r="Z438"/>
    </row>
    <row r="439" spans="1:26">
      <c r="A439" s="2">
        <v>37210</v>
      </c>
      <c r="B439" s="14" t="s">
        <v>138</v>
      </c>
      <c r="C439" s="1">
        <v>6</v>
      </c>
      <c r="E439" s="1">
        <v>44.422773854691215</v>
      </c>
      <c r="F439" s="14">
        <f t="shared" si="59"/>
        <v>266.53664312814726</v>
      </c>
      <c r="G439" s="14">
        <f t="shared" si="58"/>
        <v>1.9053690213099274E-3</v>
      </c>
      <c r="S439"/>
      <c r="V439"/>
      <c r="W439"/>
      <c r="X439"/>
      <c r="Y439"/>
      <c r="Z439"/>
    </row>
    <row r="440" spans="1:26">
      <c r="A440" s="2">
        <v>37210</v>
      </c>
      <c r="B440" s="42" t="s">
        <v>139</v>
      </c>
      <c r="C440" s="1">
        <v>1</v>
      </c>
      <c r="E440" s="58">
        <v>350.77027349651661</v>
      </c>
      <c r="F440" s="14">
        <f t="shared" si="59"/>
        <v>350.77027349651661</v>
      </c>
      <c r="G440" s="14">
        <f t="shared" si="58"/>
        <v>2.5075231865786694E-3</v>
      </c>
      <c r="S440"/>
      <c r="V440"/>
      <c r="W440"/>
      <c r="X440"/>
      <c r="Y440"/>
      <c r="Z440"/>
    </row>
    <row r="441" spans="1:26">
      <c r="A441" s="2">
        <v>37210</v>
      </c>
      <c r="B441" s="86" t="s">
        <v>57</v>
      </c>
      <c r="C441" s="1">
        <v>1</v>
      </c>
      <c r="E441" s="63"/>
      <c r="F441" s="14">
        <f t="shared" si="59"/>
        <v>0</v>
      </c>
      <c r="G441" s="14">
        <f t="shared" si="58"/>
        <v>0</v>
      </c>
      <c r="S441"/>
      <c r="U441" s="1" t="s">
        <v>350</v>
      </c>
      <c r="V441"/>
      <c r="W441"/>
      <c r="X441"/>
      <c r="Y441"/>
      <c r="Z441"/>
    </row>
    <row r="442" spans="1:26">
      <c r="A442" s="2">
        <v>37210</v>
      </c>
      <c r="B442" s="86" t="s">
        <v>140</v>
      </c>
      <c r="C442" s="1">
        <v>1</v>
      </c>
      <c r="E442" s="63"/>
      <c r="F442" s="14">
        <f t="shared" si="59"/>
        <v>0</v>
      </c>
      <c r="G442" s="14">
        <f t="shared" si="58"/>
        <v>0</v>
      </c>
      <c r="S442"/>
      <c r="U442" s="1" t="s">
        <v>333</v>
      </c>
      <c r="V442"/>
      <c r="W442"/>
      <c r="X442"/>
      <c r="Y442"/>
      <c r="Z442"/>
    </row>
    <row r="443" spans="1:26">
      <c r="A443" s="2">
        <v>37210</v>
      </c>
      <c r="B443" s="86" t="s">
        <v>141</v>
      </c>
      <c r="C443" s="1">
        <v>1</v>
      </c>
      <c r="E443" s="63"/>
      <c r="F443" s="14">
        <f t="shared" si="59"/>
        <v>0</v>
      </c>
      <c r="G443" s="14">
        <f t="shared" si="58"/>
        <v>0</v>
      </c>
      <c r="S443"/>
      <c r="U443" s="1" t="s">
        <v>333</v>
      </c>
      <c r="V443"/>
      <c r="W443"/>
      <c r="X443"/>
      <c r="Y443"/>
      <c r="Z443"/>
    </row>
    <row r="444" spans="1:26">
      <c r="A444" s="2">
        <v>37210</v>
      </c>
      <c r="B444" s="82" t="s">
        <v>100</v>
      </c>
      <c r="C444" s="1">
        <v>1</v>
      </c>
      <c r="E444" s="58">
        <v>47.632827813728447</v>
      </c>
      <c r="F444" s="14">
        <f t="shared" si="59"/>
        <v>47.632827813728447</v>
      </c>
      <c r="G444" s="14">
        <f t="shared" si="58"/>
        <v>3.405089575996227E-4</v>
      </c>
      <c r="S444"/>
      <c r="U444" s="1" t="s">
        <v>333</v>
      </c>
      <c r="V444"/>
      <c r="W444"/>
      <c r="X444"/>
      <c r="Y444"/>
      <c r="Z444"/>
    </row>
    <row r="445" spans="1:26">
      <c r="A445" s="2">
        <v>37210</v>
      </c>
      <c r="B445" s="27" t="s">
        <v>93</v>
      </c>
      <c r="C445" s="1">
        <v>1</v>
      </c>
      <c r="E445" s="77">
        <v>910.8753375</v>
      </c>
      <c r="F445" s="14">
        <f t="shared" si="59"/>
        <v>910.8753375</v>
      </c>
      <c r="G445" s="14">
        <f t="shared" si="58"/>
        <v>6.511501120366755E-3</v>
      </c>
      <c r="S445"/>
      <c r="U445" s="1" t="s">
        <v>333</v>
      </c>
      <c r="V445"/>
      <c r="W445"/>
      <c r="X445"/>
      <c r="Y445"/>
      <c r="Z445"/>
    </row>
    <row r="446" spans="1:26">
      <c r="A446" s="2">
        <v>37210</v>
      </c>
      <c r="B446" s="42" t="s">
        <v>142</v>
      </c>
      <c r="C446" s="1">
        <v>3</v>
      </c>
      <c r="E446" s="70">
        <v>1721.8589999999999</v>
      </c>
      <c r="F446" s="14">
        <f t="shared" si="59"/>
        <v>5165.5769999999993</v>
      </c>
      <c r="G446" s="14">
        <f t="shared" si="58"/>
        <v>3.6926744020930012E-2</v>
      </c>
      <c r="S446"/>
      <c r="U446" s="1" t="s">
        <v>333</v>
      </c>
      <c r="V446"/>
      <c r="W446"/>
      <c r="X446"/>
      <c r="Y446"/>
      <c r="Z446"/>
    </row>
    <row r="447" spans="1:26">
      <c r="A447" s="2">
        <v>37210</v>
      </c>
      <c r="B447" s="86" t="s">
        <v>115</v>
      </c>
      <c r="C447" s="1">
        <v>1</v>
      </c>
      <c r="E447" s="63"/>
      <c r="F447" s="14">
        <f t="shared" si="59"/>
        <v>0</v>
      </c>
      <c r="G447" s="14">
        <f t="shared" si="58"/>
        <v>0</v>
      </c>
      <c r="S447"/>
      <c r="U447" s="1" t="s">
        <v>333</v>
      </c>
      <c r="V447"/>
      <c r="W447"/>
      <c r="X447"/>
      <c r="Y447"/>
      <c r="Z447"/>
    </row>
    <row r="448" spans="1:26">
      <c r="A448" s="2">
        <v>37210</v>
      </c>
      <c r="B448" s="1" t="s">
        <v>16</v>
      </c>
      <c r="C448" s="1">
        <v>16</v>
      </c>
      <c r="E448" s="17">
        <v>5.6427709999999998</v>
      </c>
      <c r="F448" s="14">
        <f t="shared" si="59"/>
        <v>90.284335999999996</v>
      </c>
      <c r="G448" s="14">
        <f t="shared" si="58"/>
        <v>6.4540835700864334E-4</v>
      </c>
      <c r="S448"/>
      <c r="V448"/>
      <c r="W448"/>
      <c r="X448"/>
      <c r="Y448"/>
      <c r="Z448"/>
    </row>
    <row r="449" spans="1:26">
      <c r="A449" s="2">
        <v>37210</v>
      </c>
      <c r="B449" s="1" t="s">
        <v>39</v>
      </c>
      <c r="C449" s="1">
        <v>1</v>
      </c>
      <c r="E449" s="17">
        <v>195.2354</v>
      </c>
      <c r="F449" s="14">
        <f t="shared" si="59"/>
        <v>195.2354</v>
      </c>
      <c r="G449" s="14">
        <f t="shared" si="58"/>
        <v>1.3956635705215275E-3</v>
      </c>
      <c r="S449"/>
      <c r="V449"/>
      <c r="W449"/>
      <c r="X449"/>
      <c r="Y449"/>
      <c r="Z449"/>
    </row>
    <row r="450" spans="1:26">
      <c r="A450" s="2">
        <v>37210</v>
      </c>
      <c r="B450" s="27" t="s">
        <v>40</v>
      </c>
      <c r="C450" s="1">
        <v>1</v>
      </c>
      <c r="E450" s="70">
        <v>874.86316980000004</v>
      </c>
      <c r="F450" s="14">
        <f t="shared" si="59"/>
        <v>874.86316980000004</v>
      </c>
      <c r="G450" s="14">
        <f t="shared" si="58"/>
        <v>6.2540638392466199E-3</v>
      </c>
      <c r="S450"/>
      <c r="V450"/>
      <c r="W450"/>
      <c r="X450"/>
      <c r="Y450"/>
      <c r="Z450"/>
    </row>
    <row r="451" spans="1:26">
      <c r="A451" s="2">
        <v>37210</v>
      </c>
      <c r="B451" s="27" t="s">
        <v>95</v>
      </c>
      <c r="C451" s="1">
        <v>1</v>
      </c>
      <c r="E451" s="58">
        <v>7392.7879999999996</v>
      </c>
      <c r="F451" s="14">
        <f t="shared" si="59"/>
        <v>7392.7879999999996</v>
      </c>
      <c r="G451" s="14">
        <f t="shared" si="58"/>
        <v>5.2848227812111445E-2</v>
      </c>
      <c r="S451"/>
      <c r="V451"/>
      <c r="W451"/>
      <c r="X451"/>
      <c r="Y451"/>
      <c r="Z451"/>
    </row>
    <row r="452" spans="1:26">
      <c r="A452" s="2">
        <v>37210</v>
      </c>
      <c r="B452" s="1" t="s">
        <v>41</v>
      </c>
      <c r="C452" s="1">
        <v>6</v>
      </c>
      <c r="E452" s="49">
        <v>1034.087</v>
      </c>
      <c r="F452" s="14">
        <f t="shared" si="59"/>
        <v>6204.5219999999999</v>
      </c>
      <c r="G452" s="14">
        <f t="shared" si="58"/>
        <v>4.4353766416845353E-2</v>
      </c>
      <c r="S452"/>
      <c r="V452"/>
      <c r="W452"/>
      <c r="X452"/>
      <c r="Y452"/>
      <c r="Z452"/>
    </row>
    <row r="453" spans="1:26">
      <c r="A453" s="2">
        <v>37210</v>
      </c>
      <c r="B453" s="27" t="s">
        <v>89</v>
      </c>
      <c r="C453" s="1">
        <v>2</v>
      </c>
      <c r="E453" s="81">
        <v>87.269570000000002</v>
      </c>
      <c r="F453" s="14">
        <f t="shared" si="59"/>
        <v>174.53914</v>
      </c>
      <c r="G453" s="14">
        <f t="shared" si="58"/>
        <v>1.2477138845115015E-3</v>
      </c>
      <c r="S453"/>
      <c r="V453"/>
      <c r="W453"/>
      <c r="X453"/>
      <c r="Y453"/>
      <c r="Z453"/>
    </row>
    <row r="454" spans="1:26">
      <c r="A454" s="2">
        <v>37210</v>
      </c>
      <c r="B454" s="27" t="s">
        <v>63</v>
      </c>
      <c r="C454" s="1">
        <v>10</v>
      </c>
      <c r="E454" s="58">
        <v>545.58674976623342</v>
      </c>
      <c r="F454" s="14">
        <f t="shared" si="59"/>
        <v>5455.8674976623342</v>
      </c>
      <c r="G454" s="14">
        <f t="shared" si="58"/>
        <v>3.9001920307893782E-2</v>
      </c>
      <c r="S454"/>
      <c r="V454"/>
      <c r="W454"/>
      <c r="X454"/>
      <c r="Y454"/>
      <c r="Z454"/>
    </row>
    <row r="455" spans="1:26">
      <c r="A455" s="2">
        <v>37210</v>
      </c>
      <c r="B455" s="1" t="s">
        <v>107</v>
      </c>
      <c r="C455" s="1">
        <v>1</v>
      </c>
      <c r="E455" s="17">
        <v>41.716700000000003</v>
      </c>
      <c r="F455" s="14">
        <f t="shared" si="59"/>
        <v>41.716700000000003</v>
      </c>
      <c r="G455" s="14">
        <f t="shared" si="58"/>
        <v>2.9821681146132009E-4</v>
      </c>
      <c r="S455"/>
      <c r="V455"/>
      <c r="W455"/>
      <c r="X455"/>
      <c r="Y455"/>
      <c r="Z455"/>
    </row>
    <row r="456" spans="1:26">
      <c r="A456" s="2">
        <v>37210</v>
      </c>
      <c r="B456" s="1" t="s">
        <v>18</v>
      </c>
      <c r="C456" s="1">
        <v>65</v>
      </c>
      <c r="E456" s="17">
        <v>84.985100000000003</v>
      </c>
      <c r="F456" s="14">
        <f t="shared" si="59"/>
        <v>5524.0315000000001</v>
      </c>
      <c r="G456" s="14">
        <f t="shared" si="58"/>
        <v>3.9489198818264466E-2</v>
      </c>
      <c r="S456"/>
      <c r="V456"/>
      <c r="W456"/>
      <c r="X456"/>
      <c r="Y456"/>
      <c r="Z456"/>
    </row>
    <row r="457" spans="1:26">
      <c r="A457" s="2">
        <v>37210</v>
      </c>
      <c r="B457" s="42" t="s">
        <v>119</v>
      </c>
      <c r="C457" s="1">
        <v>4</v>
      </c>
      <c r="E457" s="77">
        <v>24</v>
      </c>
      <c r="F457" s="14">
        <f t="shared" si="59"/>
        <v>96</v>
      </c>
      <c r="G457" s="14">
        <f t="shared" si="58"/>
        <v>6.8626746363654664E-4</v>
      </c>
      <c r="S457"/>
      <c r="V457"/>
      <c r="W457"/>
      <c r="X457"/>
      <c r="Y457"/>
      <c r="Z457"/>
    </row>
    <row r="458" spans="1:26">
      <c r="A458" s="2">
        <v>37210</v>
      </c>
      <c r="B458" s="27" t="s">
        <v>29</v>
      </c>
      <c r="F458" s="14">
        <f>SUM(F424:F457)</f>
        <v>139887.15054520266</v>
      </c>
      <c r="S458"/>
      <c r="V458"/>
      <c r="W458"/>
      <c r="X458"/>
      <c r="Y458"/>
      <c r="Z458"/>
    </row>
    <row r="459" spans="1:26">
      <c r="A459" s="2">
        <v>37315</v>
      </c>
      <c r="B459" s="27" t="s">
        <v>136</v>
      </c>
      <c r="C459" s="1">
        <v>3</v>
      </c>
      <c r="D459" s="1">
        <v>100</v>
      </c>
      <c r="E459" s="1">
        <f>(PI()/4)*12^2</f>
        <v>113.09733552923255</v>
      </c>
      <c r="F459" s="1">
        <f>C459*E459</f>
        <v>339.29200658769764</v>
      </c>
      <c r="G459" s="1">
        <f t="shared" ref="G459:G475" si="60">F459/$F$476</f>
        <v>6.4107317333587585E-3</v>
      </c>
      <c r="H459" s="1">
        <v>1</v>
      </c>
      <c r="S459"/>
      <c r="V459"/>
      <c r="W459"/>
      <c r="X459"/>
      <c r="Y459"/>
      <c r="Z459"/>
    </row>
    <row r="460" spans="1:26">
      <c r="A460" s="2">
        <v>37315</v>
      </c>
      <c r="B460" s="27" t="s">
        <v>97</v>
      </c>
      <c r="C460" s="1">
        <v>3</v>
      </c>
      <c r="E460" s="77">
        <v>431.18359170000002</v>
      </c>
      <c r="F460" s="1">
        <f t="shared" ref="F460:F475" si="61">C460*E460</f>
        <v>1293.5507751</v>
      </c>
      <c r="G460" s="1">
        <f t="shared" si="60"/>
        <v>2.4440914733135564E-2</v>
      </c>
      <c r="S460"/>
      <c r="V460"/>
      <c r="W460"/>
      <c r="X460"/>
      <c r="Y460"/>
      <c r="Z460"/>
    </row>
    <row r="461" spans="1:26">
      <c r="A461" s="2">
        <v>37315</v>
      </c>
      <c r="B461" s="86" t="s">
        <v>143</v>
      </c>
      <c r="C461" s="1">
        <v>3</v>
      </c>
      <c r="E461" s="63"/>
      <c r="F461" s="1">
        <f t="shared" si="61"/>
        <v>0</v>
      </c>
      <c r="G461" s="1">
        <f t="shared" si="60"/>
        <v>0</v>
      </c>
      <c r="S461"/>
      <c r="V461"/>
      <c r="W461"/>
      <c r="X461"/>
      <c r="Y461"/>
      <c r="Z461"/>
    </row>
    <row r="462" spans="1:26">
      <c r="A462" s="2">
        <v>37315</v>
      </c>
      <c r="B462" s="42" t="s">
        <v>59</v>
      </c>
      <c r="C462" s="1">
        <v>1</v>
      </c>
      <c r="E462" s="77">
        <v>51.1875</v>
      </c>
      <c r="F462" s="1">
        <f t="shared" si="61"/>
        <v>51.1875</v>
      </c>
      <c r="G462" s="1">
        <f t="shared" si="60"/>
        <v>9.6715903773136446E-4</v>
      </c>
      <c r="S462"/>
      <c r="V462"/>
      <c r="W462"/>
      <c r="X462"/>
      <c r="Y462"/>
      <c r="Z462"/>
    </row>
    <row r="463" spans="1:26">
      <c r="A463" s="2">
        <v>37315</v>
      </c>
      <c r="B463" s="27" t="s">
        <v>372</v>
      </c>
      <c r="C463" s="1">
        <v>2</v>
      </c>
      <c r="E463" s="1">
        <v>44.422773854691215</v>
      </c>
      <c r="F463" s="1">
        <f t="shared" si="61"/>
        <v>88.84554770938243</v>
      </c>
      <c r="G463" s="1">
        <f t="shared" si="60"/>
        <v>1.6786866799379213E-3</v>
      </c>
      <c r="S463"/>
      <c r="V463"/>
      <c r="W463"/>
      <c r="X463"/>
      <c r="Y463"/>
      <c r="Z463"/>
    </row>
    <row r="464" spans="1:26">
      <c r="A464" s="2">
        <v>37315</v>
      </c>
      <c r="B464" s="1" t="s">
        <v>16</v>
      </c>
      <c r="C464" s="1">
        <v>5</v>
      </c>
      <c r="E464" s="17">
        <v>5.6427709999999998</v>
      </c>
      <c r="F464" s="1">
        <f t="shared" si="61"/>
        <v>28.213854999999999</v>
      </c>
      <c r="G464" s="1">
        <f t="shared" si="60"/>
        <v>5.3308492996321849E-4</v>
      </c>
      <c r="S464"/>
      <c r="V464"/>
      <c r="W464"/>
      <c r="X464"/>
      <c r="Y464"/>
      <c r="Z464"/>
    </row>
    <row r="465" spans="1:26">
      <c r="A465" s="2">
        <v>37315</v>
      </c>
      <c r="B465" s="1" t="s">
        <v>39</v>
      </c>
      <c r="C465" s="1">
        <v>25</v>
      </c>
      <c r="E465" s="18">
        <v>195.2354</v>
      </c>
      <c r="F465" s="1">
        <f t="shared" si="61"/>
        <v>4880.8850000000002</v>
      </c>
      <c r="G465" s="1">
        <f t="shared" si="60"/>
        <v>9.2221578312624203E-2</v>
      </c>
      <c r="S465"/>
      <c r="V465"/>
      <c r="W465"/>
      <c r="X465"/>
      <c r="Y465"/>
      <c r="Z465"/>
    </row>
    <row r="466" spans="1:26">
      <c r="A466" s="2">
        <v>37315</v>
      </c>
      <c r="B466" s="19" t="s">
        <v>40</v>
      </c>
      <c r="C466" s="1">
        <v>1</v>
      </c>
      <c r="E466" s="70">
        <v>874.86316980000004</v>
      </c>
      <c r="F466" s="1">
        <f t="shared" si="61"/>
        <v>874.86316980000004</v>
      </c>
      <c r="G466" s="1">
        <f t="shared" si="60"/>
        <v>1.6530047793902405E-2</v>
      </c>
      <c r="S466"/>
      <c r="V466"/>
      <c r="W466"/>
      <c r="X466"/>
      <c r="Y466"/>
      <c r="Z466"/>
    </row>
    <row r="467" spans="1:26">
      <c r="A467" s="2">
        <v>37315</v>
      </c>
      <c r="B467" s="27" t="s">
        <v>125</v>
      </c>
      <c r="C467" s="1">
        <v>76</v>
      </c>
      <c r="E467" s="1">
        <f>(PI()/4)*12^2</f>
        <v>113.09733552923255</v>
      </c>
      <c r="F467" s="1">
        <f t="shared" si="61"/>
        <v>8595.3975002216739</v>
      </c>
      <c r="G467" s="1">
        <f t="shared" si="60"/>
        <v>0.16240520391175522</v>
      </c>
      <c r="S467"/>
      <c r="V467"/>
      <c r="W467"/>
      <c r="X467"/>
      <c r="Y467"/>
      <c r="Z467"/>
    </row>
    <row r="468" spans="1:26">
      <c r="A468" s="2">
        <v>37315</v>
      </c>
      <c r="B468" s="27" t="s">
        <v>37</v>
      </c>
      <c r="C468" s="1">
        <v>39</v>
      </c>
      <c r="E468" s="77">
        <v>152.6421331</v>
      </c>
      <c r="F468" s="1">
        <f t="shared" si="61"/>
        <v>5953.0431908999999</v>
      </c>
      <c r="G468" s="1">
        <f t="shared" si="60"/>
        <v>0.11247940462191151</v>
      </c>
      <c r="S468"/>
      <c r="V468"/>
      <c r="W468"/>
      <c r="X468"/>
      <c r="Y468"/>
      <c r="Z468"/>
    </row>
    <row r="469" spans="1:26">
      <c r="A469" s="2">
        <v>37315</v>
      </c>
      <c r="B469" s="1" t="s">
        <v>41</v>
      </c>
      <c r="C469" s="1">
        <v>12</v>
      </c>
      <c r="E469" s="18">
        <v>1034.087</v>
      </c>
      <c r="F469" s="1">
        <f t="shared" si="61"/>
        <v>12409.044</v>
      </c>
      <c r="G469" s="1">
        <f t="shared" si="60"/>
        <v>0.23446191070488229</v>
      </c>
      <c r="S469"/>
      <c r="V469"/>
      <c r="W469"/>
      <c r="X469"/>
      <c r="Y469"/>
      <c r="Z469"/>
    </row>
    <row r="470" spans="1:26">
      <c r="A470" s="2">
        <v>37315</v>
      </c>
      <c r="B470" s="27" t="s">
        <v>58</v>
      </c>
      <c r="C470" s="1">
        <v>8</v>
      </c>
      <c r="E470" s="16">
        <v>311.15499999999997</v>
      </c>
      <c r="F470" s="1">
        <f t="shared" si="61"/>
        <v>2489.2399999999998</v>
      </c>
      <c r="G470" s="1">
        <f t="shared" si="60"/>
        <v>4.7032790487568678E-2</v>
      </c>
      <c r="S470"/>
      <c r="V470"/>
      <c r="W470"/>
      <c r="X470"/>
      <c r="Y470"/>
      <c r="Z470"/>
    </row>
    <row r="471" spans="1:26">
      <c r="A471" s="2">
        <v>37315</v>
      </c>
      <c r="B471" s="1" t="s">
        <v>96</v>
      </c>
      <c r="C471" s="1">
        <v>2</v>
      </c>
      <c r="E471" s="18">
        <v>87.269570000000002</v>
      </c>
      <c r="F471" s="1">
        <f t="shared" si="61"/>
        <v>174.53914</v>
      </c>
      <c r="G471" s="1">
        <f t="shared" si="60"/>
        <v>3.2978189340925014E-3</v>
      </c>
      <c r="S471"/>
      <c r="V471"/>
      <c r="W471"/>
      <c r="X471"/>
      <c r="Y471"/>
      <c r="Z471"/>
    </row>
    <row r="472" spans="1:26">
      <c r="A472" s="2">
        <v>37315</v>
      </c>
      <c r="B472" s="27" t="s">
        <v>63</v>
      </c>
      <c r="C472" s="1">
        <v>23</v>
      </c>
      <c r="E472" s="58">
        <v>545.58674976623342</v>
      </c>
      <c r="F472" s="1">
        <f t="shared" si="61"/>
        <v>12548.495244623369</v>
      </c>
      <c r="G472" s="1">
        <f t="shared" si="60"/>
        <v>0.23709676358029871</v>
      </c>
      <c r="S472"/>
      <c r="V472"/>
      <c r="W472"/>
      <c r="X472"/>
      <c r="Y472"/>
      <c r="Z472"/>
    </row>
    <row r="473" spans="1:26">
      <c r="A473" s="2">
        <v>37315</v>
      </c>
      <c r="B473" s="1" t="s">
        <v>18</v>
      </c>
      <c r="C473" s="1">
        <v>19</v>
      </c>
      <c r="E473" s="18">
        <v>84.985100000000003</v>
      </c>
      <c r="F473" s="1">
        <f t="shared" si="61"/>
        <v>1614.7169000000001</v>
      </c>
      <c r="G473" s="1">
        <f t="shared" si="60"/>
        <v>3.0509168121368929E-2</v>
      </c>
      <c r="S473"/>
      <c r="V473"/>
      <c r="W473"/>
      <c r="X473"/>
      <c r="Y473"/>
      <c r="Z473"/>
    </row>
    <row r="474" spans="1:26">
      <c r="A474" s="2">
        <v>37315</v>
      </c>
      <c r="B474" s="42" t="s">
        <v>119</v>
      </c>
      <c r="C474" s="1">
        <v>1</v>
      </c>
      <c r="E474" s="77">
        <v>24</v>
      </c>
      <c r="F474" s="1">
        <f t="shared" si="61"/>
        <v>24</v>
      </c>
      <c r="G474" s="1">
        <f t="shared" si="60"/>
        <v>4.5346650853338703E-4</v>
      </c>
      <c r="S474"/>
      <c r="V474"/>
      <c r="W474"/>
      <c r="X474"/>
      <c r="Y474"/>
      <c r="Z474"/>
    </row>
    <row r="475" spans="1:26">
      <c r="A475" s="2">
        <v>37315</v>
      </c>
      <c r="B475" s="27" t="s">
        <v>98</v>
      </c>
      <c r="C475" s="1">
        <v>5</v>
      </c>
      <c r="E475" s="77">
        <v>312.06294819999999</v>
      </c>
      <c r="F475" s="1">
        <f t="shared" si="61"/>
        <v>1560.3147409999999</v>
      </c>
      <c r="G475" s="1">
        <f t="shared" si="60"/>
        <v>2.9481269908935251E-2</v>
      </c>
      <c r="S475"/>
      <c r="V475"/>
      <c r="W475"/>
      <c r="X475"/>
      <c r="Y475"/>
      <c r="Z475"/>
    </row>
    <row r="476" spans="1:26">
      <c r="A476" s="2">
        <v>37315</v>
      </c>
      <c r="B476" s="1" t="s">
        <v>29</v>
      </c>
      <c r="F476" s="1">
        <f>SUM(F459:F475)</f>
        <v>52925.628570942128</v>
      </c>
      <c r="S476"/>
      <c r="V476"/>
      <c r="W476"/>
      <c r="X476"/>
      <c r="Y476"/>
      <c r="Z476"/>
    </row>
    <row r="477" spans="1:26">
      <c r="A477" s="2">
        <v>37369</v>
      </c>
      <c r="B477" s="42" t="s">
        <v>35</v>
      </c>
      <c r="C477" s="1">
        <v>1</v>
      </c>
      <c r="D477" s="1">
        <v>100</v>
      </c>
      <c r="E477" s="77">
        <v>314.15926539999998</v>
      </c>
      <c r="F477" s="1">
        <f>C477*E477</f>
        <v>314.15926539999998</v>
      </c>
      <c r="G477" s="1">
        <f t="shared" ref="G477:G499" si="62">F477/$F$500</f>
        <v>2.4564892211192181E-3</v>
      </c>
      <c r="H477" s="1">
        <v>1</v>
      </c>
      <c r="S477"/>
      <c r="V477"/>
      <c r="W477"/>
      <c r="X477"/>
      <c r="Y477"/>
      <c r="Z477"/>
    </row>
    <row r="478" spans="1:26">
      <c r="A478" s="2">
        <v>37369</v>
      </c>
      <c r="B478" s="27" t="s">
        <v>136</v>
      </c>
      <c r="C478" s="1">
        <v>8</v>
      </c>
      <c r="E478" s="1">
        <f>(PI()/4)*12^2</f>
        <v>113.09733552923255</v>
      </c>
      <c r="F478" s="1">
        <f t="shared" ref="F478:F497" si="63">C478*E478</f>
        <v>904.77868423386042</v>
      </c>
      <c r="G478" s="1">
        <f t="shared" si="62"/>
        <v>7.074688955899586E-3</v>
      </c>
      <c r="S478"/>
      <c r="V478"/>
      <c r="W478"/>
      <c r="X478"/>
      <c r="Y478"/>
      <c r="Z478"/>
    </row>
    <row r="479" spans="1:26">
      <c r="A479" s="2">
        <v>37369</v>
      </c>
      <c r="B479" s="27" t="s">
        <v>147</v>
      </c>
      <c r="C479" s="1">
        <v>11</v>
      </c>
      <c r="E479" s="77">
        <v>154.4537325</v>
      </c>
      <c r="F479" s="1">
        <f t="shared" si="63"/>
        <v>1698.9910574999999</v>
      </c>
      <c r="G479" s="1">
        <f t="shared" si="62"/>
        <v>1.3284832501160705E-2</v>
      </c>
      <c r="S479"/>
      <c r="V479"/>
      <c r="W479"/>
      <c r="X479"/>
      <c r="Y479"/>
      <c r="Z479"/>
    </row>
    <row r="480" spans="1:26">
      <c r="A480" s="2">
        <v>37369</v>
      </c>
      <c r="B480" s="42" t="s">
        <v>59</v>
      </c>
      <c r="C480" s="1">
        <v>1</v>
      </c>
      <c r="E480" s="77">
        <v>51.1875</v>
      </c>
      <c r="F480" s="1">
        <f t="shared" si="63"/>
        <v>51.1875</v>
      </c>
      <c r="G480" s="1">
        <f t="shared" si="62"/>
        <v>4.0024775919290771E-4</v>
      </c>
      <c r="S480"/>
      <c r="U480" s="1" t="s">
        <v>333</v>
      </c>
      <c r="V480"/>
      <c r="W480"/>
      <c r="X480"/>
      <c r="Y480"/>
      <c r="Z480"/>
    </row>
    <row r="481" spans="1:26">
      <c r="A481" s="2">
        <v>37369</v>
      </c>
      <c r="B481" s="42" t="s">
        <v>148</v>
      </c>
      <c r="C481" s="1">
        <v>45</v>
      </c>
      <c r="E481" s="58">
        <v>350.77027349651661</v>
      </c>
      <c r="F481" s="1">
        <f t="shared" si="63"/>
        <v>15784.662307343247</v>
      </c>
      <c r="G481" s="1">
        <f t="shared" si="62"/>
        <v>0.12342418985359487</v>
      </c>
      <c r="S481"/>
      <c r="V481"/>
      <c r="W481"/>
      <c r="X481"/>
      <c r="Y481"/>
      <c r="Z481"/>
    </row>
    <row r="482" spans="1:26">
      <c r="A482" s="2">
        <v>37369</v>
      </c>
      <c r="B482" s="87" t="s">
        <v>115</v>
      </c>
      <c r="C482" s="1">
        <v>1</v>
      </c>
      <c r="E482" s="63"/>
      <c r="F482" s="1">
        <f t="shared" si="63"/>
        <v>0</v>
      </c>
      <c r="G482" s="1">
        <f t="shared" si="62"/>
        <v>0</v>
      </c>
      <c r="S482"/>
      <c r="U482" s="1" t="s">
        <v>333</v>
      </c>
      <c r="V482"/>
      <c r="W482"/>
      <c r="X482"/>
      <c r="Y482"/>
      <c r="Z482"/>
    </row>
    <row r="483" spans="1:26">
      <c r="A483" s="2">
        <v>37369</v>
      </c>
      <c r="B483" s="42" t="s">
        <v>35</v>
      </c>
      <c r="C483" s="1">
        <v>2</v>
      </c>
      <c r="E483" s="77">
        <v>314.15926539999998</v>
      </c>
      <c r="F483" s="1">
        <f t="shared" si="63"/>
        <v>628.31853079999996</v>
      </c>
      <c r="G483" s="1">
        <f t="shared" si="62"/>
        <v>4.9129784422384361E-3</v>
      </c>
      <c r="S483"/>
      <c r="V483"/>
      <c r="W483"/>
      <c r="X483"/>
      <c r="Y483"/>
      <c r="Z483"/>
    </row>
    <row r="484" spans="1:26">
      <c r="A484" s="2">
        <v>37369</v>
      </c>
      <c r="B484" s="87" t="s">
        <v>122</v>
      </c>
      <c r="C484" s="1">
        <v>1</v>
      </c>
      <c r="E484" s="1">
        <f>(PI()/4)*12^2</f>
        <v>113.09733552923255</v>
      </c>
      <c r="F484" s="1">
        <f t="shared" si="63"/>
        <v>113.09733552923255</v>
      </c>
      <c r="G484" s="1">
        <f t="shared" si="62"/>
        <v>8.8433611948744825E-4</v>
      </c>
      <c r="S484"/>
      <c r="U484" s="1" t="s">
        <v>333</v>
      </c>
      <c r="V484"/>
      <c r="W484"/>
      <c r="X484"/>
      <c r="Y484"/>
      <c r="Z484"/>
    </row>
    <row r="485" spans="1:26">
      <c r="A485" s="2">
        <v>37369</v>
      </c>
      <c r="B485" s="1" t="s">
        <v>16</v>
      </c>
      <c r="C485" s="1">
        <v>15</v>
      </c>
      <c r="E485" s="18">
        <v>5.6427709999999998</v>
      </c>
      <c r="F485" s="1">
        <f t="shared" si="63"/>
        <v>84.641565</v>
      </c>
      <c r="G485" s="1">
        <f t="shared" si="62"/>
        <v>6.6183339146922283E-4</v>
      </c>
      <c r="S485"/>
      <c r="U485" s="1" t="s">
        <v>333</v>
      </c>
      <c r="V485"/>
      <c r="W485"/>
      <c r="X485"/>
      <c r="Y485"/>
      <c r="Z485"/>
    </row>
    <row r="486" spans="1:26">
      <c r="A486" s="2">
        <v>37369</v>
      </c>
      <c r="B486" s="1" t="s">
        <v>39</v>
      </c>
      <c r="C486" s="1">
        <v>91</v>
      </c>
      <c r="E486" s="18">
        <v>195.2354</v>
      </c>
      <c r="F486" s="1">
        <f t="shared" si="63"/>
        <v>17766.421399999999</v>
      </c>
      <c r="G486" s="1">
        <f t="shared" si="62"/>
        <v>0.13892005576023289</v>
      </c>
      <c r="S486"/>
      <c r="V486"/>
      <c r="W486"/>
      <c r="X486"/>
      <c r="Y486"/>
      <c r="Z486"/>
    </row>
    <row r="487" spans="1:26">
      <c r="A487" s="2">
        <v>37369</v>
      </c>
      <c r="B487" s="21" t="s">
        <v>25</v>
      </c>
      <c r="C487" s="1">
        <v>5</v>
      </c>
      <c r="E487" s="48">
        <v>7003.5400365753658</v>
      </c>
      <c r="F487" s="1">
        <f t="shared" si="63"/>
        <v>35017.700182876826</v>
      </c>
      <c r="G487" s="1">
        <f t="shared" si="62"/>
        <v>0.27381208361974163</v>
      </c>
      <c r="S487"/>
      <c r="V487"/>
      <c r="W487"/>
      <c r="X487"/>
      <c r="Y487"/>
      <c r="Z487"/>
    </row>
    <row r="488" spans="1:26">
      <c r="A488" s="2">
        <v>37369</v>
      </c>
      <c r="B488" s="27" t="s">
        <v>40</v>
      </c>
      <c r="C488" s="1">
        <v>12</v>
      </c>
      <c r="E488" s="70">
        <v>874.86316980000004</v>
      </c>
      <c r="F488" s="1">
        <f t="shared" si="63"/>
        <v>10498.358037600001</v>
      </c>
      <c r="G488" s="1">
        <f t="shared" si="62"/>
        <v>8.2089265538544606E-2</v>
      </c>
      <c r="S488"/>
      <c r="V488"/>
      <c r="W488"/>
      <c r="X488"/>
      <c r="Y488"/>
      <c r="Z488"/>
    </row>
    <row r="489" spans="1:26">
      <c r="A489" s="2">
        <v>37369</v>
      </c>
      <c r="B489" s="27" t="s">
        <v>125</v>
      </c>
      <c r="C489" s="1">
        <v>29</v>
      </c>
      <c r="E489" s="1">
        <f>(PI()/4)*12^2</f>
        <v>113.09733552923255</v>
      </c>
      <c r="F489" s="1">
        <f t="shared" si="63"/>
        <v>3279.8227303477438</v>
      </c>
      <c r="G489" s="1">
        <f t="shared" si="62"/>
        <v>2.5645747465135996E-2</v>
      </c>
      <c r="S489"/>
      <c r="V489"/>
      <c r="W489"/>
      <c r="X489"/>
      <c r="Y489"/>
      <c r="Z489"/>
    </row>
    <row r="490" spans="1:26">
      <c r="A490" s="2">
        <v>37369</v>
      </c>
      <c r="B490" s="27" t="s">
        <v>37</v>
      </c>
      <c r="C490" s="1">
        <v>4</v>
      </c>
      <c r="E490" s="77">
        <v>152.6421331</v>
      </c>
      <c r="F490" s="1">
        <f t="shared" si="63"/>
        <v>610.56853239999998</v>
      </c>
      <c r="G490" s="1">
        <f t="shared" si="62"/>
        <v>4.774186801988811E-3</v>
      </c>
      <c r="S490"/>
      <c r="U490" s="1" t="s">
        <v>349</v>
      </c>
      <c r="V490"/>
      <c r="W490"/>
      <c r="X490"/>
      <c r="Y490"/>
      <c r="Z490"/>
    </row>
    <row r="491" spans="1:26">
      <c r="A491" s="2">
        <v>37369</v>
      </c>
      <c r="B491" s="1" t="s">
        <v>41</v>
      </c>
      <c r="C491" s="1">
        <v>8</v>
      </c>
      <c r="E491" s="18">
        <v>1034.087</v>
      </c>
      <c r="F491" s="1">
        <f t="shared" si="63"/>
        <v>8272.6959999999999</v>
      </c>
      <c r="G491" s="1">
        <f t="shared" si="62"/>
        <v>6.4686262007015979E-2</v>
      </c>
      <c r="S491"/>
      <c r="V491"/>
      <c r="W491"/>
      <c r="X491"/>
      <c r="Y491"/>
      <c r="Z491"/>
    </row>
    <row r="492" spans="1:26">
      <c r="A492" s="2">
        <v>37369</v>
      </c>
      <c r="B492" s="1" t="s">
        <v>56</v>
      </c>
      <c r="C492" s="1">
        <v>96</v>
      </c>
      <c r="E492" s="16">
        <v>311.15499999999997</v>
      </c>
      <c r="F492" s="1">
        <f t="shared" si="63"/>
        <v>29870.879999999997</v>
      </c>
      <c r="G492" s="1">
        <f t="shared" si="62"/>
        <v>0.23356781997792903</v>
      </c>
      <c r="S492"/>
      <c r="V492"/>
      <c r="W492"/>
      <c r="X492"/>
      <c r="Y492"/>
      <c r="Z492"/>
    </row>
    <row r="493" spans="1:26">
      <c r="A493" s="2">
        <v>37369</v>
      </c>
      <c r="B493" s="1" t="s">
        <v>96</v>
      </c>
      <c r="C493" s="1">
        <v>5</v>
      </c>
      <c r="E493" s="18">
        <v>87.269570000000002</v>
      </c>
      <c r="F493" s="1">
        <f t="shared" si="63"/>
        <v>436.34784999999999</v>
      </c>
      <c r="G493" s="1">
        <f t="shared" si="62"/>
        <v>3.4119120721102418E-3</v>
      </c>
      <c r="S493"/>
      <c r="V493"/>
      <c r="W493"/>
      <c r="X493"/>
      <c r="Y493"/>
      <c r="Z493"/>
    </row>
    <row r="494" spans="1:26">
      <c r="A494" s="2">
        <v>37369</v>
      </c>
      <c r="B494" s="1" t="s">
        <v>63</v>
      </c>
      <c r="C494" s="1">
        <v>1</v>
      </c>
      <c r="E494" s="58">
        <v>545.58674976623342</v>
      </c>
      <c r="F494" s="1">
        <f t="shared" si="63"/>
        <v>545.58674976623342</v>
      </c>
      <c r="G494" s="1">
        <f t="shared" si="62"/>
        <v>4.2660781253094325E-3</v>
      </c>
      <c r="S494"/>
      <c r="V494"/>
      <c r="W494"/>
      <c r="X494"/>
      <c r="Y494"/>
      <c r="Z494"/>
    </row>
    <row r="495" spans="1:26">
      <c r="A495" s="2">
        <v>37369</v>
      </c>
      <c r="B495" s="1" t="s">
        <v>107</v>
      </c>
      <c r="C495" s="1">
        <v>10</v>
      </c>
      <c r="E495" s="18">
        <v>41.716700000000003</v>
      </c>
      <c r="F495" s="1">
        <f t="shared" si="63"/>
        <v>417.16700000000003</v>
      </c>
      <c r="G495" s="1">
        <f t="shared" si="62"/>
        <v>3.2619322482877215E-3</v>
      </c>
      <c r="S495"/>
      <c r="V495"/>
      <c r="W495"/>
      <c r="X495"/>
      <c r="Y495"/>
      <c r="Z495"/>
    </row>
    <row r="496" spans="1:26">
      <c r="A496" s="2">
        <v>37369</v>
      </c>
      <c r="B496" s="1" t="s">
        <v>18</v>
      </c>
      <c r="C496" s="1">
        <v>7</v>
      </c>
      <c r="E496" s="18">
        <v>84.985100000000003</v>
      </c>
      <c r="F496" s="1">
        <f t="shared" si="63"/>
        <v>594.89570000000003</v>
      </c>
      <c r="G496" s="1">
        <f t="shared" si="62"/>
        <v>4.6516370379193414E-3</v>
      </c>
      <c r="S496"/>
      <c r="V496"/>
      <c r="W496"/>
      <c r="X496"/>
      <c r="Y496"/>
      <c r="Z496"/>
    </row>
    <row r="497" spans="1:26">
      <c r="A497" s="2">
        <v>37369</v>
      </c>
      <c r="B497" s="27" t="s">
        <v>149</v>
      </c>
      <c r="C497" s="1">
        <v>20</v>
      </c>
      <c r="E497" s="1">
        <v>3.1564577286666666</v>
      </c>
      <c r="F497" s="1">
        <f t="shared" si="63"/>
        <v>63.129154573333331</v>
      </c>
      <c r="G497" s="1">
        <f t="shared" si="62"/>
        <v>4.9362251834372394E-4</v>
      </c>
      <c r="S497"/>
      <c r="V497"/>
      <c r="W497"/>
      <c r="X497"/>
      <c r="Y497"/>
      <c r="Z497"/>
    </row>
    <row r="498" spans="1:26">
      <c r="A498" s="2">
        <v>37369</v>
      </c>
      <c r="B498" s="42" t="s">
        <v>119</v>
      </c>
      <c r="C498" s="1">
        <v>13</v>
      </c>
      <c r="E498" s="77">
        <v>24</v>
      </c>
      <c r="F498" s="1">
        <f>C498*E498</f>
        <v>312</v>
      </c>
      <c r="G498" s="1">
        <f t="shared" si="62"/>
        <v>2.4396053893662945E-3</v>
      </c>
      <c r="S498"/>
      <c r="U498" s="1" t="s">
        <v>351</v>
      </c>
      <c r="V498"/>
      <c r="W498"/>
      <c r="X498"/>
      <c r="Y498"/>
      <c r="Z498"/>
    </row>
    <row r="499" spans="1:26">
      <c r="A499" s="2">
        <v>37369</v>
      </c>
      <c r="B499" s="1" t="s">
        <v>98</v>
      </c>
      <c r="C499" s="1">
        <v>2</v>
      </c>
      <c r="E499" s="77">
        <v>312.06294819999999</v>
      </c>
      <c r="F499" s="1">
        <f>C499*E499</f>
        <v>624.12589639999999</v>
      </c>
      <c r="G499" s="1">
        <f t="shared" si="62"/>
        <v>4.8801951939118895E-3</v>
      </c>
      <c r="S499"/>
      <c r="V499"/>
      <c r="W499"/>
      <c r="X499"/>
      <c r="Y499"/>
      <c r="Z499"/>
    </row>
    <row r="500" spans="1:26">
      <c r="A500" s="2">
        <v>37369</v>
      </c>
      <c r="B500" s="1" t="s">
        <v>29</v>
      </c>
      <c r="F500" s="1">
        <f>SUM(F477:F499)</f>
        <v>127889.53547977048</v>
      </c>
      <c r="S500"/>
      <c r="V500"/>
      <c r="W500"/>
      <c r="X500"/>
      <c r="Y500"/>
      <c r="Z500"/>
    </row>
    <row r="501" spans="1:26">
      <c r="A501" s="2">
        <v>37426</v>
      </c>
      <c r="B501" s="27" t="s">
        <v>147</v>
      </c>
      <c r="C501" s="1">
        <v>3</v>
      </c>
      <c r="D501" s="1">
        <v>100</v>
      </c>
      <c r="E501" s="77">
        <v>154.4537325</v>
      </c>
      <c r="F501" s="1">
        <f>C501*E501</f>
        <v>463.3611975</v>
      </c>
      <c r="H501" s="1">
        <v>1</v>
      </c>
      <c r="S501"/>
      <c r="V501"/>
      <c r="W501"/>
      <c r="X501"/>
      <c r="Y501"/>
      <c r="Z501"/>
    </row>
    <row r="502" spans="1:26">
      <c r="A502" s="2">
        <v>37426</v>
      </c>
      <c r="B502" s="87" t="s">
        <v>150</v>
      </c>
      <c r="C502" s="1">
        <v>3</v>
      </c>
      <c r="E502" s="63"/>
      <c r="F502" s="1">
        <f t="shared" ref="F502:F526" si="64">C502*E502</f>
        <v>0</v>
      </c>
      <c r="S502"/>
      <c r="V502"/>
      <c r="W502"/>
      <c r="X502"/>
      <c r="Y502"/>
      <c r="Z502"/>
    </row>
    <row r="503" spans="1:26">
      <c r="A503" s="2">
        <v>37426</v>
      </c>
      <c r="B503" s="27" t="s">
        <v>101</v>
      </c>
      <c r="C503" s="1">
        <v>1</v>
      </c>
      <c r="E503" s="58">
        <v>3879.4337603958775</v>
      </c>
      <c r="F503" s="1">
        <f t="shared" si="64"/>
        <v>3879.4337603958775</v>
      </c>
      <c r="S503"/>
      <c r="V503"/>
      <c r="W503"/>
      <c r="X503"/>
      <c r="Y503"/>
      <c r="Z503"/>
    </row>
    <row r="504" spans="1:26">
      <c r="A504" s="2">
        <v>37426</v>
      </c>
      <c r="B504" s="27" t="s">
        <v>97</v>
      </c>
      <c r="C504" s="1">
        <v>1</v>
      </c>
      <c r="E504" s="77">
        <v>431.18359170000002</v>
      </c>
      <c r="F504" s="1">
        <f t="shared" si="64"/>
        <v>431.18359170000002</v>
      </c>
      <c r="S504"/>
      <c r="V504"/>
      <c r="W504"/>
      <c r="X504"/>
      <c r="Y504"/>
      <c r="Z504"/>
    </row>
    <row r="505" spans="1:26">
      <c r="A505" s="2">
        <v>37426</v>
      </c>
      <c r="B505" s="1" t="s">
        <v>28</v>
      </c>
      <c r="C505" s="1">
        <v>12</v>
      </c>
      <c r="E505" s="22">
        <v>9.7808534999999992</v>
      </c>
      <c r="F505" s="1">
        <f t="shared" si="64"/>
        <v>117.37024199999999</v>
      </c>
      <c r="S505"/>
      <c r="V505"/>
      <c r="W505"/>
      <c r="X505"/>
      <c r="Y505"/>
      <c r="Z505"/>
    </row>
    <row r="506" spans="1:26">
      <c r="A506" s="2">
        <v>37426</v>
      </c>
      <c r="B506" s="87" t="s">
        <v>151</v>
      </c>
      <c r="C506" s="1">
        <v>1</v>
      </c>
      <c r="E506" s="63"/>
      <c r="F506" s="1">
        <f t="shared" si="64"/>
        <v>0</v>
      </c>
      <c r="G506" s="1">
        <f>F506/$F$527</f>
        <v>0</v>
      </c>
      <c r="H506"/>
      <c r="I506"/>
      <c r="J506"/>
      <c r="K506"/>
      <c r="S506"/>
      <c r="V506"/>
      <c r="W506"/>
      <c r="X506"/>
      <c r="Y506"/>
      <c r="Z506"/>
    </row>
    <row r="507" spans="1:26">
      <c r="A507" s="2">
        <v>37426</v>
      </c>
      <c r="B507" s="42" t="s">
        <v>35</v>
      </c>
      <c r="C507" s="1">
        <v>2</v>
      </c>
      <c r="E507" s="77">
        <v>314.15926539999998</v>
      </c>
      <c r="F507" s="1">
        <f t="shared" si="64"/>
        <v>628.31853079999996</v>
      </c>
      <c r="G507" s="1">
        <f t="shared" ref="G507:G526" si="65">F507/$F$527</f>
        <v>5.5095188133222972E-3</v>
      </c>
      <c r="H507"/>
      <c r="I507"/>
      <c r="J507"/>
      <c r="K507"/>
      <c r="S507"/>
      <c r="T507"/>
      <c r="U507"/>
      <c r="V507"/>
      <c r="W507"/>
      <c r="X507"/>
      <c r="Y507"/>
      <c r="Z507"/>
    </row>
    <row r="508" spans="1:26">
      <c r="A508" s="2">
        <v>37426</v>
      </c>
      <c r="B508" s="42" t="s">
        <v>152</v>
      </c>
      <c r="C508" s="1">
        <v>12</v>
      </c>
      <c r="E508" s="58">
        <v>125</v>
      </c>
      <c r="F508" s="1">
        <f t="shared" si="64"/>
        <v>1500</v>
      </c>
      <c r="G508" s="1">
        <f t="shared" si="65"/>
        <v>1.3153007296253129E-2</v>
      </c>
      <c r="H508"/>
      <c r="I508"/>
      <c r="J508"/>
      <c r="K508"/>
      <c r="S508"/>
      <c r="T508"/>
      <c r="U508"/>
      <c r="V508"/>
      <c r="W508"/>
      <c r="X508"/>
      <c r="Y508"/>
      <c r="Z508"/>
    </row>
    <row r="509" spans="1:26">
      <c r="A509" s="2">
        <v>37426</v>
      </c>
      <c r="B509" s="42" t="s">
        <v>59</v>
      </c>
      <c r="C509" s="1">
        <v>1</v>
      </c>
      <c r="E509" s="77">
        <v>51.1875</v>
      </c>
      <c r="F509" s="1">
        <f t="shared" si="64"/>
        <v>51.1875</v>
      </c>
      <c r="G509" s="1">
        <f t="shared" si="65"/>
        <v>4.4884637398463805E-4</v>
      </c>
      <c r="H509"/>
      <c r="I509"/>
      <c r="J509"/>
      <c r="K509"/>
      <c r="S509"/>
      <c r="T509"/>
      <c r="U509"/>
      <c r="V509"/>
      <c r="W509"/>
      <c r="X509"/>
      <c r="Y509"/>
      <c r="Z509"/>
    </row>
    <row r="510" spans="1:26">
      <c r="A510" s="2">
        <v>37426</v>
      </c>
      <c r="B510" s="1" t="s">
        <v>39</v>
      </c>
      <c r="C510" s="1">
        <v>55</v>
      </c>
      <c r="E510" s="18">
        <v>195.2354</v>
      </c>
      <c r="F510" s="1">
        <f t="shared" si="64"/>
        <v>10737.947</v>
      </c>
      <c r="G510" s="1">
        <f t="shared" si="65"/>
        <v>9.4157530158519603E-2</v>
      </c>
      <c r="H510"/>
      <c r="I510"/>
      <c r="J510"/>
      <c r="K510"/>
      <c r="S510"/>
      <c r="T510"/>
      <c r="U510"/>
      <c r="V510"/>
      <c r="W510"/>
      <c r="X510"/>
      <c r="Y510"/>
      <c r="Z510"/>
    </row>
    <row r="511" spans="1:26">
      <c r="A511" s="2">
        <v>37426</v>
      </c>
      <c r="B511" s="21" t="s">
        <v>25</v>
      </c>
      <c r="C511" s="1">
        <v>4</v>
      </c>
      <c r="E511" s="48">
        <v>7003.5400365753658</v>
      </c>
      <c r="F511" s="1">
        <f t="shared" si="64"/>
        <v>28014.160146301463</v>
      </c>
      <c r="G511" s="1">
        <f t="shared" si="65"/>
        <v>0.24564696853513784</v>
      </c>
      <c r="H511"/>
      <c r="I511"/>
      <c r="J511"/>
      <c r="K511"/>
      <c r="S511"/>
      <c r="T511"/>
      <c r="U511"/>
      <c r="V511"/>
      <c r="W511"/>
      <c r="X511"/>
      <c r="Y511"/>
      <c r="Z511"/>
    </row>
    <row r="512" spans="1:26">
      <c r="A512" s="2">
        <v>37426</v>
      </c>
      <c r="B512" s="27" t="s">
        <v>40</v>
      </c>
      <c r="C512" s="1">
        <v>1</v>
      </c>
      <c r="E512" s="70">
        <v>874.86316980000004</v>
      </c>
      <c r="F512" s="1">
        <f t="shared" si="64"/>
        <v>874.86316980000004</v>
      </c>
      <c r="G512" s="1">
        <f t="shared" si="65"/>
        <v>7.6713877704016938E-3</v>
      </c>
      <c r="H512"/>
      <c r="I512"/>
      <c r="J512"/>
      <c r="K512"/>
      <c r="S512"/>
      <c r="T512"/>
      <c r="U512"/>
      <c r="V512"/>
      <c r="W512"/>
      <c r="X512"/>
      <c r="Y512"/>
      <c r="Z512"/>
    </row>
    <row r="513" spans="1:26">
      <c r="A513" s="2">
        <v>37426</v>
      </c>
      <c r="B513" s="27" t="s">
        <v>125</v>
      </c>
      <c r="C513" s="1">
        <v>18</v>
      </c>
      <c r="E513" s="1">
        <f>(PI()/4)*12^2</f>
        <v>113.09733552923255</v>
      </c>
      <c r="F513" s="1">
        <f t="shared" si="64"/>
        <v>2035.7520395261859</v>
      </c>
      <c r="G513" s="1">
        <f t="shared" si="65"/>
        <v>1.7850840952833409E-2</v>
      </c>
      <c r="H513"/>
      <c r="I513"/>
      <c r="J513"/>
      <c r="K513"/>
      <c r="S513"/>
      <c r="T513"/>
      <c r="U513"/>
      <c r="V513"/>
      <c r="W513"/>
      <c r="X513"/>
      <c r="Y513"/>
      <c r="Z513"/>
    </row>
    <row r="514" spans="1:26">
      <c r="A514" s="2">
        <v>37426</v>
      </c>
      <c r="B514" s="27" t="s">
        <v>37</v>
      </c>
      <c r="C514" s="1">
        <v>27</v>
      </c>
      <c r="E514" s="77">
        <v>152.6421331</v>
      </c>
      <c r="F514" s="1">
        <f t="shared" si="64"/>
        <v>4121.3375937000001</v>
      </c>
      <c r="G514" s="1">
        <f t="shared" si="65"/>
        <v>3.6138655626838947E-2</v>
      </c>
      <c r="H514"/>
      <c r="I514"/>
      <c r="J514"/>
      <c r="K514"/>
      <c r="S514"/>
      <c r="T514"/>
      <c r="U514"/>
      <c r="V514"/>
      <c r="W514"/>
      <c r="X514"/>
      <c r="Y514"/>
      <c r="Z514"/>
    </row>
    <row r="515" spans="1:26">
      <c r="A515" s="2">
        <v>37426</v>
      </c>
      <c r="B515" s="1" t="s">
        <v>41</v>
      </c>
      <c r="C515" s="1">
        <v>2</v>
      </c>
      <c r="E515" s="49">
        <v>1034.087</v>
      </c>
      <c r="F515" s="1">
        <f t="shared" si="64"/>
        <v>2068.174</v>
      </c>
      <c r="G515" s="1">
        <f t="shared" si="65"/>
        <v>1.8135138474614013E-2</v>
      </c>
      <c r="H515"/>
      <c r="I515"/>
      <c r="J515"/>
      <c r="K515"/>
      <c r="S515"/>
      <c r="T515"/>
      <c r="U515"/>
      <c r="V515"/>
      <c r="W515"/>
      <c r="X515"/>
      <c r="Y515"/>
      <c r="Z515"/>
    </row>
    <row r="516" spans="1:26">
      <c r="A516" s="2">
        <v>37426</v>
      </c>
      <c r="B516" s="27" t="s">
        <v>58</v>
      </c>
      <c r="C516" s="1">
        <v>109</v>
      </c>
      <c r="E516" s="27">
        <v>311.15499999999997</v>
      </c>
      <c r="F516" s="1">
        <f t="shared" si="64"/>
        <v>33915.894999999997</v>
      </c>
      <c r="G516" s="1">
        <f t="shared" si="65"/>
        <v>0.29739734292930331</v>
      </c>
      <c r="H516"/>
      <c r="I516"/>
      <c r="J516"/>
      <c r="K516"/>
      <c r="S516"/>
      <c r="T516"/>
      <c r="U516"/>
      <c r="V516"/>
      <c r="W516"/>
      <c r="X516"/>
      <c r="Y516"/>
      <c r="Z516"/>
    </row>
    <row r="517" spans="1:26">
      <c r="A517" s="2">
        <v>37426</v>
      </c>
      <c r="B517" s="41" t="s">
        <v>139</v>
      </c>
      <c r="C517" s="1">
        <v>30</v>
      </c>
      <c r="E517" s="77">
        <v>350.77027349999997</v>
      </c>
      <c r="F517" s="1">
        <f t="shared" si="64"/>
        <v>10523.108204999999</v>
      </c>
      <c r="G517" s="1">
        <f t="shared" si="65"/>
        <v>9.2273679333084099E-2</v>
      </c>
      <c r="H517"/>
      <c r="I517"/>
      <c r="J517"/>
      <c r="K517"/>
      <c r="S517"/>
      <c r="T517"/>
      <c r="U517"/>
      <c r="V517"/>
      <c r="W517"/>
      <c r="X517"/>
      <c r="Y517"/>
      <c r="Z517"/>
    </row>
    <row r="518" spans="1:26">
      <c r="A518" s="2">
        <v>37426</v>
      </c>
      <c r="B518" s="27" t="s">
        <v>89</v>
      </c>
      <c r="C518" s="1">
        <v>33</v>
      </c>
      <c r="E518" s="81">
        <v>87.269570000000002</v>
      </c>
      <c r="F518" s="1">
        <f t="shared" si="64"/>
        <v>2879.89581</v>
      </c>
      <c r="G518" s="1">
        <f t="shared" si="65"/>
        <v>2.525286040091921E-2</v>
      </c>
      <c r="H518"/>
      <c r="I518"/>
      <c r="J518"/>
      <c r="K518"/>
      <c r="S518"/>
      <c r="T518"/>
      <c r="U518"/>
      <c r="V518"/>
      <c r="W518"/>
      <c r="X518"/>
      <c r="Y518"/>
      <c r="Z518"/>
    </row>
    <row r="519" spans="1:26">
      <c r="A519" s="2">
        <v>37426</v>
      </c>
      <c r="B519" s="1" t="s">
        <v>96</v>
      </c>
      <c r="C519" s="1">
        <v>8</v>
      </c>
      <c r="E519" s="18">
        <v>87.269570000000002</v>
      </c>
      <c r="F519" s="1">
        <f t="shared" si="64"/>
        <v>698.15656000000001</v>
      </c>
      <c r="G519" s="1">
        <f t="shared" si="65"/>
        <v>6.1219055517379908E-3</v>
      </c>
      <c r="H519"/>
      <c r="I519"/>
      <c r="J519"/>
      <c r="K519"/>
      <c r="S519"/>
      <c r="T519"/>
      <c r="U519"/>
      <c r="V519"/>
      <c r="W519"/>
      <c r="X519"/>
      <c r="Y519"/>
      <c r="Z519"/>
    </row>
    <row r="520" spans="1:26">
      <c r="A520" s="2">
        <v>37426</v>
      </c>
      <c r="B520" s="19" t="s">
        <v>63</v>
      </c>
      <c r="C520" s="1">
        <v>1</v>
      </c>
      <c r="E520" s="58">
        <v>545.58674976623342</v>
      </c>
      <c r="F520" s="1">
        <f t="shared" si="64"/>
        <v>545.58674976623342</v>
      </c>
      <c r="G520" s="1">
        <f t="shared" si="65"/>
        <v>4.7840710002761992E-3</v>
      </c>
      <c r="H520"/>
      <c r="I520"/>
      <c r="J520"/>
      <c r="K520"/>
      <c r="S520"/>
      <c r="T520"/>
      <c r="U520"/>
      <c r="V520"/>
      <c r="W520"/>
      <c r="X520"/>
      <c r="Y520"/>
      <c r="Z520"/>
    </row>
    <row r="521" spans="1:26">
      <c r="A521" s="2">
        <v>37426</v>
      </c>
      <c r="B521" s="1" t="s">
        <v>107</v>
      </c>
      <c r="C521" s="1">
        <v>32</v>
      </c>
      <c r="E521" s="18">
        <v>41.716700000000003</v>
      </c>
      <c r="F521" s="1">
        <f t="shared" si="64"/>
        <v>1334.9344000000001</v>
      </c>
      <c r="G521" s="1">
        <f t="shared" si="65"/>
        <v>1.1705601268812864E-2</v>
      </c>
      <c r="H521"/>
      <c r="I521"/>
      <c r="J521"/>
      <c r="K521"/>
      <c r="S521"/>
      <c r="T521"/>
      <c r="U521"/>
      <c r="V521"/>
      <c r="W521"/>
      <c r="X521"/>
      <c r="Y521"/>
      <c r="Z521"/>
    </row>
    <row r="522" spans="1:26">
      <c r="A522" s="2">
        <v>37426</v>
      </c>
      <c r="B522" s="1" t="s">
        <v>18</v>
      </c>
      <c r="C522" s="1">
        <v>2</v>
      </c>
      <c r="E522" s="18">
        <v>84.985100000000003</v>
      </c>
      <c r="F522" s="1">
        <f t="shared" si="64"/>
        <v>169.97020000000001</v>
      </c>
      <c r="G522" s="1">
        <f t="shared" si="65"/>
        <v>1.4904128538304024E-3</v>
      </c>
      <c r="S522"/>
      <c r="T522"/>
      <c r="U522"/>
      <c r="V522"/>
      <c r="W522"/>
      <c r="X522"/>
      <c r="Y522"/>
      <c r="Z522"/>
    </row>
    <row r="523" spans="1:26">
      <c r="A523" s="2">
        <v>37426</v>
      </c>
      <c r="B523" s="27" t="s">
        <v>136</v>
      </c>
      <c r="C523" s="1">
        <v>17</v>
      </c>
      <c r="E523" s="1">
        <f>(PI()/4)*12^2</f>
        <v>113.09733552923255</v>
      </c>
      <c r="F523" s="1">
        <f t="shared" si="64"/>
        <v>1922.6547039969535</v>
      </c>
      <c r="G523" s="1">
        <f t="shared" si="65"/>
        <v>1.6859127566564887E-2</v>
      </c>
      <c r="S523"/>
      <c r="V523"/>
      <c r="W523"/>
      <c r="X523"/>
      <c r="Y523"/>
      <c r="Z523"/>
    </row>
    <row r="524" spans="1:26">
      <c r="A524" s="2">
        <v>37426</v>
      </c>
      <c r="B524" s="42" t="s">
        <v>119</v>
      </c>
      <c r="C524" s="1">
        <v>21</v>
      </c>
      <c r="E524" s="77">
        <v>24</v>
      </c>
      <c r="F524" s="1">
        <f t="shared" si="64"/>
        <v>504</v>
      </c>
      <c r="G524" s="1">
        <f t="shared" si="65"/>
        <v>4.4194104515410514E-3</v>
      </c>
      <c r="S524"/>
      <c r="U524" s="1" t="s">
        <v>352</v>
      </c>
      <c r="V524"/>
      <c r="W524"/>
      <c r="X524"/>
      <c r="Y524"/>
      <c r="Z524"/>
    </row>
    <row r="525" spans="1:26">
      <c r="A525" s="2">
        <v>37426</v>
      </c>
      <c r="B525" s="27" t="s">
        <v>98</v>
      </c>
      <c r="C525" s="1">
        <v>17</v>
      </c>
      <c r="E525" s="77">
        <v>312.06294819999999</v>
      </c>
      <c r="F525" s="1">
        <f t="shared" si="64"/>
        <v>5305.0701194000003</v>
      </c>
      <c r="G525" s="1">
        <f t="shared" si="65"/>
        <v>4.6518417325068444E-2</v>
      </c>
      <c r="S525"/>
      <c r="V525"/>
      <c r="W525"/>
      <c r="X525"/>
      <c r="Y525"/>
      <c r="Z525"/>
    </row>
    <row r="526" spans="1:26">
      <c r="A526" s="2">
        <v>37426</v>
      </c>
      <c r="B526" s="42" t="s">
        <v>153</v>
      </c>
      <c r="C526" s="1">
        <v>6</v>
      </c>
      <c r="E526" s="77">
        <v>220</v>
      </c>
      <c r="F526" s="1">
        <f t="shared" si="64"/>
        <v>1320</v>
      </c>
      <c r="G526" s="1">
        <f t="shared" si="65"/>
        <v>1.1574646420702755E-2</v>
      </c>
      <c r="S526"/>
      <c r="V526"/>
      <c r="W526"/>
      <c r="X526"/>
      <c r="Y526"/>
      <c r="Z526"/>
    </row>
    <row r="527" spans="1:26">
      <c r="A527" s="2">
        <v>37426</v>
      </c>
      <c r="B527" s="1" t="s">
        <v>29</v>
      </c>
      <c r="F527" s="1">
        <f>SUM(F501:F526)</f>
        <v>114042.36051988673</v>
      </c>
      <c r="S527"/>
      <c r="U527" s="1" t="s">
        <v>353</v>
      </c>
      <c r="V527"/>
      <c r="W527"/>
      <c r="X527"/>
      <c r="Y527"/>
      <c r="Z527"/>
    </row>
    <row r="528" spans="1:26">
      <c r="A528" s="2">
        <v>37454</v>
      </c>
      <c r="B528" s="27" t="s">
        <v>154</v>
      </c>
      <c r="C528" s="1">
        <v>41</v>
      </c>
      <c r="D528" s="1">
        <v>100</v>
      </c>
      <c r="E528" s="81">
        <v>87.269570000000002</v>
      </c>
      <c r="F528" s="1">
        <f>C528*E528</f>
        <v>3578.0523699999999</v>
      </c>
      <c r="G528" s="1">
        <f t="shared" ref="G528:G549" si="66">F528/$F$550</f>
        <v>4.9148245852196709E-2</v>
      </c>
      <c r="H528" s="1">
        <v>1</v>
      </c>
      <c r="S528"/>
      <c r="V528"/>
      <c r="W528"/>
      <c r="X528"/>
      <c r="Y528"/>
      <c r="Z528"/>
    </row>
    <row r="529" spans="1:26">
      <c r="A529" s="2">
        <v>37454</v>
      </c>
      <c r="B529" s="27" t="s">
        <v>147</v>
      </c>
      <c r="C529" s="1">
        <v>1</v>
      </c>
      <c r="E529" s="77">
        <v>154.4537325</v>
      </c>
      <c r="F529" s="1">
        <f t="shared" ref="F529:F549" si="67">C529*E529</f>
        <v>154.4537325</v>
      </c>
      <c r="G529" s="1">
        <f t="shared" si="66"/>
        <v>2.1215815848160506E-3</v>
      </c>
      <c r="S529"/>
      <c r="V529"/>
      <c r="W529"/>
      <c r="X529"/>
      <c r="Y529"/>
      <c r="Z529"/>
    </row>
    <row r="530" spans="1:26">
      <c r="A530" s="2">
        <v>37454</v>
      </c>
      <c r="B530" s="42" t="s">
        <v>35</v>
      </c>
      <c r="C530" s="1">
        <v>2</v>
      </c>
      <c r="E530" s="77">
        <v>314.15926539999998</v>
      </c>
      <c r="F530" s="1">
        <f t="shared" si="67"/>
        <v>628.31853079999996</v>
      </c>
      <c r="G530" s="1">
        <f t="shared" si="66"/>
        <v>8.6306041477110726E-3</v>
      </c>
      <c r="S530"/>
      <c r="V530"/>
      <c r="W530"/>
      <c r="X530"/>
      <c r="Y530"/>
      <c r="Z530"/>
    </row>
    <row r="531" spans="1:26">
      <c r="A531" s="2">
        <v>37454</v>
      </c>
      <c r="B531" s="27" t="s">
        <v>97</v>
      </c>
      <c r="C531" s="1">
        <v>2</v>
      </c>
      <c r="E531" s="77">
        <v>431.18359170000002</v>
      </c>
      <c r="F531" s="1">
        <f t="shared" si="67"/>
        <v>862.36718340000004</v>
      </c>
      <c r="G531" s="1">
        <f t="shared" si="66"/>
        <v>1.1845504191043915E-2</v>
      </c>
      <c r="S531"/>
      <c r="V531"/>
      <c r="W531"/>
      <c r="X531"/>
      <c r="Y531"/>
      <c r="Z531"/>
    </row>
    <row r="532" spans="1:26">
      <c r="A532" s="2">
        <v>37454</v>
      </c>
      <c r="B532" s="42" t="s">
        <v>375</v>
      </c>
      <c r="C532" s="1">
        <v>10</v>
      </c>
      <c r="E532" s="77">
        <v>220</v>
      </c>
      <c r="F532" s="1">
        <f t="shared" si="67"/>
        <v>2200</v>
      </c>
      <c r="G532" s="1">
        <f t="shared" si="66"/>
        <v>3.0219272859562076E-2</v>
      </c>
      <c r="S532"/>
      <c r="V532"/>
      <c r="W532"/>
      <c r="X532"/>
      <c r="Y532"/>
      <c r="Z532"/>
    </row>
    <row r="533" spans="1:26">
      <c r="A533" s="2">
        <v>37454</v>
      </c>
      <c r="B533" s="27" t="s">
        <v>36</v>
      </c>
      <c r="C533" s="1">
        <v>1</v>
      </c>
      <c r="E533" s="77">
        <v>1545.356039</v>
      </c>
      <c r="F533" s="1">
        <f t="shared" si="67"/>
        <v>1545.356039</v>
      </c>
      <c r="G533" s="1">
        <f t="shared" si="66"/>
        <v>2.1227061730778662E-2</v>
      </c>
      <c r="S533"/>
      <c r="V533"/>
      <c r="W533"/>
      <c r="X533"/>
      <c r="Y533"/>
      <c r="Z533"/>
    </row>
    <row r="534" spans="1:26">
      <c r="A534" s="2">
        <v>37454</v>
      </c>
      <c r="B534" s="42" t="s">
        <v>155</v>
      </c>
      <c r="C534" s="1">
        <v>1</v>
      </c>
      <c r="E534" s="58">
        <v>48.552332713526013</v>
      </c>
      <c r="F534" s="1">
        <f t="shared" si="67"/>
        <v>48.552332713526013</v>
      </c>
      <c r="G534" s="1">
        <f t="shared" si="66"/>
        <v>6.6691645010831123E-4</v>
      </c>
      <c r="S534"/>
      <c r="V534"/>
      <c r="W534"/>
      <c r="X534"/>
      <c r="Y534"/>
      <c r="Z534"/>
    </row>
    <row r="535" spans="1:26">
      <c r="A535" s="2">
        <v>37454</v>
      </c>
      <c r="B535" s="1" t="s">
        <v>16</v>
      </c>
      <c r="C535" s="1">
        <v>18</v>
      </c>
      <c r="E535" s="18">
        <v>5.6427709999999998</v>
      </c>
      <c r="F535" s="1">
        <f t="shared" si="67"/>
        <v>101.56987799999999</v>
      </c>
      <c r="G535" s="1">
        <f t="shared" si="66"/>
        <v>1.3951672079974685E-3</v>
      </c>
      <c r="S535"/>
      <c r="V535"/>
      <c r="W535"/>
      <c r="X535"/>
      <c r="Y535"/>
      <c r="Z535"/>
    </row>
    <row r="536" spans="1:26">
      <c r="A536" s="2">
        <v>37454</v>
      </c>
      <c r="B536" s="1" t="s">
        <v>17</v>
      </c>
      <c r="C536" s="1">
        <v>66</v>
      </c>
      <c r="E536" s="16">
        <v>3.156457729</v>
      </c>
      <c r="F536" s="1">
        <f t="shared" si="67"/>
        <v>208.32621011399999</v>
      </c>
      <c r="G536" s="1">
        <f t="shared" si="66"/>
        <v>2.8615757214697393E-3</v>
      </c>
      <c r="S536"/>
      <c r="V536"/>
      <c r="W536"/>
      <c r="X536"/>
      <c r="Y536"/>
      <c r="Z536"/>
    </row>
    <row r="537" spans="1:26">
      <c r="A537" s="2">
        <v>37454</v>
      </c>
      <c r="B537" s="1" t="s">
        <v>39</v>
      </c>
      <c r="C537" s="1">
        <v>58</v>
      </c>
      <c r="E537" s="18">
        <v>195.2354</v>
      </c>
      <c r="F537" s="1">
        <f t="shared" si="67"/>
        <v>11323.653200000001</v>
      </c>
      <c r="G537" s="1">
        <f t="shared" si="66"/>
        <v>0.15554207537175149</v>
      </c>
      <c r="S537"/>
      <c r="V537"/>
      <c r="W537"/>
      <c r="X537"/>
      <c r="Y537"/>
      <c r="Z537"/>
    </row>
    <row r="538" spans="1:26">
      <c r="A538" s="2">
        <v>37454</v>
      </c>
      <c r="B538" s="27" t="s">
        <v>125</v>
      </c>
      <c r="C538" s="1">
        <v>11</v>
      </c>
      <c r="E538" s="1">
        <f>(PI()/4)*12^2</f>
        <v>113.09733552923255</v>
      </c>
      <c r="F538" s="1">
        <f t="shared" si="67"/>
        <v>1244.0706908215582</v>
      </c>
      <c r="G538" s="1">
        <f t="shared" si="66"/>
        <v>1.7088596210236617E-2</v>
      </c>
      <c r="K538"/>
      <c r="S538"/>
      <c r="V538"/>
      <c r="W538"/>
      <c r="X538"/>
      <c r="Y538"/>
      <c r="Z538"/>
    </row>
    <row r="539" spans="1:26">
      <c r="A539" s="2">
        <v>37454</v>
      </c>
      <c r="B539" s="27" t="s">
        <v>37</v>
      </c>
      <c r="C539" s="1">
        <v>251</v>
      </c>
      <c r="E539" s="77">
        <v>152.6421331</v>
      </c>
      <c r="F539" s="1">
        <f t="shared" si="67"/>
        <v>38313.175408099996</v>
      </c>
      <c r="G539" s="1">
        <f t="shared" si="66"/>
        <v>0.52627104626074428</v>
      </c>
      <c r="K539"/>
      <c r="S539"/>
      <c r="T539"/>
      <c r="U539"/>
      <c r="V539"/>
      <c r="W539"/>
      <c r="X539"/>
      <c r="Y539"/>
      <c r="Z539"/>
    </row>
    <row r="540" spans="1:26">
      <c r="A540" s="2">
        <v>37454</v>
      </c>
      <c r="B540" s="1" t="s">
        <v>41</v>
      </c>
      <c r="C540" s="1">
        <v>4</v>
      </c>
      <c r="E540" s="18">
        <v>1034.087</v>
      </c>
      <c r="F540" s="1">
        <f t="shared" si="67"/>
        <v>4136.348</v>
      </c>
      <c r="G540" s="1">
        <f t="shared" si="66"/>
        <v>5.681701311550176E-2</v>
      </c>
      <c r="K540"/>
      <c r="S540"/>
      <c r="T540"/>
      <c r="U540"/>
      <c r="V540"/>
      <c r="W540"/>
      <c r="X540"/>
      <c r="Y540"/>
      <c r="Z540"/>
    </row>
    <row r="541" spans="1:26">
      <c r="A541" s="2">
        <v>37454</v>
      </c>
      <c r="B541" s="27" t="s">
        <v>58</v>
      </c>
      <c r="C541" s="1">
        <v>11</v>
      </c>
      <c r="E541" s="16">
        <v>311.15499999999997</v>
      </c>
      <c r="F541" s="1">
        <f t="shared" si="67"/>
        <v>3422.7049999999999</v>
      </c>
      <c r="G541" s="1">
        <f t="shared" si="66"/>
        <v>4.7014389233085187E-2</v>
      </c>
      <c r="K541"/>
      <c r="S541"/>
      <c r="T541"/>
      <c r="U541"/>
      <c r="V541"/>
      <c r="W541"/>
      <c r="X541"/>
      <c r="Y541"/>
      <c r="Z541"/>
    </row>
    <row r="542" spans="1:26">
      <c r="A542" s="2">
        <v>37454</v>
      </c>
      <c r="B542" s="87" t="s">
        <v>156</v>
      </c>
      <c r="C542" s="1">
        <v>94</v>
      </c>
      <c r="E542" s="63"/>
      <c r="F542" s="1">
        <f t="shared" si="67"/>
        <v>0</v>
      </c>
      <c r="G542" s="1">
        <f t="shared" si="66"/>
        <v>0</v>
      </c>
      <c r="K542"/>
      <c r="S542"/>
      <c r="T542"/>
      <c r="U542"/>
      <c r="V542"/>
      <c r="W542"/>
      <c r="X542"/>
      <c r="Y542"/>
      <c r="Z542"/>
    </row>
    <row r="543" spans="1:26">
      <c r="A543" s="2">
        <v>37454</v>
      </c>
      <c r="B543" s="27" t="s">
        <v>89</v>
      </c>
      <c r="C543" s="1">
        <v>9</v>
      </c>
      <c r="E543" s="81">
        <v>87.269570000000002</v>
      </c>
      <c r="F543" s="1">
        <f t="shared" si="67"/>
        <v>785.42613000000006</v>
      </c>
      <c r="G543" s="1">
        <f t="shared" si="66"/>
        <v>1.0788639333409036E-2</v>
      </c>
      <c r="K543"/>
      <c r="S543"/>
      <c r="T543"/>
      <c r="U543"/>
      <c r="V543"/>
      <c r="W543"/>
      <c r="X543"/>
      <c r="Y543"/>
      <c r="Z543"/>
    </row>
    <row r="544" spans="1:26">
      <c r="A544" s="2">
        <v>37454</v>
      </c>
      <c r="B544" s="1" t="s">
        <v>96</v>
      </c>
      <c r="C544" s="1">
        <v>6</v>
      </c>
      <c r="E544" s="18">
        <v>87.269570000000002</v>
      </c>
      <c r="F544" s="1">
        <f t="shared" si="67"/>
        <v>523.61742000000004</v>
      </c>
      <c r="G544" s="1">
        <f t="shared" si="66"/>
        <v>7.1924262222726899E-3</v>
      </c>
      <c r="K544"/>
      <c r="S544"/>
      <c r="T544"/>
      <c r="U544"/>
      <c r="V544"/>
      <c r="W544"/>
      <c r="X544"/>
      <c r="Y544"/>
      <c r="Z544"/>
    </row>
    <row r="545" spans="1:26">
      <c r="A545" s="2">
        <v>37454</v>
      </c>
      <c r="B545" s="27" t="s">
        <v>63</v>
      </c>
      <c r="C545" s="1">
        <v>2</v>
      </c>
      <c r="E545" s="58">
        <v>545.58674976623342</v>
      </c>
      <c r="F545" s="1">
        <f t="shared" si="67"/>
        <v>1091.1734995324668</v>
      </c>
      <c r="G545" s="1">
        <f t="shared" si="66"/>
        <v>1.4988395327043113E-2</v>
      </c>
      <c r="K545"/>
      <c r="S545"/>
      <c r="T545"/>
      <c r="U545"/>
      <c r="V545"/>
      <c r="W545"/>
      <c r="X545"/>
      <c r="Y545"/>
      <c r="Z545"/>
    </row>
    <row r="546" spans="1:26">
      <c r="A546" s="2">
        <v>37454</v>
      </c>
      <c r="B546" s="1" t="s">
        <v>107</v>
      </c>
      <c r="C546" s="1">
        <v>14</v>
      </c>
      <c r="E546" s="18">
        <v>41.716700000000003</v>
      </c>
      <c r="F546" s="1">
        <f t="shared" si="67"/>
        <v>584.03380000000004</v>
      </c>
      <c r="G546" s="1">
        <f t="shared" si="66"/>
        <v>8.0223076188213217E-3</v>
      </c>
      <c r="K546"/>
      <c r="S546"/>
      <c r="T546"/>
      <c r="U546"/>
      <c r="V546"/>
      <c r="W546"/>
      <c r="X546"/>
      <c r="Y546"/>
      <c r="Z546"/>
    </row>
    <row r="547" spans="1:26">
      <c r="A547" s="2">
        <v>37454</v>
      </c>
      <c r="B547" s="1" t="s">
        <v>18</v>
      </c>
      <c r="C547" s="1">
        <v>5</v>
      </c>
      <c r="E547" s="18">
        <v>84.985100000000003</v>
      </c>
      <c r="F547" s="1">
        <f t="shared" si="67"/>
        <v>424.9255</v>
      </c>
      <c r="G547" s="1">
        <f t="shared" si="66"/>
        <v>5.8367907406753844E-3</v>
      </c>
      <c r="K547"/>
      <c r="S547"/>
      <c r="T547"/>
      <c r="U547"/>
      <c r="V547"/>
      <c r="W547"/>
      <c r="X547"/>
      <c r="Y547"/>
      <c r="Z547"/>
    </row>
    <row r="548" spans="1:26">
      <c r="A548" s="2">
        <v>37454</v>
      </c>
      <c r="B548" s="27" t="s">
        <v>136</v>
      </c>
      <c r="C548" s="1">
        <v>1</v>
      </c>
      <c r="E548" s="1">
        <f>(PI()/4)*12^2</f>
        <v>113.09733552923255</v>
      </c>
      <c r="F548" s="1">
        <f t="shared" si="67"/>
        <v>113.09733552923255</v>
      </c>
      <c r="G548" s="1">
        <f t="shared" si="66"/>
        <v>1.5535087463851469E-3</v>
      </c>
      <c r="K548"/>
      <c r="S548"/>
      <c r="T548"/>
      <c r="U548"/>
      <c r="V548"/>
      <c r="W548"/>
      <c r="X548"/>
      <c r="Y548"/>
      <c r="Z548"/>
    </row>
    <row r="549" spans="1:26">
      <c r="A549" s="2">
        <v>37454</v>
      </c>
      <c r="B549" s="42" t="s">
        <v>119</v>
      </c>
      <c r="C549" s="1">
        <v>63</v>
      </c>
      <c r="E549" s="77">
        <v>24</v>
      </c>
      <c r="F549" s="1">
        <f t="shared" si="67"/>
        <v>1512</v>
      </c>
      <c r="G549" s="1">
        <f t="shared" si="66"/>
        <v>2.0768882074389938E-2</v>
      </c>
      <c r="K549"/>
      <c r="S549"/>
      <c r="T549"/>
      <c r="U549"/>
      <c r="V549"/>
      <c r="W549"/>
      <c r="X549"/>
      <c r="Y549"/>
      <c r="Z549"/>
    </row>
    <row r="550" spans="1:26">
      <c r="A550" s="2">
        <v>37454</v>
      </c>
      <c r="B550" s="1" t="s">
        <v>29</v>
      </c>
      <c r="F550" s="1">
        <f>SUM(F528:F549)</f>
        <v>72801.222260510782</v>
      </c>
      <c r="K550"/>
      <c r="S550"/>
      <c r="T550"/>
      <c r="U550"/>
      <c r="V550"/>
      <c r="W550"/>
      <c r="X550"/>
      <c r="Y550"/>
      <c r="Z550"/>
    </row>
    <row r="551" spans="1:26">
      <c r="A551" s="2">
        <v>37482</v>
      </c>
      <c r="B551" s="42" t="s">
        <v>375</v>
      </c>
      <c r="C551" s="1">
        <v>18</v>
      </c>
      <c r="D551" s="1">
        <v>100</v>
      </c>
      <c r="E551" s="77">
        <v>220</v>
      </c>
      <c r="F551" s="1">
        <f>C551*E551</f>
        <v>3960</v>
      </c>
      <c r="G551" s="1">
        <f>F551/$F$568</f>
        <v>8.6363981319950073E-2</v>
      </c>
      <c r="H551" s="1">
        <v>1</v>
      </c>
      <c r="K551"/>
      <c r="S551"/>
      <c r="T551"/>
      <c r="U551"/>
      <c r="V551"/>
      <c r="W551"/>
      <c r="X551"/>
      <c r="Y551"/>
      <c r="Z551"/>
    </row>
    <row r="552" spans="1:26">
      <c r="A552" s="2">
        <v>37482</v>
      </c>
      <c r="B552" s="88" t="s">
        <v>95</v>
      </c>
      <c r="C552" s="1">
        <v>1</v>
      </c>
      <c r="E552" s="58">
        <v>7392.7879999999996</v>
      </c>
      <c r="F552" s="1">
        <f t="shared" ref="F552:F567" si="68">C552*E552</f>
        <v>7392.7879999999996</v>
      </c>
      <c r="G552" s="1">
        <f t="shared" ref="G552:G567" si="69">F552/$F$568</f>
        <v>0.16122995069049267</v>
      </c>
      <c r="K552"/>
      <c r="S552"/>
      <c r="T552"/>
      <c r="U552"/>
      <c r="V552"/>
      <c r="W552"/>
      <c r="X552"/>
      <c r="Y552"/>
      <c r="Z552"/>
    </row>
    <row r="553" spans="1:26">
      <c r="A553" s="2">
        <v>37482</v>
      </c>
      <c r="B553" s="87" t="s">
        <v>157</v>
      </c>
      <c r="C553" s="1">
        <v>1</v>
      </c>
      <c r="E553" s="63"/>
      <c r="F553" s="1">
        <f t="shared" si="68"/>
        <v>0</v>
      </c>
      <c r="G553" s="1">
        <f t="shared" si="69"/>
        <v>0</v>
      </c>
      <c r="K553"/>
      <c r="S553"/>
      <c r="T553"/>
      <c r="U553"/>
      <c r="V553"/>
      <c r="W553"/>
      <c r="X553"/>
      <c r="Y553"/>
      <c r="Z553"/>
    </row>
    <row r="554" spans="1:26">
      <c r="A554" s="2">
        <v>37482</v>
      </c>
      <c r="B554" s="27" t="s">
        <v>158</v>
      </c>
      <c r="C554" s="1">
        <v>4</v>
      </c>
      <c r="E554" s="81">
        <v>87.269570000000002</v>
      </c>
      <c r="F554" s="1">
        <f t="shared" si="68"/>
        <v>349.07828000000001</v>
      </c>
      <c r="G554" s="1">
        <f t="shared" si="69"/>
        <v>7.6130782962425007E-3</v>
      </c>
      <c r="S554"/>
      <c r="T554"/>
      <c r="U554"/>
      <c r="V554"/>
      <c r="W554"/>
      <c r="X554"/>
      <c r="Y554"/>
      <c r="Z554"/>
    </row>
    <row r="555" spans="1:26">
      <c r="A555" s="2">
        <v>37482</v>
      </c>
      <c r="B555" s="1" t="s">
        <v>16</v>
      </c>
      <c r="C555" s="1">
        <v>8</v>
      </c>
      <c r="E555" s="18">
        <v>5.6427709999999998</v>
      </c>
      <c r="F555" s="1">
        <f t="shared" si="68"/>
        <v>45.142167999999998</v>
      </c>
      <c r="G555" s="1">
        <f t="shared" si="69"/>
        <v>9.845094328015272E-4</v>
      </c>
      <c r="S555"/>
      <c r="V555"/>
      <c r="W555"/>
      <c r="X555"/>
      <c r="Y555"/>
      <c r="Z555"/>
    </row>
    <row r="556" spans="1:26">
      <c r="A556" s="2">
        <v>37482</v>
      </c>
      <c r="B556" s="1" t="s">
        <v>17</v>
      </c>
      <c r="C556" s="1">
        <v>103</v>
      </c>
      <c r="E556" s="16">
        <v>3.156457729</v>
      </c>
      <c r="F556" s="1">
        <f t="shared" si="68"/>
        <v>325.11514608699997</v>
      </c>
      <c r="G556" s="1">
        <f t="shared" si="69"/>
        <v>7.0904642433056832E-3</v>
      </c>
      <c r="S556"/>
      <c r="V556"/>
      <c r="W556"/>
      <c r="X556"/>
      <c r="Y556"/>
      <c r="Z556"/>
    </row>
    <row r="557" spans="1:26">
      <c r="A557" s="2">
        <v>37482</v>
      </c>
      <c r="B557" s="27" t="s">
        <v>39</v>
      </c>
      <c r="C557" s="1">
        <v>18</v>
      </c>
      <c r="E557" s="49">
        <v>195.2354</v>
      </c>
      <c r="F557" s="1">
        <f t="shared" si="68"/>
        <v>3514.2372</v>
      </c>
      <c r="G557" s="1">
        <f t="shared" si="69"/>
        <v>7.6642301993604459E-2</v>
      </c>
      <c r="S557"/>
      <c r="V557"/>
      <c r="W557"/>
      <c r="X557"/>
      <c r="Y557"/>
      <c r="Z557"/>
    </row>
    <row r="558" spans="1:26">
      <c r="A558" s="2">
        <v>37482</v>
      </c>
      <c r="B558" s="27" t="s">
        <v>125</v>
      </c>
      <c r="C558" s="1">
        <v>35</v>
      </c>
      <c r="E558" s="1">
        <f>(PI()/4)*12^2</f>
        <v>113.09733552923255</v>
      </c>
      <c r="F558" s="1">
        <f t="shared" si="68"/>
        <v>3958.4067435231395</v>
      </c>
      <c r="G558" s="1">
        <f t="shared" si="69"/>
        <v>8.6329233852120407E-2</v>
      </c>
      <c r="S558"/>
      <c r="V558"/>
      <c r="W558"/>
      <c r="X558"/>
      <c r="Y558"/>
      <c r="Z558"/>
    </row>
    <row r="559" spans="1:26">
      <c r="A559" s="2">
        <v>37482</v>
      </c>
      <c r="B559" s="87" t="s">
        <v>159</v>
      </c>
      <c r="C559" s="1">
        <v>8</v>
      </c>
      <c r="E559" s="63"/>
      <c r="F559" s="1">
        <f t="shared" si="68"/>
        <v>0</v>
      </c>
      <c r="G559" s="1">
        <f t="shared" si="69"/>
        <v>0</v>
      </c>
      <c r="S559"/>
      <c r="V559"/>
      <c r="W559"/>
      <c r="X559"/>
      <c r="Y559"/>
      <c r="Z559"/>
    </row>
    <row r="560" spans="1:26">
      <c r="A560" s="2">
        <v>37482</v>
      </c>
      <c r="B560" s="27" t="s">
        <v>37</v>
      </c>
      <c r="C560" s="1">
        <v>158</v>
      </c>
      <c r="E560" s="77">
        <v>152.6421331</v>
      </c>
      <c r="F560" s="1">
        <f t="shared" si="68"/>
        <v>24117.4570298</v>
      </c>
      <c r="G560" s="1">
        <f t="shared" si="69"/>
        <v>0.52597969909251152</v>
      </c>
      <c r="S560"/>
      <c r="V560"/>
      <c r="W560"/>
      <c r="X560"/>
      <c r="Y560"/>
      <c r="Z560"/>
    </row>
    <row r="561" spans="1:26">
      <c r="A561" s="2">
        <v>37482</v>
      </c>
      <c r="B561" s="27" t="s">
        <v>58</v>
      </c>
      <c r="C561" s="1">
        <v>1</v>
      </c>
      <c r="E561" s="16">
        <v>311.15499999999997</v>
      </c>
      <c r="F561" s="1">
        <f t="shared" si="68"/>
        <v>311.15499999999997</v>
      </c>
      <c r="G561" s="1">
        <f t="shared" si="69"/>
        <v>6.7860062140426922E-3</v>
      </c>
      <c r="S561"/>
      <c r="V561"/>
      <c r="W561"/>
      <c r="X561"/>
      <c r="Y561"/>
      <c r="Z561"/>
    </row>
    <row r="562" spans="1:26">
      <c r="A562" s="2">
        <v>37482</v>
      </c>
      <c r="B562" s="27" t="s">
        <v>139</v>
      </c>
      <c r="C562" s="1">
        <v>1</v>
      </c>
      <c r="E562" s="77">
        <v>350.77027349999997</v>
      </c>
      <c r="F562" s="1">
        <f t="shared" si="68"/>
        <v>350.77027349999997</v>
      </c>
      <c r="G562" s="1">
        <f t="shared" si="69"/>
        <v>7.6499791283201456E-3</v>
      </c>
      <c r="S562"/>
      <c r="V562"/>
      <c r="W562"/>
      <c r="X562"/>
      <c r="Y562"/>
      <c r="Z562"/>
    </row>
    <row r="563" spans="1:26">
      <c r="A563" s="2">
        <v>37482</v>
      </c>
      <c r="B563" s="45" t="s">
        <v>54</v>
      </c>
      <c r="C563" s="1">
        <v>7</v>
      </c>
      <c r="E563" s="18">
        <v>2.5976089999999998</v>
      </c>
      <c r="F563" s="1">
        <f t="shared" si="68"/>
        <v>18.183263</v>
      </c>
      <c r="G563" s="1">
        <f t="shared" si="69"/>
        <v>3.9656035001710591E-4</v>
      </c>
      <c r="S563"/>
      <c r="U563" s="1" t="s">
        <v>354</v>
      </c>
      <c r="V563"/>
      <c r="W563"/>
      <c r="X563"/>
      <c r="Y563"/>
      <c r="Z563"/>
    </row>
    <row r="564" spans="1:26">
      <c r="A564" s="2">
        <v>37482</v>
      </c>
      <c r="B564" s="45" t="s">
        <v>96</v>
      </c>
      <c r="C564" s="1">
        <v>4</v>
      </c>
      <c r="E564" s="18">
        <v>87.269570000000002</v>
      </c>
      <c r="F564" s="1">
        <f t="shared" si="68"/>
        <v>349.07828000000001</v>
      </c>
      <c r="G564" s="1">
        <f t="shared" si="69"/>
        <v>7.6130782962425007E-3</v>
      </c>
      <c r="S564"/>
      <c r="V564"/>
      <c r="W564"/>
      <c r="X564"/>
      <c r="Y564"/>
      <c r="Z564"/>
    </row>
    <row r="565" spans="1:26">
      <c r="A565" s="2">
        <v>37482</v>
      </c>
      <c r="B565" s="27" t="s">
        <v>63</v>
      </c>
      <c r="C565" s="1">
        <v>1</v>
      </c>
      <c r="E565" s="58">
        <v>545.58674976623342</v>
      </c>
      <c r="F565" s="1">
        <f t="shared" si="68"/>
        <v>545.58674976623342</v>
      </c>
      <c r="G565" s="1">
        <f t="shared" si="69"/>
        <v>1.1898748450813955E-2</v>
      </c>
      <c r="S565"/>
      <c r="V565"/>
      <c r="W565"/>
      <c r="X565"/>
      <c r="Y565"/>
      <c r="Z565"/>
    </row>
    <row r="566" spans="1:26">
      <c r="A566" s="2">
        <v>37482</v>
      </c>
      <c r="B566" s="45" t="s">
        <v>107</v>
      </c>
      <c r="C566" s="1">
        <v>9</v>
      </c>
      <c r="E566" s="18">
        <v>41.716700000000003</v>
      </c>
      <c r="F566" s="1">
        <f t="shared" si="68"/>
        <v>375.45030000000003</v>
      </c>
      <c r="G566" s="1">
        <f t="shared" si="69"/>
        <v>8.1882279534771854E-3</v>
      </c>
      <c r="S566"/>
      <c r="V566"/>
      <c r="W566"/>
      <c r="X566"/>
      <c r="Y566"/>
      <c r="Z566"/>
    </row>
    <row r="567" spans="1:26">
      <c r="A567" s="2">
        <v>37482</v>
      </c>
      <c r="B567" s="42" t="s">
        <v>119</v>
      </c>
      <c r="C567" s="1">
        <v>10</v>
      </c>
      <c r="E567" s="77">
        <v>24</v>
      </c>
      <c r="F567" s="1">
        <f t="shared" si="68"/>
        <v>240</v>
      </c>
      <c r="G567" s="1">
        <f t="shared" si="69"/>
        <v>5.2341806860575803E-3</v>
      </c>
      <c r="S567"/>
      <c r="V567"/>
      <c r="W567"/>
      <c r="X567"/>
      <c r="Y567"/>
      <c r="Z567"/>
    </row>
    <row r="568" spans="1:26">
      <c r="A568" s="2">
        <v>37482</v>
      </c>
      <c r="B568" s="1" t="s">
        <v>29</v>
      </c>
      <c r="F568" s="1">
        <f>SUM(F551:F567)</f>
        <v>45852.448433676371</v>
      </c>
      <c r="S568"/>
      <c r="V568"/>
      <c r="W568"/>
      <c r="X568"/>
      <c r="Y568"/>
      <c r="Z568"/>
    </row>
    <row r="569" spans="1:26">
      <c r="A569" s="2">
        <v>37567</v>
      </c>
      <c r="B569" s="87" t="s">
        <v>115</v>
      </c>
      <c r="C569" s="1">
        <v>3</v>
      </c>
      <c r="D569" s="1">
        <v>100</v>
      </c>
      <c r="E569" s="63"/>
      <c r="F569" s="1">
        <f>C569*E569</f>
        <v>0</v>
      </c>
      <c r="G569" s="1">
        <f t="shared" ref="G569:G594" si="70">F569/$F$595</f>
        <v>0</v>
      </c>
      <c r="H569" s="1">
        <v>1</v>
      </c>
      <c r="S569"/>
      <c r="V569"/>
      <c r="W569"/>
      <c r="X569"/>
      <c r="Y569"/>
      <c r="Z569"/>
    </row>
    <row r="570" spans="1:26">
      <c r="A570" s="2">
        <v>37567</v>
      </c>
      <c r="B570" s="27" t="s">
        <v>160</v>
      </c>
      <c r="C570" s="1">
        <v>9</v>
      </c>
      <c r="E570" s="81">
        <v>87.269570000000002</v>
      </c>
      <c r="F570" s="1">
        <f t="shared" ref="F570:F594" si="71">C570*E570</f>
        <v>785.42613000000006</v>
      </c>
      <c r="G570" s="1">
        <f t="shared" si="70"/>
        <v>9.9069253601374099E-3</v>
      </c>
      <c r="H570"/>
      <c r="I570"/>
      <c r="J570"/>
      <c r="K570"/>
      <c r="S570"/>
      <c r="V570"/>
      <c r="W570"/>
      <c r="X570"/>
      <c r="Y570"/>
      <c r="Z570"/>
    </row>
    <row r="571" spans="1:26">
      <c r="A571" s="2">
        <v>37567</v>
      </c>
      <c r="B571" s="27" t="s">
        <v>97</v>
      </c>
      <c r="C571" s="1">
        <v>2</v>
      </c>
      <c r="E571" s="77">
        <v>431.18359170000002</v>
      </c>
      <c r="F571" s="1">
        <f t="shared" si="71"/>
        <v>862.36718340000004</v>
      </c>
      <c r="G571" s="1">
        <f t="shared" si="70"/>
        <v>1.0877416720240424E-2</v>
      </c>
      <c r="H571"/>
      <c r="I571"/>
      <c r="J571"/>
      <c r="K571"/>
      <c r="S571"/>
      <c r="T571"/>
      <c r="U571"/>
      <c r="V571"/>
      <c r="W571"/>
      <c r="X571"/>
      <c r="Y571"/>
      <c r="Z571"/>
    </row>
    <row r="572" spans="1:26">
      <c r="A572" s="2">
        <v>37567</v>
      </c>
      <c r="B572" s="42" t="s">
        <v>192</v>
      </c>
      <c r="C572" s="1">
        <v>2</v>
      </c>
      <c r="E572" s="77">
        <v>220</v>
      </c>
      <c r="F572" s="1">
        <f t="shared" si="71"/>
        <v>440</v>
      </c>
      <c r="G572" s="1">
        <f t="shared" si="70"/>
        <v>5.54991359717108E-3</v>
      </c>
      <c r="H572"/>
      <c r="I572"/>
      <c r="J572"/>
      <c r="K572"/>
      <c r="S572"/>
      <c r="T572"/>
      <c r="U572"/>
      <c r="V572"/>
      <c r="W572"/>
      <c r="X572"/>
      <c r="Y572"/>
      <c r="Z572"/>
    </row>
    <row r="573" spans="1:26">
      <c r="A573" s="2">
        <v>37567</v>
      </c>
      <c r="B573" s="27" t="s">
        <v>36</v>
      </c>
      <c r="C573" s="1">
        <v>1</v>
      </c>
      <c r="E573" s="77">
        <v>1545.356039</v>
      </c>
      <c r="F573" s="1">
        <f t="shared" si="71"/>
        <v>1545.356039</v>
      </c>
      <c r="G573" s="1">
        <f t="shared" si="70"/>
        <v>1.9492255666628502E-2</v>
      </c>
      <c r="H573"/>
      <c r="I573"/>
      <c r="J573"/>
      <c r="K573"/>
      <c r="S573"/>
      <c r="T573"/>
      <c r="U573"/>
      <c r="V573"/>
      <c r="W573"/>
      <c r="X573"/>
      <c r="Y573"/>
      <c r="Z573"/>
    </row>
    <row r="574" spans="1:26">
      <c r="A574" s="2">
        <v>37567</v>
      </c>
      <c r="B574" s="27" t="s">
        <v>92</v>
      </c>
      <c r="C574" s="1">
        <v>5</v>
      </c>
      <c r="E574" s="77">
        <v>47.247199999999999</v>
      </c>
      <c r="F574" s="1">
        <f t="shared" si="71"/>
        <v>236.23599999999999</v>
      </c>
      <c r="G574" s="1">
        <f t="shared" si="70"/>
        <v>2.9797486103211525E-3</v>
      </c>
      <c r="H574"/>
      <c r="I574"/>
      <c r="J574"/>
      <c r="K574"/>
      <c r="S574"/>
      <c r="T574"/>
      <c r="U574"/>
      <c r="V574"/>
      <c r="W574"/>
      <c r="X574"/>
      <c r="Y574"/>
      <c r="Z574"/>
    </row>
    <row r="575" spans="1:26">
      <c r="A575" s="2">
        <v>37567</v>
      </c>
      <c r="B575" s="27" t="s">
        <v>147</v>
      </c>
      <c r="C575" s="1">
        <v>2</v>
      </c>
      <c r="E575" s="77">
        <v>154.4537325</v>
      </c>
      <c r="F575" s="1">
        <f t="shared" si="71"/>
        <v>308.907465</v>
      </c>
      <c r="G575" s="1">
        <f t="shared" si="70"/>
        <v>3.8963857733435212E-3</v>
      </c>
      <c r="H575"/>
      <c r="I575"/>
      <c r="J575"/>
      <c r="K575"/>
      <c r="S575"/>
      <c r="T575"/>
      <c r="U575"/>
      <c r="V575"/>
      <c r="W575"/>
      <c r="X575"/>
      <c r="Y575"/>
      <c r="Z575"/>
    </row>
    <row r="576" spans="1:26">
      <c r="A576" s="2">
        <v>37567</v>
      </c>
      <c r="B576" s="42" t="s">
        <v>35</v>
      </c>
      <c r="C576" s="1">
        <v>1</v>
      </c>
      <c r="E576" s="77">
        <v>314.15926539999998</v>
      </c>
      <c r="F576" s="1">
        <f t="shared" si="71"/>
        <v>314.15926539999998</v>
      </c>
      <c r="G576" s="1">
        <f t="shared" si="70"/>
        <v>3.9626290425471312E-3</v>
      </c>
      <c r="H576"/>
      <c r="I576"/>
      <c r="J576"/>
      <c r="K576"/>
      <c r="S576"/>
      <c r="T576"/>
      <c r="U576"/>
      <c r="V576"/>
      <c r="W576"/>
      <c r="X576"/>
      <c r="Y576"/>
      <c r="Z576"/>
    </row>
    <row r="577" spans="1:26">
      <c r="A577" s="2">
        <v>37567</v>
      </c>
      <c r="B577" s="1" t="s">
        <v>16</v>
      </c>
      <c r="C577" s="1">
        <v>2</v>
      </c>
      <c r="E577" s="18">
        <v>5.6427709999999998</v>
      </c>
      <c r="F577" s="1">
        <f t="shared" si="71"/>
        <v>11.285542</v>
      </c>
      <c r="G577" s="1">
        <f t="shared" si="70"/>
        <v>1.4234950681192113E-4</v>
      </c>
      <c r="H577"/>
      <c r="I577"/>
      <c r="J577"/>
      <c r="K577"/>
      <c r="S577"/>
      <c r="T577"/>
      <c r="U577"/>
      <c r="V577"/>
      <c r="W577"/>
      <c r="X577"/>
      <c r="Y577"/>
      <c r="Z577"/>
    </row>
    <row r="578" spans="1:26">
      <c r="A578" s="2">
        <v>37567</v>
      </c>
      <c r="B578" s="1" t="s">
        <v>17</v>
      </c>
      <c r="C578" s="1">
        <v>261</v>
      </c>
      <c r="E578" s="16">
        <v>3.156457729</v>
      </c>
      <c r="F578" s="1">
        <f t="shared" si="71"/>
        <v>823.83546726899999</v>
      </c>
      <c r="G578" s="1">
        <f t="shared" si="70"/>
        <v>1.0391399230972757E-2</v>
      </c>
      <c r="H578"/>
      <c r="I578"/>
      <c r="J578"/>
      <c r="K578"/>
      <c r="S578"/>
      <c r="T578"/>
      <c r="U578"/>
      <c r="V578"/>
      <c r="W578"/>
      <c r="X578"/>
      <c r="Y578"/>
      <c r="Z578"/>
    </row>
    <row r="579" spans="1:26">
      <c r="A579" s="2">
        <v>37567</v>
      </c>
      <c r="B579" s="1" t="s">
        <v>39</v>
      </c>
      <c r="C579" s="1">
        <v>27</v>
      </c>
      <c r="E579" s="18">
        <v>195.2354</v>
      </c>
      <c r="F579" s="1">
        <f t="shared" si="71"/>
        <v>5271.3558000000003</v>
      </c>
      <c r="G579" s="1">
        <f t="shared" si="70"/>
        <v>6.6489930068060532E-2</v>
      </c>
      <c r="H579"/>
      <c r="I579"/>
      <c r="J579"/>
      <c r="K579"/>
      <c r="S579"/>
      <c r="T579"/>
      <c r="U579"/>
      <c r="V579"/>
      <c r="W579"/>
      <c r="X579"/>
      <c r="Y579"/>
      <c r="Z579"/>
    </row>
    <row r="580" spans="1:26">
      <c r="A580" s="2">
        <v>37567</v>
      </c>
      <c r="B580" s="21" t="s">
        <v>25</v>
      </c>
      <c r="C580" s="1">
        <v>1</v>
      </c>
      <c r="E580" s="48">
        <v>7003.5400365753658</v>
      </c>
      <c r="F580" s="1">
        <f t="shared" si="71"/>
        <v>7003.5400365753658</v>
      </c>
      <c r="G580" s="1">
        <f t="shared" si="70"/>
        <v>8.8338731993912872E-2</v>
      </c>
      <c r="H580"/>
      <c r="I580"/>
      <c r="J580"/>
      <c r="K580"/>
      <c r="S580"/>
      <c r="T580"/>
      <c r="U580"/>
      <c r="V580"/>
      <c r="W580"/>
      <c r="X580"/>
      <c r="Y580"/>
      <c r="Z580"/>
    </row>
    <row r="581" spans="1:26">
      <c r="A581" s="2">
        <v>37567</v>
      </c>
      <c r="B581" s="27" t="s">
        <v>40</v>
      </c>
      <c r="C581" s="1">
        <v>13</v>
      </c>
      <c r="E581" s="70">
        <v>874.86316980000004</v>
      </c>
      <c r="F581" s="1">
        <f t="shared" si="71"/>
        <v>11373.2212074</v>
      </c>
      <c r="G581" s="1">
        <f t="shared" si="70"/>
        <v>0.14345544323314488</v>
      </c>
      <c r="H581"/>
      <c r="I581"/>
      <c r="J581"/>
      <c r="K581"/>
      <c r="S581"/>
      <c r="T581"/>
      <c r="U581"/>
      <c r="V581"/>
      <c r="W581"/>
      <c r="X581"/>
      <c r="Y581"/>
      <c r="Z581"/>
    </row>
    <row r="582" spans="1:26">
      <c r="A582" s="2">
        <v>37567</v>
      </c>
      <c r="B582" s="27" t="s">
        <v>125</v>
      </c>
      <c r="C582" s="1">
        <v>309</v>
      </c>
      <c r="E582" s="1">
        <f>(PI()/4)*12^2</f>
        <v>113.09733552923255</v>
      </c>
      <c r="F582" s="1">
        <f t="shared" si="71"/>
        <v>34947.07667853286</v>
      </c>
      <c r="G582" s="1">
        <f t="shared" si="70"/>
        <v>0.44080285463538604</v>
      </c>
      <c r="H582"/>
      <c r="I582"/>
      <c r="J582"/>
      <c r="K582"/>
      <c r="S582"/>
      <c r="T582"/>
      <c r="U582"/>
      <c r="V582"/>
      <c r="W582"/>
      <c r="X582"/>
      <c r="Y582"/>
      <c r="Z582"/>
    </row>
    <row r="583" spans="1:26">
      <c r="A583" s="2">
        <v>37567</v>
      </c>
      <c r="B583" s="87" t="s">
        <v>159</v>
      </c>
      <c r="C583" s="1">
        <v>4</v>
      </c>
      <c r="E583" s="63"/>
      <c r="F583" s="1">
        <f t="shared" si="71"/>
        <v>0</v>
      </c>
      <c r="G583" s="1">
        <f t="shared" si="70"/>
        <v>0</v>
      </c>
      <c r="H583"/>
      <c r="I583"/>
      <c r="J583"/>
      <c r="K583"/>
      <c r="S583"/>
      <c r="T583"/>
      <c r="U583"/>
      <c r="V583"/>
      <c r="W583"/>
      <c r="X583"/>
      <c r="Y583"/>
      <c r="Z583"/>
    </row>
    <row r="584" spans="1:26">
      <c r="A584" s="2">
        <v>37567</v>
      </c>
      <c r="B584" s="27" t="s">
        <v>41</v>
      </c>
      <c r="C584" s="1">
        <v>1</v>
      </c>
      <c r="E584" s="49">
        <v>1034.087</v>
      </c>
      <c r="F584" s="1">
        <f t="shared" si="71"/>
        <v>1034.087</v>
      </c>
      <c r="G584" s="1">
        <f t="shared" si="70"/>
        <v>1.3043394322631477E-2</v>
      </c>
      <c r="H584"/>
      <c r="I584"/>
      <c r="J584"/>
      <c r="K584"/>
      <c r="S584"/>
      <c r="T584"/>
      <c r="U584"/>
      <c r="V584"/>
      <c r="W584"/>
      <c r="X584"/>
      <c r="Y584"/>
      <c r="Z584"/>
    </row>
    <row r="585" spans="1:26">
      <c r="A585" s="2">
        <v>37567</v>
      </c>
      <c r="B585" s="27" t="s">
        <v>58</v>
      </c>
      <c r="C585" s="1">
        <v>17</v>
      </c>
      <c r="E585" s="16">
        <v>311.15499999999997</v>
      </c>
      <c r="F585" s="1">
        <f t="shared" si="71"/>
        <v>5289.6349999999993</v>
      </c>
      <c r="G585" s="1">
        <f t="shared" si="70"/>
        <v>6.6720493660390998E-2</v>
      </c>
      <c r="H585"/>
      <c r="I585"/>
      <c r="J585"/>
      <c r="K585"/>
      <c r="S585"/>
      <c r="T585"/>
      <c r="U585"/>
      <c r="V585"/>
      <c r="W585"/>
      <c r="X585"/>
      <c r="Y585"/>
      <c r="Z585"/>
    </row>
    <row r="586" spans="1:26">
      <c r="A586" s="2">
        <v>37567</v>
      </c>
      <c r="B586" s="41" t="s">
        <v>139</v>
      </c>
      <c r="C586" s="1">
        <v>9</v>
      </c>
      <c r="E586" s="77">
        <v>350.77027349999997</v>
      </c>
      <c r="F586" s="1">
        <f t="shared" si="71"/>
        <v>3156.9324614999996</v>
      </c>
      <c r="G586" s="1">
        <f t="shared" si="70"/>
        <v>3.9819778166885485E-2</v>
      </c>
      <c r="K586"/>
      <c r="S586"/>
      <c r="T586"/>
      <c r="U586"/>
      <c r="V586"/>
      <c r="W586"/>
      <c r="X586"/>
      <c r="Y586"/>
      <c r="Z586"/>
    </row>
    <row r="587" spans="1:26">
      <c r="A587" s="2">
        <v>37567</v>
      </c>
      <c r="B587" s="27" t="s">
        <v>89</v>
      </c>
      <c r="C587" s="1">
        <v>2</v>
      </c>
      <c r="E587" s="81">
        <v>87.269570000000002</v>
      </c>
      <c r="F587" s="1">
        <f t="shared" si="71"/>
        <v>174.53914</v>
      </c>
      <c r="G587" s="1">
        <f t="shared" si="70"/>
        <v>2.2015389689194241E-3</v>
      </c>
      <c r="K587"/>
      <c r="S587"/>
      <c r="T587"/>
      <c r="U587"/>
      <c r="V587"/>
      <c r="W587"/>
      <c r="X587"/>
      <c r="Y587"/>
      <c r="Z587"/>
    </row>
    <row r="588" spans="1:26">
      <c r="A588" s="2">
        <v>37567</v>
      </c>
      <c r="B588" s="1" t="s">
        <v>96</v>
      </c>
      <c r="C588" s="1">
        <v>8</v>
      </c>
      <c r="E588" s="18">
        <v>87.269570000000002</v>
      </c>
      <c r="F588" s="1">
        <f t="shared" si="71"/>
        <v>698.15656000000001</v>
      </c>
      <c r="G588" s="1">
        <f t="shared" si="70"/>
        <v>8.8061558756776966E-3</v>
      </c>
      <c r="K588"/>
      <c r="S588"/>
      <c r="T588"/>
      <c r="U588"/>
      <c r="V588"/>
      <c r="W588"/>
      <c r="X588"/>
      <c r="Y588"/>
      <c r="Z588"/>
    </row>
    <row r="589" spans="1:26">
      <c r="A589" s="2">
        <v>37567</v>
      </c>
      <c r="B589" s="27" t="s">
        <v>63</v>
      </c>
      <c r="C589" s="1">
        <v>7</v>
      </c>
      <c r="E589" s="58">
        <v>545.58674976623342</v>
      </c>
      <c r="F589" s="1">
        <f t="shared" si="71"/>
        <v>3819.107248363634</v>
      </c>
      <c r="G589" s="1">
        <f t="shared" si="70"/>
        <v>4.8172080106245366E-2</v>
      </c>
      <c r="K589"/>
      <c r="S589"/>
      <c r="T589"/>
      <c r="U589"/>
      <c r="V589"/>
      <c r="W589"/>
      <c r="X589"/>
      <c r="Y589"/>
      <c r="Z589"/>
    </row>
    <row r="590" spans="1:26">
      <c r="A590" s="2">
        <v>37567</v>
      </c>
      <c r="B590" s="1" t="s">
        <v>107</v>
      </c>
      <c r="C590" s="1">
        <v>20</v>
      </c>
      <c r="E590" s="18">
        <v>41.716700000000003</v>
      </c>
      <c r="F590" s="1">
        <f t="shared" si="71"/>
        <v>834.33400000000006</v>
      </c>
      <c r="G590" s="1">
        <f t="shared" si="70"/>
        <v>1.0523821843595764E-2</v>
      </c>
      <c r="K590"/>
      <c r="S590"/>
      <c r="T590"/>
      <c r="U590"/>
      <c r="V590"/>
      <c r="W590"/>
      <c r="X590"/>
      <c r="Y590"/>
      <c r="Z590"/>
    </row>
    <row r="591" spans="1:26">
      <c r="A591" s="2">
        <v>37567</v>
      </c>
      <c r="B591" s="1" t="s">
        <v>18</v>
      </c>
      <c r="C591" s="1">
        <v>3</v>
      </c>
      <c r="E591" s="18">
        <v>84.985100000000003</v>
      </c>
      <c r="F591" s="1">
        <f t="shared" si="71"/>
        <v>254.95530000000002</v>
      </c>
      <c r="G591" s="1">
        <f t="shared" si="70"/>
        <v>3.2158633775927997E-3</v>
      </c>
      <c r="K591"/>
      <c r="S591"/>
      <c r="T591"/>
      <c r="U591"/>
      <c r="V591"/>
      <c r="W591"/>
      <c r="X591"/>
      <c r="Y591"/>
      <c r="Z591"/>
    </row>
    <row r="592" spans="1:26">
      <c r="A592" s="2">
        <v>37567</v>
      </c>
      <c r="B592" s="42" t="s">
        <v>119</v>
      </c>
      <c r="C592" s="1">
        <v>4</v>
      </c>
      <c r="E592" s="77">
        <v>24</v>
      </c>
      <c r="F592" s="1">
        <f t="shared" si="71"/>
        <v>96</v>
      </c>
      <c r="G592" s="1">
        <f t="shared" si="70"/>
        <v>1.210890239382781E-3</v>
      </c>
      <c r="K592"/>
      <c r="S592"/>
      <c r="T592"/>
      <c r="U592"/>
      <c r="V592"/>
      <c r="W592"/>
      <c r="X592"/>
      <c r="Y592"/>
      <c r="Z592"/>
    </row>
    <row r="593" spans="1:26">
      <c r="A593" s="2">
        <v>37567</v>
      </c>
      <c r="B593" s="87" t="s">
        <v>161</v>
      </c>
      <c r="C593" s="1">
        <v>1</v>
      </c>
      <c r="E593" s="63"/>
      <c r="F593" s="1">
        <f t="shared" si="71"/>
        <v>0</v>
      </c>
      <c r="G593" s="1">
        <f t="shared" si="70"/>
        <v>0</v>
      </c>
      <c r="K593"/>
      <c r="S593"/>
      <c r="T593"/>
      <c r="U593"/>
      <c r="V593"/>
      <c r="W593"/>
      <c r="X593"/>
      <c r="Y593"/>
      <c r="Z593"/>
    </row>
    <row r="594" spans="1:26">
      <c r="A594" s="2">
        <v>37567</v>
      </c>
      <c r="B594" s="87" t="s">
        <v>162</v>
      </c>
      <c r="C594" s="1">
        <v>1</v>
      </c>
      <c r="E594" s="63"/>
      <c r="F594" s="1">
        <f t="shared" si="71"/>
        <v>0</v>
      </c>
      <c r="G594" s="1">
        <f t="shared" si="70"/>
        <v>0</v>
      </c>
      <c r="K594"/>
      <c r="S594"/>
      <c r="T594"/>
      <c r="U594"/>
      <c r="V594"/>
      <c r="W594"/>
      <c r="X594"/>
      <c r="Y594"/>
      <c r="Z594"/>
    </row>
    <row r="595" spans="1:26">
      <c r="A595" s="2">
        <v>37567</v>
      </c>
      <c r="B595" s="1" t="s">
        <v>29</v>
      </c>
      <c r="F595" s="1">
        <f>SUM(F569:F594)</f>
        <v>79280.513524440859</v>
      </c>
      <c r="K595"/>
      <c r="S595"/>
      <c r="T595"/>
      <c r="U595"/>
      <c r="V595"/>
      <c r="W595"/>
      <c r="X595"/>
      <c r="Y595"/>
      <c r="Z595"/>
    </row>
    <row r="596" spans="1:26">
      <c r="A596" s="2">
        <v>37686</v>
      </c>
      <c r="B596" s="27" t="s">
        <v>162</v>
      </c>
      <c r="C596" s="1">
        <v>5</v>
      </c>
      <c r="D596" s="1">
        <v>100</v>
      </c>
      <c r="E596" s="77">
        <v>47.247199999999999</v>
      </c>
      <c r="F596" s="1">
        <f>C596*E596</f>
        <v>236.23599999999999</v>
      </c>
      <c r="G596" s="1">
        <f t="shared" ref="G596:G617" si="72">F596/$F$618</f>
        <v>5.9401816602020424E-3</v>
      </c>
      <c r="H596" s="1">
        <v>1</v>
      </c>
      <c r="K596"/>
      <c r="S596"/>
      <c r="T596"/>
      <c r="U596"/>
      <c r="V596"/>
      <c r="W596"/>
      <c r="X596"/>
      <c r="Y596"/>
      <c r="Z596"/>
    </row>
    <row r="597" spans="1:26">
      <c r="A597" s="2">
        <v>37686</v>
      </c>
      <c r="B597" s="27" t="s">
        <v>160</v>
      </c>
      <c r="C597" s="1">
        <v>9</v>
      </c>
      <c r="E597" s="81">
        <v>87.269570000000002</v>
      </c>
      <c r="F597" s="1">
        <f t="shared" ref="F597:F617" si="73">C597*E597</f>
        <v>785.42613000000006</v>
      </c>
      <c r="G597" s="1">
        <f t="shared" si="72"/>
        <v>1.9749631270718545E-2</v>
      </c>
      <c r="K597"/>
      <c r="S597"/>
      <c r="T597"/>
      <c r="U597"/>
      <c r="V597"/>
      <c r="W597"/>
      <c r="X597"/>
      <c r="Y597"/>
      <c r="Z597"/>
    </row>
    <row r="598" spans="1:26">
      <c r="A598" s="2">
        <v>37686</v>
      </c>
      <c r="B598" s="27" t="s">
        <v>101</v>
      </c>
      <c r="C598" s="1">
        <v>1</v>
      </c>
      <c r="E598" s="58">
        <v>3879.4337603958775</v>
      </c>
      <c r="F598" s="1">
        <f t="shared" si="73"/>
        <v>3879.4337603958775</v>
      </c>
      <c r="G598" s="1">
        <f t="shared" si="72"/>
        <v>9.7548812524222553E-2</v>
      </c>
      <c r="K598"/>
      <c r="S598"/>
      <c r="T598"/>
      <c r="U598"/>
      <c r="V598"/>
      <c r="W598"/>
      <c r="X598"/>
      <c r="Y598"/>
      <c r="Z598"/>
    </row>
    <row r="599" spans="1:26">
      <c r="A599" s="2">
        <v>37686</v>
      </c>
      <c r="B599" s="87" t="s">
        <v>161</v>
      </c>
      <c r="C599" s="1">
        <v>1</v>
      </c>
      <c r="E599" s="63"/>
      <c r="F599" s="1">
        <f t="shared" si="73"/>
        <v>0</v>
      </c>
      <c r="G599" s="1">
        <f t="shared" si="72"/>
        <v>0</v>
      </c>
      <c r="K599"/>
      <c r="S599"/>
      <c r="T599"/>
      <c r="U599"/>
      <c r="V599"/>
      <c r="W599"/>
      <c r="X599"/>
      <c r="Y599"/>
      <c r="Z599"/>
    </row>
    <row r="600" spans="1:26">
      <c r="A600" s="2">
        <v>37686</v>
      </c>
      <c r="B600" s="27" t="s">
        <v>36</v>
      </c>
      <c r="C600" s="1">
        <v>1</v>
      </c>
      <c r="E600" s="77">
        <v>1545.356039</v>
      </c>
      <c r="F600" s="1">
        <f t="shared" si="73"/>
        <v>1545.356039</v>
      </c>
      <c r="G600" s="1">
        <f t="shared" si="72"/>
        <v>3.8858157102855929E-2</v>
      </c>
      <c r="K600"/>
      <c r="S600"/>
      <c r="T600"/>
      <c r="U600"/>
      <c r="V600"/>
      <c r="W600"/>
      <c r="X600"/>
      <c r="Y600"/>
      <c r="Z600"/>
    </row>
    <row r="601" spans="1:26">
      <c r="A601" s="2">
        <v>37686</v>
      </c>
      <c r="B601" s="89" t="s">
        <v>163</v>
      </c>
      <c r="C601" s="1">
        <v>1</v>
      </c>
      <c r="E601" s="63"/>
      <c r="F601" s="1">
        <f t="shared" si="73"/>
        <v>0</v>
      </c>
      <c r="G601" s="1">
        <f t="shared" si="72"/>
        <v>0</v>
      </c>
      <c r="K601"/>
      <c r="S601"/>
      <c r="T601"/>
      <c r="U601"/>
      <c r="V601"/>
      <c r="W601"/>
      <c r="X601"/>
      <c r="Y601"/>
      <c r="Z601"/>
    </row>
    <row r="602" spans="1:26">
      <c r="A602" s="2">
        <v>37686</v>
      </c>
      <c r="B602" s="1" t="s">
        <v>16</v>
      </c>
      <c r="C602" s="1">
        <v>32</v>
      </c>
      <c r="E602" s="18">
        <v>5.6427709999999998</v>
      </c>
      <c r="F602" s="1">
        <f t="shared" si="73"/>
        <v>180.56867199999999</v>
      </c>
      <c r="G602" s="1">
        <f t="shared" si="72"/>
        <v>4.5404202315542002E-3</v>
      </c>
      <c r="H602"/>
      <c r="I602"/>
      <c r="J602"/>
      <c r="K602"/>
      <c r="S602"/>
      <c r="T602"/>
      <c r="U602"/>
      <c r="V602"/>
      <c r="W602"/>
      <c r="X602"/>
      <c r="Y602"/>
      <c r="Z602"/>
    </row>
    <row r="603" spans="1:26">
      <c r="A603" s="2">
        <v>37686</v>
      </c>
      <c r="B603" s="1" t="s">
        <v>17</v>
      </c>
      <c r="C603" s="1">
        <v>126</v>
      </c>
      <c r="E603" s="16">
        <v>3.156457729</v>
      </c>
      <c r="F603" s="1">
        <f t="shared" si="73"/>
        <v>397.71367385399998</v>
      </c>
      <c r="G603" s="1">
        <f t="shared" si="72"/>
        <v>1.0000556525843257E-2</v>
      </c>
      <c r="H603"/>
      <c r="I603"/>
      <c r="J603"/>
      <c r="K603"/>
      <c r="S603"/>
      <c r="T603"/>
      <c r="U603"/>
      <c r="V603"/>
      <c r="W603"/>
      <c r="X603"/>
      <c r="Y603"/>
      <c r="Z603"/>
    </row>
    <row r="604" spans="1:26">
      <c r="A604" s="2">
        <v>37686</v>
      </c>
      <c r="B604" s="1" t="s">
        <v>39</v>
      </c>
      <c r="C604" s="1">
        <v>49</v>
      </c>
      <c r="E604" s="18">
        <v>195.2354</v>
      </c>
      <c r="F604" s="1">
        <f t="shared" si="73"/>
        <v>9566.534599999999</v>
      </c>
      <c r="G604" s="1">
        <f t="shared" si="72"/>
        <v>0.24055162372630878</v>
      </c>
      <c r="H604"/>
      <c r="I604"/>
      <c r="J604"/>
      <c r="K604"/>
      <c r="S604"/>
      <c r="T604"/>
      <c r="U604"/>
      <c r="V604"/>
      <c r="W604"/>
      <c r="X604"/>
      <c r="Y604"/>
      <c r="Z604"/>
    </row>
    <row r="605" spans="1:26">
      <c r="A605" s="2">
        <v>37686</v>
      </c>
      <c r="B605" s="21" t="s">
        <v>25</v>
      </c>
      <c r="C605" s="1">
        <v>2</v>
      </c>
      <c r="E605" s="48">
        <v>7003.5400365753658</v>
      </c>
      <c r="F605" s="1">
        <f t="shared" si="73"/>
        <v>14007.080073150732</v>
      </c>
      <c r="G605" s="1">
        <f t="shared" si="72"/>
        <v>0.3522096554441807</v>
      </c>
      <c r="H605"/>
      <c r="I605"/>
      <c r="J605"/>
      <c r="K605"/>
      <c r="S605"/>
      <c r="T605"/>
      <c r="U605"/>
      <c r="V605"/>
      <c r="W605"/>
      <c r="X605"/>
      <c r="Y605"/>
      <c r="Z605"/>
    </row>
    <row r="606" spans="1:26">
      <c r="A606" s="2">
        <v>37686</v>
      </c>
      <c r="B606" s="27" t="s">
        <v>40</v>
      </c>
      <c r="C606" s="1">
        <v>2</v>
      </c>
      <c r="E606" s="70">
        <v>874.86316980000004</v>
      </c>
      <c r="F606" s="1">
        <f t="shared" si="73"/>
        <v>1749.7263396000001</v>
      </c>
      <c r="G606" s="1">
        <f t="shared" si="72"/>
        <v>4.3997072050256408E-2</v>
      </c>
      <c r="H606"/>
      <c r="I606"/>
      <c r="J606"/>
      <c r="K606"/>
      <c r="S606"/>
      <c r="T606"/>
      <c r="U606"/>
      <c r="V606"/>
      <c r="W606"/>
      <c r="X606"/>
      <c r="Y606"/>
      <c r="Z606"/>
    </row>
    <row r="607" spans="1:26">
      <c r="A607" s="2">
        <v>37686</v>
      </c>
      <c r="B607" s="27" t="s">
        <v>125</v>
      </c>
      <c r="C607" s="1">
        <v>14</v>
      </c>
      <c r="E607" s="1">
        <f>(PI()/4)*12^2</f>
        <v>113.09733552923255</v>
      </c>
      <c r="F607" s="1">
        <f t="shared" si="73"/>
        <v>1583.3626974092558</v>
      </c>
      <c r="G607" s="1">
        <f t="shared" si="72"/>
        <v>3.9813838943253771E-2</v>
      </c>
      <c r="H607"/>
      <c r="I607"/>
      <c r="J607"/>
      <c r="K607"/>
      <c r="S607"/>
      <c r="T607"/>
      <c r="U607"/>
      <c r="V607"/>
      <c r="W607"/>
      <c r="X607"/>
      <c r="Y607"/>
      <c r="Z607"/>
    </row>
    <row r="608" spans="1:26">
      <c r="A608" s="2">
        <v>37686</v>
      </c>
      <c r="B608" s="87" t="s">
        <v>159</v>
      </c>
      <c r="C608" s="1">
        <v>1</v>
      </c>
      <c r="E608" s="60"/>
      <c r="F608" s="1">
        <f t="shared" si="73"/>
        <v>0</v>
      </c>
      <c r="G608" s="1">
        <f t="shared" si="72"/>
        <v>0</v>
      </c>
      <c r="H608"/>
      <c r="I608"/>
      <c r="J608"/>
      <c r="K608"/>
      <c r="S608"/>
      <c r="T608"/>
      <c r="U608"/>
      <c r="V608"/>
      <c r="W608"/>
      <c r="X608"/>
      <c r="Y608"/>
      <c r="Z608"/>
    </row>
    <row r="609" spans="1:26">
      <c r="A609" s="2">
        <v>37686</v>
      </c>
      <c r="B609" s="27" t="s">
        <v>37</v>
      </c>
      <c r="C609" s="1">
        <v>4</v>
      </c>
      <c r="E609" s="77">
        <v>152.6421331</v>
      </c>
      <c r="F609" s="1">
        <f t="shared" si="73"/>
        <v>610.56853239999998</v>
      </c>
      <c r="G609" s="1">
        <f t="shared" si="72"/>
        <v>1.5352816668327253E-2</v>
      </c>
      <c r="H609"/>
      <c r="I609"/>
      <c r="J609"/>
      <c r="K609"/>
      <c r="S609"/>
      <c r="T609"/>
      <c r="U609"/>
      <c r="V609"/>
      <c r="W609"/>
      <c r="X609"/>
      <c r="Y609"/>
      <c r="Z609"/>
    </row>
    <row r="610" spans="1:26">
      <c r="A610" s="2">
        <v>37686</v>
      </c>
      <c r="B610" s="27" t="s">
        <v>58</v>
      </c>
      <c r="C610" s="1">
        <v>1</v>
      </c>
      <c r="E610" s="16">
        <v>311.15499999999997</v>
      </c>
      <c r="F610" s="1">
        <f t="shared" si="73"/>
        <v>311.15499999999997</v>
      </c>
      <c r="G610" s="1">
        <f t="shared" si="72"/>
        <v>7.8240286174849159E-3</v>
      </c>
      <c r="H610"/>
      <c r="I610"/>
      <c r="J610"/>
      <c r="K610"/>
      <c r="S610"/>
      <c r="T610"/>
      <c r="U610"/>
      <c r="V610"/>
      <c r="W610"/>
      <c r="X610"/>
      <c r="Y610"/>
      <c r="Z610"/>
    </row>
    <row r="611" spans="1:26">
      <c r="A611" s="2">
        <v>37686</v>
      </c>
      <c r="B611" s="41" t="s">
        <v>139</v>
      </c>
      <c r="C611" s="1">
        <v>1</v>
      </c>
      <c r="E611" s="77">
        <v>350.77027349999997</v>
      </c>
      <c r="F611" s="1">
        <f t="shared" si="73"/>
        <v>350.77027349999997</v>
      </c>
      <c r="G611" s="1">
        <f t="shared" si="72"/>
        <v>8.8201592711896343E-3</v>
      </c>
      <c r="H611"/>
      <c r="I611"/>
      <c r="J611"/>
      <c r="K611"/>
      <c r="S611"/>
      <c r="T611"/>
      <c r="U611"/>
      <c r="V611"/>
      <c r="W611"/>
      <c r="X611"/>
      <c r="Y611"/>
      <c r="Z611"/>
    </row>
    <row r="612" spans="1:26">
      <c r="A612" s="2">
        <v>37686</v>
      </c>
      <c r="B612" s="1" t="s">
        <v>54</v>
      </c>
      <c r="C612" s="1">
        <v>8</v>
      </c>
      <c r="E612" s="18">
        <v>2.5976089999999998</v>
      </c>
      <c r="F612" s="1">
        <f t="shared" si="73"/>
        <v>20.780871999999999</v>
      </c>
      <c r="G612" s="1">
        <f t="shared" si="72"/>
        <v>5.2253744026061291E-4</v>
      </c>
      <c r="H612"/>
      <c r="I612"/>
      <c r="J612"/>
      <c r="K612"/>
      <c r="S612"/>
      <c r="T612"/>
      <c r="U612"/>
      <c r="V612"/>
      <c r="W612"/>
      <c r="X612"/>
      <c r="Y612"/>
      <c r="Z612"/>
    </row>
    <row r="613" spans="1:26">
      <c r="A613" s="2">
        <v>37686</v>
      </c>
      <c r="B613" s="1" t="s">
        <v>96</v>
      </c>
      <c r="C613" s="1">
        <v>13</v>
      </c>
      <c r="E613" s="18">
        <v>87.269570000000002</v>
      </c>
      <c r="F613" s="1">
        <f t="shared" si="73"/>
        <v>1134.50441</v>
      </c>
      <c r="G613" s="1">
        <f t="shared" si="72"/>
        <v>2.8527245168815673E-2</v>
      </c>
      <c r="H613"/>
      <c r="I613"/>
      <c r="J613"/>
      <c r="K613"/>
      <c r="S613"/>
      <c r="T613"/>
      <c r="U613"/>
      <c r="V613"/>
      <c r="W613"/>
      <c r="X613"/>
      <c r="Y613"/>
      <c r="Z613"/>
    </row>
    <row r="614" spans="1:26">
      <c r="A614" s="2">
        <v>37686</v>
      </c>
      <c r="B614" s="27" t="s">
        <v>63</v>
      </c>
      <c r="C614" s="1">
        <v>3</v>
      </c>
      <c r="E614" s="58">
        <v>545.58674976623342</v>
      </c>
      <c r="F614" s="1">
        <f t="shared" si="73"/>
        <v>1636.7602492987003</v>
      </c>
      <c r="G614" s="1">
        <f t="shared" si="72"/>
        <v>4.1156526587953837E-2</v>
      </c>
      <c r="H614"/>
      <c r="I614"/>
      <c r="J614"/>
      <c r="K614"/>
      <c r="S614"/>
      <c r="T614"/>
      <c r="U614"/>
      <c r="V614"/>
      <c r="W614"/>
      <c r="X614"/>
      <c r="Y614"/>
      <c r="Z614"/>
    </row>
    <row r="615" spans="1:26">
      <c r="A615" s="2">
        <v>37686</v>
      </c>
      <c r="B615" s="1" t="s">
        <v>107</v>
      </c>
      <c r="C615" s="1">
        <v>14</v>
      </c>
      <c r="E615" s="18">
        <v>41.716700000000003</v>
      </c>
      <c r="F615" s="1">
        <f t="shared" si="73"/>
        <v>584.03380000000004</v>
      </c>
      <c r="G615" s="1">
        <f t="shared" si="72"/>
        <v>1.4685597739963885E-2</v>
      </c>
      <c r="H615"/>
      <c r="I615"/>
      <c r="J615"/>
      <c r="K615"/>
      <c r="S615"/>
      <c r="T615"/>
      <c r="U615"/>
      <c r="V615"/>
      <c r="W615"/>
      <c r="X615"/>
      <c r="Y615"/>
      <c r="Z615"/>
    </row>
    <row r="616" spans="1:26">
      <c r="A616" s="2">
        <v>37686</v>
      </c>
      <c r="B616" s="1" t="s">
        <v>18</v>
      </c>
      <c r="C616" s="1">
        <v>10</v>
      </c>
      <c r="E616" s="18">
        <v>84.985100000000003</v>
      </c>
      <c r="F616" s="1">
        <f t="shared" si="73"/>
        <v>849.851</v>
      </c>
      <c r="G616" s="1">
        <f t="shared" si="72"/>
        <v>2.136960211019644E-2</v>
      </c>
      <c r="H616"/>
      <c r="I616"/>
      <c r="J616"/>
      <c r="K616"/>
      <c r="S616"/>
      <c r="T616"/>
      <c r="U616"/>
      <c r="V616"/>
      <c r="W616"/>
      <c r="X616"/>
      <c r="Y616"/>
      <c r="Z616"/>
    </row>
    <row r="617" spans="1:26">
      <c r="A617" s="2">
        <v>37686</v>
      </c>
      <c r="B617" s="27" t="s">
        <v>136</v>
      </c>
      <c r="C617" s="1">
        <v>3</v>
      </c>
      <c r="E617" s="1">
        <f>(PI()/4)*12^2</f>
        <v>113.09733552923255</v>
      </c>
      <c r="F617" s="1">
        <f t="shared" si="73"/>
        <v>339.29200658769764</v>
      </c>
      <c r="G617" s="1">
        <f t="shared" si="72"/>
        <v>8.5315369164115223E-3</v>
      </c>
      <c r="H617"/>
      <c r="I617"/>
      <c r="J617"/>
      <c r="K617"/>
      <c r="S617"/>
      <c r="T617"/>
      <c r="U617"/>
      <c r="V617"/>
      <c r="W617"/>
      <c r="X617"/>
      <c r="Y617"/>
      <c r="Z617"/>
    </row>
    <row r="618" spans="1:26">
      <c r="A618" s="2">
        <v>37686</v>
      </c>
      <c r="B618" s="1" t="s">
        <v>29</v>
      </c>
      <c r="F618" s="1">
        <f>SUM(F596:F617)</f>
        <v>39769.154129196264</v>
      </c>
      <c r="S618"/>
      <c r="T618"/>
      <c r="U618"/>
      <c r="V618"/>
      <c r="W618"/>
      <c r="X618"/>
      <c r="Y618"/>
      <c r="Z618"/>
    </row>
    <row r="619" spans="1:26">
      <c r="A619" s="2">
        <v>37740</v>
      </c>
      <c r="B619" s="42" t="s">
        <v>35</v>
      </c>
      <c r="C619" s="1">
        <v>7</v>
      </c>
      <c r="D619" s="1">
        <v>100</v>
      </c>
      <c r="E619" s="77">
        <v>314.15926539999998</v>
      </c>
      <c r="F619" s="1">
        <f>C619*E619</f>
        <v>2199.1148577999998</v>
      </c>
      <c r="G619" s="1">
        <f t="shared" ref="G619:G650" si="74">F619/$F$642</f>
        <v>3.1580518715404057E-2</v>
      </c>
      <c r="H619" s="1">
        <v>1</v>
      </c>
      <c r="S619"/>
      <c r="U619"/>
      <c r="V619"/>
      <c r="W619"/>
      <c r="X619"/>
      <c r="Y619"/>
      <c r="Z619"/>
    </row>
    <row r="620" spans="1:26">
      <c r="A620" s="2">
        <v>37740</v>
      </c>
      <c r="B620" s="27" t="s">
        <v>160</v>
      </c>
      <c r="C620" s="1">
        <v>17</v>
      </c>
      <c r="E620" s="81">
        <v>87.269570000000002</v>
      </c>
      <c r="F620" s="1">
        <f t="shared" ref="F620:F640" si="75">C620*E620</f>
        <v>1483.58269</v>
      </c>
      <c r="G620" s="1">
        <f t="shared" si="74"/>
        <v>2.1305076786332873E-2</v>
      </c>
      <c r="S620"/>
      <c r="U620"/>
      <c r="V620"/>
      <c r="W620"/>
      <c r="X620"/>
      <c r="Y620"/>
      <c r="Z620"/>
    </row>
    <row r="621" spans="1:26">
      <c r="A621" s="2">
        <v>37740</v>
      </c>
      <c r="B621" s="21" t="s">
        <v>101</v>
      </c>
      <c r="C621" s="1">
        <v>1</v>
      </c>
      <c r="E621" s="58">
        <v>3879.4337603958775</v>
      </c>
      <c r="F621" s="1">
        <f t="shared" si="75"/>
        <v>3879.4337603958775</v>
      </c>
      <c r="G621" s="1">
        <f t="shared" si="74"/>
        <v>5.5710837494825624E-2</v>
      </c>
      <c r="S621"/>
      <c r="U621"/>
      <c r="V621"/>
      <c r="W621"/>
      <c r="X621"/>
      <c r="Y621"/>
      <c r="Z621"/>
    </row>
    <row r="622" spans="1:26">
      <c r="A622" s="2">
        <v>37740</v>
      </c>
      <c r="B622" s="27" t="s">
        <v>36</v>
      </c>
      <c r="C622" s="1">
        <v>2</v>
      </c>
      <c r="E622" s="77">
        <v>1545.356039</v>
      </c>
      <c r="F622" s="1">
        <f t="shared" si="75"/>
        <v>3090.712078</v>
      </c>
      <c r="G622" s="1">
        <f t="shared" si="74"/>
        <v>4.4384353221482008E-2</v>
      </c>
      <c r="S622"/>
      <c r="U622"/>
      <c r="V622"/>
      <c r="W622"/>
      <c r="X622"/>
      <c r="Y622"/>
      <c r="Z622"/>
    </row>
    <row r="623" spans="1:26">
      <c r="A623" s="2">
        <v>37740</v>
      </c>
      <c r="B623" s="27" t="s">
        <v>138</v>
      </c>
      <c r="C623" s="1">
        <v>1</v>
      </c>
      <c r="E623" s="1">
        <v>44.422773854691215</v>
      </c>
      <c r="F623" s="1">
        <f t="shared" si="75"/>
        <v>44.422773854691215</v>
      </c>
      <c r="G623" s="1">
        <f t="shared" si="74"/>
        <v>6.3793586593821529E-4</v>
      </c>
      <c r="S623"/>
      <c r="U623"/>
      <c r="V623"/>
      <c r="W623"/>
      <c r="X623"/>
      <c r="Y623"/>
      <c r="Z623"/>
    </row>
    <row r="624" spans="1:26">
      <c r="A624" s="2">
        <v>37740</v>
      </c>
      <c r="B624" s="27" t="s">
        <v>162</v>
      </c>
      <c r="C624" s="1">
        <v>1</v>
      </c>
      <c r="E624" s="77">
        <v>47.247199999999999</v>
      </c>
      <c r="F624" s="1">
        <f t="shared" si="75"/>
        <v>47.247199999999999</v>
      </c>
      <c r="G624" s="1">
        <f t="shared" si="74"/>
        <v>6.7849620430609537E-4</v>
      </c>
      <c r="S624"/>
      <c r="U624"/>
      <c r="V624"/>
      <c r="W624"/>
      <c r="X624"/>
      <c r="Y624"/>
      <c r="Z624"/>
    </row>
    <row r="625" spans="1:26">
      <c r="A625" s="2">
        <v>37740</v>
      </c>
      <c r="B625" s="87" t="s">
        <v>166</v>
      </c>
      <c r="C625" s="1">
        <v>1</v>
      </c>
      <c r="E625" s="60"/>
      <c r="F625" s="1">
        <f t="shared" si="75"/>
        <v>0</v>
      </c>
      <c r="G625" s="1">
        <f t="shared" si="74"/>
        <v>0</v>
      </c>
      <c r="S625"/>
      <c r="U625"/>
      <c r="V625"/>
      <c r="W625"/>
      <c r="X625"/>
      <c r="Y625"/>
      <c r="Z625"/>
    </row>
    <row r="626" spans="1:26">
      <c r="A626" s="2">
        <v>37740</v>
      </c>
      <c r="B626" s="87" t="s">
        <v>167</v>
      </c>
      <c r="C626" s="1">
        <v>1</v>
      </c>
      <c r="E626" s="60"/>
      <c r="F626" s="1">
        <f t="shared" si="75"/>
        <v>0</v>
      </c>
      <c r="G626" s="1">
        <f t="shared" si="74"/>
        <v>0</v>
      </c>
      <c r="S626"/>
      <c r="T626" s="1" t="s">
        <v>355</v>
      </c>
      <c r="U626"/>
      <c r="V626"/>
      <c r="W626"/>
      <c r="X626"/>
      <c r="Y626"/>
      <c r="Z626"/>
    </row>
    <row r="627" spans="1:26">
      <c r="A627" s="2">
        <v>37740</v>
      </c>
      <c r="B627" s="1" t="s">
        <v>28</v>
      </c>
      <c r="C627" s="1">
        <v>31</v>
      </c>
      <c r="E627" s="25">
        <v>9.7808534999999992</v>
      </c>
      <c r="F627" s="1">
        <f t="shared" si="75"/>
        <v>303.2064585</v>
      </c>
      <c r="G627" s="1">
        <f t="shared" si="74"/>
        <v>4.354214243666157E-3</v>
      </c>
      <c r="S627"/>
      <c r="T627" s="1" t="s">
        <v>333</v>
      </c>
      <c r="U627"/>
      <c r="V627"/>
      <c r="W627"/>
      <c r="X627"/>
      <c r="Y627"/>
      <c r="Z627"/>
    </row>
    <row r="628" spans="1:26">
      <c r="A628" s="2">
        <v>37740</v>
      </c>
      <c r="B628" s="1" t="s">
        <v>39</v>
      </c>
      <c r="C628" s="1">
        <v>73</v>
      </c>
      <c r="E628" s="18">
        <v>195.2354</v>
      </c>
      <c r="F628" s="1">
        <f t="shared" si="75"/>
        <v>14252.1842</v>
      </c>
      <c r="G628" s="1">
        <f t="shared" si="74"/>
        <v>0.20466933242120813</v>
      </c>
      <c r="S628"/>
      <c r="U628"/>
      <c r="V628"/>
      <c r="W628"/>
      <c r="X628"/>
      <c r="Y628"/>
      <c r="Z628"/>
    </row>
    <row r="629" spans="1:26">
      <c r="A629" s="2">
        <v>37740</v>
      </c>
      <c r="B629" s="21" t="s">
        <v>25</v>
      </c>
      <c r="C629" s="1">
        <v>4</v>
      </c>
      <c r="E629" s="48">
        <v>7003.5400365753658</v>
      </c>
      <c r="F629" s="1">
        <f t="shared" si="75"/>
        <v>28014.160146301463</v>
      </c>
      <c r="G629" s="1">
        <f t="shared" si="74"/>
        <v>0.40229900028125759</v>
      </c>
      <c r="S629"/>
      <c r="U629"/>
      <c r="V629"/>
      <c r="W629"/>
      <c r="X629"/>
      <c r="Y629"/>
      <c r="Z629"/>
    </row>
    <row r="630" spans="1:26">
      <c r="A630" s="2">
        <v>37740</v>
      </c>
      <c r="B630" s="27" t="s">
        <v>40</v>
      </c>
      <c r="C630" s="1">
        <v>4</v>
      </c>
      <c r="E630" s="58">
        <v>874.86316980794345</v>
      </c>
      <c r="F630" s="1">
        <f t="shared" si="75"/>
        <v>3499.4526792317738</v>
      </c>
      <c r="G630" s="1">
        <f t="shared" si="74"/>
        <v>5.0254096750866818E-2</v>
      </c>
      <c r="S630"/>
      <c r="U630"/>
      <c r="V630"/>
      <c r="W630"/>
      <c r="X630"/>
      <c r="Y630"/>
      <c r="Z630"/>
    </row>
    <row r="631" spans="1:26">
      <c r="A631" s="2">
        <v>37740</v>
      </c>
      <c r="B631" s="20" t="s">
        <v>125</v>
      </c>
      <c r="C631" s="1">
        <v>13</v>
      </c>
      <c r="E631" s="1">
        <f>(PI()/4)*12^2</f>
        <v>113.09733552923255</v>
      </c>
      <c r="F631" s="1">
        <f t="shared" si="75"/>
        <v>1470.2653618800232</v>
      </c>
      <c r="G631" s="1">
        <f t="shared" si="74"/>
        <v>2.1113832509827537E-2</v>
      </c>
      <c r="S631"/>
      <c r="U631"/>
      <c r="V631"/>
      <c r="W631"/>
      <c r="X631"/>
      <c r="Y631"/>
      <c r="Z631"/>
    </row>
    <row r="632" spans="1:26">
      <c r="A632" s="2">
        <v>37740</v>
      </c>
      <c r="B632" s="87" t="s">
        <v>159</v>
      </c>
      <c r="C632" s="1">
        <v>1</v>
      </c>
      <c r="E632" s="60"/>
      <c r="F632" s="1">
        <f t="shared" si="75"/>
        <v>0</v>
      </c>
      <c r="G632" s="1">
        <f t="shared" si="74"/>
        <v>0</v>
      </c>
      <c r="S632"/>
      <c r="U632"/>
      <c r="V632"/>
      <c r="W632"/>
      <c r="X632"/>
      <c r="Y632"/>
      <c r="Z632"/>
    </row>
    <row r="633" spans="1:26">
      <c r="A633" s="2">
        <v>37740</v>
      </c>
      <c r="B633" s="27" t="s">
        <v>37</v>
      </c>
      <c r="C633" s="1">
        <v>14</v>
      </c>
      <c r="E633" s="77">
        <v>152.6421331</v>
      </c>
      <c r="F633" s="1">
        <f t="shared" si="75"/>
        <v>2136.9898634000001</v>
      </c>
      <c r="G633" s="1">
        <f t="shared" si="74"/>
        <v>3.0688369066473809E-2</v>
      </c>
      <c r="S633"/>
      <c r="U633"/>
      <c r="V633"/>
      <c r="W633"/>
      <c r="X633"/>
      <c r="Y633"/>
      <c r="Z633"/>
    </row>
    <row r="634" spans="1:26">
      <c r="A634" s="2">
        <v>37740</v>
      </c>
      <c r="B634" s="1" t="s">
        <v>41</v>
      </c>
      <c r="C634" s="1">
        <v>1</v>
      </c>
      <c r="E634" s="18">
        <v>1034.087</v>
      </c>
      <c r="F634" s="1">
        <f t="shared" si="75"/>
        <v>1034.087</v>
      </c>
      <c r="G634" s="1">
        <f t="shared" si="74"/>
        <v>1.4850067399174497E-2</v>
      </c>
      <c r="S634"/>
      <c r="U634"/>
      <c r="V634"/>
      <c r="W634"/>
      <c r="X634"/>
      <c r="Y634"/>
      <c r="Z634"/>
    </row>
    <row r="635" spans="1:26">
      <c r="A635" s="2">
        <v>37740</v>
      </c>
      <c r="B635" s="27" t="s">
        <v>58</v>
      </c>
      <c r="C635" s="1">
        <v>6</v>
      </c>
      <c r="E635" s="16">
        <v>311.15499999999997</v>
      </c>
      <c r="F635" s="1">
        <f t="shared" si="75"/>
        <v>1866.9299999999998</v>
      </c>
      <c r="G635" s="1">
        <f t="shared" si="74"/>
        <v>2.6810158458176962E-2</v>
      </c>
      <c r="S635"/>
      <c r="U635"/>
      <c r="V635"/>
      <c r="W635"/>
      <c r="X635"/>
      <c r="Y635"/>
      <c r="Z635"/>
    </row>
    <row r="636" spans="1:26">
      <c r="A636" s="2">
        <v>37740</v>
      </c>
      <c r="B636" s="41" t="s">
        <v>139</v>
      </c>
      <c r="C636" s="1">
        <v>6</v>
      </c>
      <c r="E636" s="77">
        <v>350.77027349999997</v>
      </c>
      <c r="F636" s="1">
        <f t="shared" si="75"/>
        <v>2104.6216409999997</v>
      </c>
      <c r="G636" s="1">
        <f t="shared" si="74"/>
        <v>3.0223543298205303E-2</v>
      </c>
      <c r="S636"/>
      <c r="U636"/>
      <c r="V636"/>
      <c r="W636"/>
      <c r="X636"/>
      <c r="Y636"/>
      <c r="Z636"/>
    </row>
    <row r="637" spans="1:26">
      <c r="A637" s="2">
        <v>37740</v>
      </c>
      <c r="B637" s="1" t="s">
        <v>54</v>
      </c>
      <c r="C637" s="1">
        <v>3</v>
      </c>
      <c r="E637" s="18">
        <v>2.5976089999999998</v>
      </c>
      <c r="F637" s="1">
        <f t="shared" si="75"/>
        <v>7.7928269999999991</v>
      </c>
      <c r="G637" s="1">
        <f t="shared" si="74"/>
        <v>1.1190935209523646E-4</v>
      </c>
      <c r="S637"/>
      <c r="U637"/>
      <c r="V637"/>
      <c r="W637"/>
      <c r="X637"/>
      <c r="Y637"/>
      <c r="Z637"/>
    </row>
    <row r="638" spans="1:26">
      <c r="A638" s="2">
        <v>37740</v>
      </c>
      <c r="B638" s="27" t="s">
        <v>89</v>
      </c>
      <c r="C638" s="1">
        <v>2</v>
      </c>
      <c r="E638" s="81">
        <v>87.269570000000002</v>
      </c>
      <c r="F638" s="1">
        <f t="shared" si="75"/>
        <v>174.53914</v>
      </c>
      <c r="G638" s="1">
        <f t="shared" si="74"/>
        <v>2.506479621921515E-3</v>
      </c>
      <c r="S638"/>
      <c r="U638"/>
      <c r="V638"/>
      <c r="W638"/>
      <c r="X638"/>
      <c r="Y638"/>
      <c r="Z638"/>
    </row>
    <row r="639" spans="1:26">
      <c r="A639" s="2">
        <v>37740</v>
      </c>
      <c r="B639" s="1" t="s">
        <v>96</v>
      </c>
      <c r="C639" s="1">
        <v>17</v>
      </c>
      <c r="E639" s="18">
        <v>87.269570000000002</v>
      </c>
      <c r="F639" s="1">
        <f t="shared" si="75"/>
        <v>1483.58269</v>
      </c>
      <c r="G639" s="1">
        <f t="shared" si="74"/>
        <v>2.1305076786332873E-2</v>
      </c>
      <c r="S639"/>
      <c r="U639"/>
      <c r="V639"/>
      <c r="W639"/>
      <c r="X639"/>
      <c r="Y639"/>
      <c r="Z639"/>
    </row>
    <row r="640" spans="1:26">
      <c r="A640" s="2">
        <v>37740</v>
      </c>
      <c r="B640" s="1" t="s">
        <v>107</v>
      </c>
      <c r="C640" s="1">
        <v>23</v>
      </c>
      <c r="E640" s="18">
        <v>41.716700000000003</v>
      </c>
      <c r="F640" s="1">
        <f t="shared" si="75"/>
        <v>959.48410000000013</v>
      </c>
      <c r="G640" s="1">
        <f t="shared" si="74"/>
        <v>1.3778728050382884E-2</v>
      </c>
      <c r="S640"/>
      <c r="U640"/>
      <c r="V640"/>
      <c r="W640"/>
      <c r="X640"/>
      <c r="Y640"/>
      <c r="Z640"/>
    </row>
    <row r="641" spans="1:26">
      <c r="A641" s="2">
        <v>37740</v>
      </c>
      <c r="B641" s="27" t="s">
        <v>136</v>
      </c>
      <c r="C641" s="1">
        <v>14</v>
      </c>
      <c r="E641" s="1">
        <f>(PI()/4)*12^2</f>
        <v>113.09733552923255</v>
      </c>
      <c r="F641" s="1">
        <f>C641*E641</f>
        <v>1583.3626974092558</v>
      </c>
      <c r="G641" s="1">
        <f t="shared" si="74"/>
        <v>2.2737973472121961E-2</v>
      </c>
      <c r="S641"/>
      <c r="U641"/>
      <c r="V641"/>
      <c r="W641"/>
      <c r="X641"/>
      <c r="Y641"/>
      <c r="Z641"/>
    </row>
    <row r="642" spans="1:26">
      <c r="A642" s="2">
        <v>37740</v>
      </c>
      <c r="B642" s="1" t="s">
        <v>29</v>
      </c>
      <c r="F642" s="1">
        <f>SUM(F619:F641)</f>
        <v>69635.172164773074</v>
      </c>
      <c r="G642" s="1">
        <f t="shared" si="74"/>
        <v>1</v>
      </c>
      <c r="S642"/>
      <c r="U642"/>
      <c r="V642"/>
      <c r="W642"/>
      <c r="X642"/>
      <c r="Y642"/>
      <c r="Z642"/>
    </row>
    <row r="643" spans="1:26">
      <c r="A643" s="2">
        <v>37795</v>
      </c>
      <c r="B643" s="27" t="s">
        <v>160</v>
      </c>
      <c r="C643" s="1">
        <v>5</v>
      </c>
      <c r="D643" s="1">
        <v>100</v>
      </c>
      <c r="E643" s="81">
        <v>87.269570000000002</v>
      </c>
      <c r="F643" s="1">
        <f>C643*E643</f>
        <v>436.34784999999999</v>
      </c>
      <c r="G643" s="1">
        <f t="shared" si="74"/>
        <v>6.2661990548037866E-3</v>
      </c>
      <c r="H643" s="1">
        <v>1</v>
      </c>
      <c r="S643"/>
      <c r="U643"/>
      <c r="V643"/>
      <c r="W643"/>
      <c r="X643"/>
      <c r="Y643"/>
      <c r="Z643"/>
    </row>
    <row r="644" spans="1:26">
      <c r="A644" s="2">
        <v>37795</v>
      </c>
      <c r="B644" s="42" t="s">
        <v>119</v>
      </c>
      <c r="C644" s="1">
        <v>7</v>
      </c>
      <c r="E644" s="77">
        <v>24</v>
      </c>
      <c r="F644" s="1">
        <f t="shared" ref="F644:F667" si="76">C644*E644</f>
        <v>168</v>
      </c>
      <c r="G644" s="1">
        <f t="shared" si="74"/>
        <v>2.4125739159870643E-3</v>
      </c>
      <c r="S644"/>
      <c r="U644"/>
      <c r="V644"/>
      <c r="W644"/>
      <c r="X644"/>
      <c r="Y644"/>
      <c r="Z644"/>
    </row>
    <row r="645" spans="1:26">
      <c r="A645" s="2">
        <v>37795</v>
      </c>
      <c r="B645" s="42" t="s">
        <v>168</v>
      </c>
      <c r="C645" s="1">
        <v>4</v>
      </c>
      <c r="E645" s="58">
        <v>3</v>
      </c>
      <c r="F645" s="1">
        <f t="shared" si="76"/>
        <v>12</v>
      </c>
      <c r="G645" s="1">
        <f t="shared" si="74"/>
        <v>1.7232670828479032E-4</v>
      </c>
      <c r="S645"/>
      <c r="U645"/>
      <c r="V645"/>
      <c r="W645"/>
      <c r="X645"/>
      <c r="Y645"/>
      <c r="Z645"/>
    </row>
    <row r="646" spans="1:26">
      <c r="A646" s="2">
        <v>37795</v>
      </c>
      <c r="B646" s="27" t="s">
        <v>122</v>
      </c>
      <c r="C646" s="1">
        <v>2</v>
      </c>
      <c r="E646" s="1">
        <f>(PI()/4)*12^2</f>
        <v>113.09733552923255</v>
      </c>
      <c r="F646" s="1">
        <f t="shared" si="76"/>
        <v>226.1946710584651</v>
      </c>
      <c r="G646" s="1">
        <f t="shared" si="74"/>
        <v>3.2482819245888517E-3</v>
      </c>
      <c r="S646"/>
      <c r="T646" s="1" t="s">
        <v>356</v>
      </c>
      <c r="U646"/>
      <c r="V646"/>
      <c r="W646"/>
      <c r="X646"/>
      <c r="Y646"/>
      <c r="Z646"/>
    </row>
    <row r="647" spans="1:26">
      <c r="A647" s="2">
        <v>37795</v>
      </c>
      <c r="B647" s="27" t="s">
        <v>101</v>
      </c>
      <c r="C647" s="1">
        <v>1</v>
      </c>
      <c r="E647" s="58">
        <v>3879.4337603958775</v>
      </c>
      <c r="F647" s="1">
        <f t="shared" si="76"/>
        <v>3879.4337603958775</v>
      </c>
      <c r="G647" s="1">
        <f t="shared" si="74"/>
        <v>5.5710837494825624E-2</v>
      </c>
      <c r="H647"/>
      <c r="I647"/>
      <c r="J647"/>
      <c r="K647"/>
      <c r="S647"/>
      <c r="U647"/>
      <c r="V647"/>
      <c r="W647"/>
      <c r="X647"/>
      <c r="Y647"/>
      <c r="Z647"/>
    </row>
    <row r="648" spans="1:26">
      <c r="A648" s="2">
        <v>37795</v>
      </c>
      <c r="B648" s="21" t="s">
        <v>138</v>
      </c>
      <c r="C648" s="1">
        <v>6</v>
      </c>
      <c r="E648" s="1">
        <v>44.422773854691215</v>
      </c>
      <c r="F648" s="1">
        <f t="shared" si="76"/>
        <v>266.53664312814726</v>
      </c>
      <c r="G648" s="1">
        <f t="shared" si="74"/>
        <v>3.8276151956292913E-3</v>
      </c>
      <c r="H648"/>
      <c r="I648"/>
      <c r="J648"/>
      <c r="K648"/>
      <c r="S648"/>
      <c r="T648"/>
      <c r="U648"/>
      <c r="V648"/>
      <c r="W648"/>
      <c r="X648"/>
      <c r="Y648"/>
      <c r="Z648"/>
    </row>
    <row r="649" spans="1:26">
      <c r="A649" s="2">
        <v>37795</v>
      </c>
      <c r="B649" s="1" t="s">
        <v>16</v>
      </c>
      <c r="C649" s="1">
        <v>288</v>
      </c>
      <c r="E649" s="18">
        <v>5.6427709999999998</v>
      </c>
      <c r="F649" s="1">
        <f t="shared" si="76"/>
        <v>1625.1180479999998</v>
      </c>
      <c r="G649" s="1">
        <f t="shared" si="74"/>
        <v>2.3337603648836986E-2</v>
      </c>
      <c r="H649"/>
      <c r="I649"/>
      <c r="J649"/>
      <c r="K649"/>
      <c r="S649"/>
      <c r="T649"/>
      <c r="U649"/>
      <c r="V649"/>
      <c r="W649"/>
      <c r="X649"/>
      <c r="Y649"/>
      <c r="Z649"/>
    </row>
    <row r="650" spans="1:26">
      <c r="A650" s="2">
        <v>37795</v>
      </c>
      <c r="B650" s="1" t="s">
        <v>17</v>
      </c>
      <c r="C650" s="1">
        <v>55</v>
      </c>
      <c r="E650" s="16">
        <v>3.156457729</v>
      </c>
      <c r="F650" s="1">
        <f t="shared" si="76"/>
        <v>173.60517509499999</v>
      </c>
      <c r="G650" s="1">
        <f t="shared" si="74"/>
        <v>2.4930673637771675E-3</v>
      </c>
      <c r="H650"/>
      <c r="I650"/>
      <c r="J650"/>
      <c r="K650"/>
      <c r="S650"/>
      <c r="T650"/>
      <c r="U650"/>
      <c r="V650"/>
      <c r="W650"/>
      <c r="X650"/>
      <c r="Y650"/>
      <c r="Z650"/>
    </row>
    <row r="651" spans="1:26">
      <c r="A651" s="2">
        <v>37795</v>
      </c>
      <c r="B651" s="42" t="s">
        <v>169</v>
      </c>
      <c r="C651" s="1">
        <v>14</v>
      </c>
      <c r="E651" s="77">
        <v>314.15926539999998</v>
      </c>
      <c r="F651" s="1">
        <f t="shared" si="76"/>
        <v>4398.2297155999995</v>
      </c>
      <c r="G651" s="1">
        <f t="shared" ref="G651:G682" si="77">F651/$F$642</f>
        <v>6.3161037430808115E-2</v>
      </c>
      <c r="H651"/>
      <c r="I651"/>
      <c r="J651"/>
      <c r="K651"/>
      <c r="S651"/>
      <c r="T651"/>
      <c r="U651"/>
      <c r="V651"/>
      <c r="W651"/>
      <c r="X651"/>
      <c r="Y651"/>
      <c r="Z651"/>
    </row>
    <row r="652" spans="1:26">
      <c r="A652" s="2">
        <v>37795</v>
      </c>
      <c r="B652" s="1" t="s">
        <v>28</v>
      </c>
      <c r="C652" s="1">
        <v>17</v>
      </c>
      <c r="E652" s="22">
        <v>9.7808534999999992</v>
      </c>
      <c r="F652" s="1">
        <f t="shared" si="76"/>
        <v>166.27450949999999</v>
      </c>
      <c r="G652" s="1">
        <f t="shared" si="77"/>
        <v>2.3877949078169244E-3</v>
      </c>
      <c r="H652"/>
      <c r="I652"/>
      <c r="J652"/>
      <c r="K652"/>
      <c r="S652"/>
      <c r="T652"/>
      <c r="U652"/>
      <c r="V652"/>
      <c r="W652"/>
      <c r="X652"/>
      <c r="Y652"/>
      <c r="Z652"/>
    </row>
    <row r="653" spans="1:26">
      <c r="A653" s="2">
        <v>37795</v>
      </c>
      <c r="B653" s="1" t="s">
        <v>39</v>
      </c>
      <c r="C653" s="1">
        <v>62</v>
      </c>
      <c r="E653" s="18">
        <v>195.2354</v>
      </c>
      <c r="F653" s="1">
        <f t="shared" si="76"/>
        <v>12104.594800000001</v>
      </c>
      <c r="G653" s="1">
        <f t="shared" si="77"/>
        <v>0.17382874808376583</v>
      </c>
      <c r="H653"/>
      <c r="I653"/>
      <c r="J653"/>
      <c r="K653"/>
      <c r="S653"/>
      <c r="T653"/>
      <c r="U653"/>
      <c r="V653"/>
      <c r="W653"/>
      <c r="X653"/>
      <c r="Y653"/>
      <c r="Z653"/>
    </row>
    <row r="654" spans="1:26">
      <c r="A654" s="2">
        <v>37795</v>
      </c>
      <c r="B654" s="27" t="s">
        <v>40</v>
      </c>
      <c r="C654" s="1">
        <v>7</v>
      </c>
      <c r="E654" s="58">
        <v>874.86316980794345</v>
      </c>
      <c r="F654" s="1">
        <f t="shared" si="76"/>
        <v>6124.0421886556041</v>
      </c>
      <c r="G654" s="1">
        <f t="shared" si="77"/>
        <v>8.7944669314016927E-2</v>
      </c>
      <c r="H654"/>
      <c r="I654"/>
      <c r="J654"/>
      <c r="K654"/>
      <c r="S654"/>
      <c r="T654"/>
      <c r="U654"/>
      <c r="V654"/>
      <c r="W654"/>
      <c r="X654"/>
      <c r="Y654"/>
      <c r="Z654"/>
    </row>
    <row r="655" spans="1:26">
      <c r="A655" s="2">
        <v>37795</v>
      </c>
      <c r="B655" s="20" t="s">
        <v>125</v>
      </c>
      <c r="C655" s="1">
        <v>14</v>
      </c>
      <c r="E655" s="70">
        <v>113.0973355</v>
      </c>
      <c r="F655" s="1">
        <f t="shared" si="76"/>
        <v>1583.362697</v>
      </c>
      <c r="G655" s="1">
        <f t="shared" si="77"/>
        <v>2.2737973466244819E-2</v>
      </c>
      <c r="H655"/>
      <c r="I655"/>
      <c r="J655"/>
      <c r="K655"/>
      <c r="S655"/>
      <c r="T655"/>
      <c r="U655"/>
      <c r="V655"/>
      <c r="W655"/>
      <c r="X655"/>
      <c r="Y655"/>
      <c r="Z655"/>
    </row>
    <row r="656" spans="1:26">
      <c r="A656" s="2">
        <v>37795</v>
      </c>
      <c r="B656" s="27" t="s">
        <v>37</v>
      </c>
      <c r="C656" s="1">
        <v>2</v>
      </c>
      <c r="E656" s="77">
        <v>152.6421331</v>
      </c>
      <c r="F656" s="1">
        <f t="shared" si="76"/>
        <v>305.28426619999999</v>
      </c>
      <c r="G656" s="1">
        <f t="shared" si="77"/>
        <v>4.3840527237819721E-3</v>
      </c>
      <c r="H656"/>
      <c r="I656"/>
      <c r="J656"/>
      <c r="K656"/>
      <c r="S656"/>
      <c r="T656"/>
      <c r="U656"/>
      <c r="V656"/>
      <c r="W656"/>
      <c r="X656"/>
      <c r="Y656"/>
      <c r="Z656"/>
    </row>
    <row r="657" spans="1:26">
      <c r="A657" s="2">
        <v>37795</v>
      </c>
      <c r="B657" s="1" t="s">
        <v>41</v>
      </c>
      <c r="C657" s="1">
        <v>5</v>
      </c>
      <c r="E657" s="18">
        <v>1034.087</v>
      </c>
      <c r="F657" s="1">
        <f t="shared" si="76"/>
        <v>5170.4349999999995</v>
      </c>
      <c r="G657" s="1">
        <f t="shared" si="77"/>
        <v>7.4250336995872482E-2</v>
      </c>
      <c r="H657"/>
      <c r="I657"/>
      <c r="J657"/>
      <c r="K657"/>
      <c r="S657"/>
      <c r="T657"/>
      <c r="U657"/>
      <c r="V657"/>
      <c r="W657"/>
      <c r="X657"/>
      <c r="Y657"/>
      <c r="Z657"/>
    </row>
    <row r="658" spans="1:26">
      <c r="A658" s="2">
        <v>37795</v>
      </c>
      <c r="B658" s="1" t="s">
        <v>58</v>
      </c>
      <c r="C658" s="1">
        <v>5</v>
      </c>
      <c r="E658" s="16">
        <v>311.15499999999997</v>
      </c>
      <c r="F658" s="1">
        <f t="shared" si="76"/>
        <v>1555.7749999999999</v>
      </c>
      <c r="G658" s="1">
        <f t="shared" si="77"/>
        <v>2.2341798715147469E-2</v>
      </c>
      <c r="H658"/>
      <c r="I658"/>
      <c r="J658"/>
      <c r="K658"/>
      <c r="S658"/>
      <c r="T658"/>
      <c r="U658"/>
      <c r="V658"/>
      <c r="W658"/>
      <c r="X658"/>
      <c r="Y658"/>
      <c r="Z658"/>
    </row>
    <row r="659" spans="1:26">
      <c r="A659" s="2">
        <v>37795</v>
      </c>
      <c r="B659" s="41" t="s">
        <v>139</v>
      </c>
      <c r="C659" s="1">
        <v>9</v>
      </c>
      <c r="E659" s="77">
        <v>350.77027349999997</v>
      </c>
      <c r="F659" s="1">
        <f t="shared" si="76"/>
        <v>3156.9324614999996</v>
      </c>
      <c r="G659" s="1">
        <f t="shared" si="77"/>
        <v>4.5335314947307956E-2</v>
      </c>
      <c r="H659"/>
      <c r="I659"/>
      <c r="J659"/>
      <c r="K659"/>
      <c r="S659"/>
      <c r="T659"/>
      <c r="U659"/>
      <c r="V659"/>
      <c r="W659"/>
      <c r="X659"/>
      <c r="Y659"/>
      <c r="Z659"/>
    </row>
    <row r="660" spans="1:26">
      <c r="A660" s="2">
        <v>37795</v>
      </c>
      <c r="B660" s="1" t="s">
        <v>170</v>
      </c>
      <c r="C660" s="1">
        <v>2</v>
      </c>
      <c r="E660" s="18">
        <v>2.5976089999999998</v>
      </c>
      <c r="F660" s="1">
        <f t="shared" si="76"/>
        <v>5.1952179999999997</v>
      </c>
      <c r="G660" s="1">
        <f t="shared" si="77"/>
        <v>7.4606234730157644E-5</v>
      </c>
      <c r="H660"/>
      <c r="I660"/>
      <c r="J660"/>
      <c r="K660"/>
      <c r="S660"/>
      <c r="T660"/>
      <c r="U660"/>
      <c r="V660"/>
      <c r="W660"/>
      <c r="X660"/>
      <c r="Y660"/>
      <c r="Z660"/>
    </row>
    <row r="661" spans="1:26">
      <c r="A661" s="2">
        <v>37795</v>
      </c>
      <c r="B661" s="27" t="s">
        <v>89</v>
      </c>
      <c r="C661" s="1">
        <v>2</v>
      </c>
      <c r="E661" s="81">
        <v>87.269570000000002</v>
      </c>
      <c r="F661" s="1">
        <f t="shared" si="76"/>
        <v>174.53914</v>
      </c>
      <c r="G661" s="1">
        <f t="shared" si="77"/>
        <v>2.506479621921515E-3</v>
      </c>
      <c r="H661"/>
      <c r="I661"/>
      <c r="J661"/>
      <c r="K661"/>
      <c r="S661"/>
      <c r="T661"/>
      <c r="U661"/>
      <c r="V661"/>
      <c r="W661"/>
      <c r="X661"/>
      <c r="Y661"/>
      <c r="Z661"/>
    </row>
    <row r="662" spans="1:26">
      <c r="A662" s="2">
        <v>37795</v>
      </c>
      <c r="B662" s="1" t="s">
        <v>96</v>
      </c>
      <c r="C662" s="1">
        <v>2</v>
      </c>
      <c r="E662" s="18">
        <v>87.269570000000002</v>
      </c>
      <c r="F662" s="1">
        <f t="shared" si="76"/>
        <v>174.53914</v>
      </c>
      <c r="G662" s="1">
        <f t="shared" si="77"/>
        <v>2.506479621921515E-3</v>
      </c>
      <c r="H662"/>
      <c r="I662"/>
      <c r="J662"/>
      <c r="K662"/>
      <c r="S662"/>
      <c r="T662"/>
      <c r="U662"/>
      <c r="V662"/>
      <c r="W662"/>
      <c r="X662"/>
      <c r="Y662"/>
      <c r="Z662"/>
    </row>
    <row r="663" spans="1:26">
      <c r="A663" s="2">
        <v>37795</v>
      </c>
      <c r="B663" s="21" t="s">
        <v>63</v>
      </c>
      <c r="C663" s="1">
        <v>1</v>
      </c>
      <c r="E663" s="58">
        <v>545.58674976623342</v>
      </c>
      <c r="F663" s="1">
        <f t="shared" si="76"/>
        <v>545.58674976623342</v>
      </c>
      <c r="G663" s="1">
        <f t="shared" si="77"/>
        <v>7.8349307225843833E-3</v>
      </c>
      <c r="H663"/>
      <c r="I663"/>
      <c r="J663"/>
      <c r="K663"/>
      <c r="S663"/>
      <c r="T663"/>
      <c r="U663"/>
      <c r="V663"/>
      <c r="W663"/>
      <c r="X663"/>
      <c r="Y663"/>
      <c r="Z663"/>
    </row>
    <row r="664" spans="1:26">
      <c r="A664" s="2">
        <v>37795</v>
      </c>
      <c r="B664" s="1" t="s">
        <v>107</v>
      </c>
      <c r="C664" s="1">
        <v>10</v>
      </c>
      <c r="E664" s="18">
        <v>41.716700000000003</v>
      </c>
      <c r="F664" s="1">
        <f t="shared" si="76"/>
        <v>417.16700000000003</v>
      </c>
      <c r="G664" s="1">
        <f t="shared" si="77"/>
        <v>5.9907513262534269E-3</v>
      </c>
      <c r="H664"/>
      <c r="I664"/>
      <c r="J664"/>
      <c r="K664"/>
      <c r="S664"/>
      <c r="T664"/>
      <c r="U664"/>
      <c r="V664"/>
      <c r="W664"/>
      <c r="X664"/>
      <c r="Y664"/>
      <c r="Z664"/>
    </row>
    <row r="665" spans="1:26">
      <c r="A665" s="2">
        <v>37795</v>
      </c>
      <c r="B665" s="1" t="s">
        <v>18</v>
      </c>
      <c r="C665" s="1">
        <v>55</v>
      </c>
      <c r="E665" s="18">
        <v>84.985100000000003</v>
      </c>
      <c r="F665" s="1">
        <f t="shared" si="76"/>
        <v>4674.1805000000004</v>
      </c>
      <c r="G665" s="1">
        <f t="shared" si="77"/>
        <v>6.7123844957829623E-2</v>
      </c>
      <c r="H665"/>
      <c r="I665"/>
      <c r="J665"/>
      <c r="K665"/>
      <c r="S665"/>
      <c r="T665"/>
      <c r="U665"/>
      <c r="V665"/>
      <c r="W665"/>
      <c r="X665"/>
      <c r="Y665"/>
      <c r="Z665"/>
    </row>
    <row r="666" spans="1:26">
      <c r="A666" s="2">
        <v>37795</v>
      </c>
      <c r="B666" s="20" t="s">
        <v>136</v>
      </c>
      <c r="C666" s="1">
        <v>2</v>
      </c>
      <c r="E666" s="70">
        <v>113.0973355</v>
      </c>
      <c r="F666" s="1">
        <f t="shared" si="76"/>
        <v>226.194671</v>
      </c>
      <c r="G666" s="1">
        <f t="shared" si="77"/>
        <v>3.2482819237492598E-3</v>
      </c>
      <c r="H666"/>
      <c r="I666"/>
      <c r="J666"/>
      <c r="K666"/>
      <c r="S666"/>
      <c r="T666"/>
      <c r="U666"/>
      <c r="V666"/>
      <c r="W666"/>
      <c r="X666"/>
      <c r="Y666"/>
      <c r="Z666"/>
    </row>
    <row r="667" spans="1:26">
      <c r="A667" s="2">
        <v>37795</v>
      </c>
      <c r="B667" s="42" t="s">
        <v>119</v>
      </c>
      <c r="C667" s="1">
        <v>247</v>
      </c>
      <c r="E667" s="77">
        <v>24</v>
      </c>
      <c r="F667" s="1">
        <f t="shared" si="76"/>
        <v>5928</v>
      </c>
      <c r="G667" s="1">
        <f t="shared" si="77"/>
        <v>8.5129393892686422E-2</v>
      </c>
      <c r="H667"/>
      <c r="I667"/>
      <c r="J667"/>
      <c r="K667"/>
      <c r="S667"/>
      <c r="T667"/>
      <c r="U667"/>
      <c r="V667"/>
      <c r="W667"/>
      <c r="X667"/>
      <c r="Y667"/>
      <c r="Z667"/>
    </row>
    <row r="668" spans="1:26">
      <c r="A668" s="2">
        <v>37795</v>
      </c>
      <c r="B668" s="1" t="s">
        <v>29</v>
      </c>
      <c r="F668" s="1">
        <f>SUM(F643:F667)</f>
        <v>53497.56920489933</v>
      </c>
      <c r="H668"/>
      <c r="I668"/>
      <c r="J668"/>
      <c r="K668"/>
      <c r="S668"/>
      <c r="T668"/>
      <c r="U668"/>
      <c r="V668"/>
      <c r="W668"/>
      <c r="X668"/>
      <c r="Y668"/>
      <c r="Z668"/>
    </row>
    <row r="669" spans="1:26">
      <c r="A669" s="2">
        <v>37823</v>
      </c>
      <c r="B669" s="21" t="s">
        <v>138</v>
      </c>
      <c r="C669" s="1">
        <v>5</v>
      </c>
      <c r="E669" s="1">
        <v>44.422773854691215</v>
      </c>
      <c r="F669" s="1">
        <f>C669*E669</f>
        <v>222.11386927345609</v>
      </c>
      <c r="G669" s="1">
        <f t="shared" ref="G669:G688" si="78">F669/$F$689</f>
        <v>2.8891191255970413E-3</v>
      </c>
      <c r="H669"/>
      <c r="I669"/>
      <c r="J669"/>
      <c r="K669"/>
      <c r="S669"/>
      <c r="T669"/>
      <c r="U669"/>
      <c r="V669"/>
      <c r="W669"/>
      <c r="X669"/>
      <c r="Y669"/>
      <c r="Z669"/>
    </row>
    <row r="670" spans="1:26">
      <c r="A670" s="2">
        <v>37823</v>
      </c>
      <c r="B670" s="42" t="s">
        <v>375</v>
      </c>
      <c r="C670" s="1">
        <v>4</v>
      </c>
      <c r="E670" s="77">
        <v>220</v>
      </c>
      <c r="F670" s="1">
        <f t="shared" ref="F670:F688" si="79">C670*E670</f>
        <v>880</v>
      </c>
      <c r="G670" s="1">
        <f t="shared" si="78"/>
        <v>1.1446492913034996E-2</v>
      </c>
      <c r="H670"/>
      <c r="I670"/>
      <c r="J670"/>
      <c r="K670"/>
      <c r="S670"/>
      <c r="T670"/>
      <c r="U670"/>
      <c r="V670"/>
      <c r="W670"/>
      <c r="X670"/>
      <c r="Y670"/>
      <c r="Z670"/>
    </row>
    <row r="671" spans="1:26">
      <c r="A671" s="2">
        <v>37823</v>
      </c>
      <c r="B671" s="42" t="s">
        <v>112</v>
      </c>
      <c r="C671" s="1">
        <v>18</v>
      </c>
      <c r="E671" s="77">
        <v>24</v>
      </c>
      <c r="F671" s="1">
        <f t="shared" si="79"/>
        <v>432</v>
      </c>
      <c r="G671" s="1">
        <f t="shared" si="78"/>
        <v>5.6191874300353609E-3</v>
      </c>
      <c r="H671"/>
      <c r="I671"/>
      <c r="J671"/>
      <c r="K671"/>
      <c r="S671"/>
      <c r="T671"/>
      <c r="U671"/>
      <c r="V671"/>
      <c r="W671"/>
      <c r="X671"/>
      <c r="Y671"/>
      <c r="Z671"/>
    </row>
    <row r="672" spans="1:26">
      <c r="A672" s="2">
        <v>37823</v>
      </c>
      <c r="B672" s="27" t="s">
        <v>160</v>
      </c>
      <c r="C672" s="1">
        <v>1</v>
      </c>
      <c r="E672" s="81">
        <v>87.269570000000002</v>
      </c>
      <c r="F672" s="1">
        <f t="shared" si="79"/>
        <v>87.269570000000002</v>
      </c>
      <c r="G672" s="1">
        <f t="shared" si="78"/>
        <v>1.1351483119643312E-3</v>
      </c>
      <c r="H672"/>
      <c r="I672"/>
      <c r="J672"/>
      <c r="K672"/>
      <c r="S672"/>
      <c r="T672"/>
      <c r="U672"/>
      <c r="V672"/>
      <c r="W672"/>
      <c r="X672"/>
      <c r="Y672"/>
      <c r="Z672"/>
    </row>
    <row r="673" spans="1:26">
      <c r="A673" s="2">
        <v>37823</v>
      </c>
      <c r="B673" s="87" t="s">
        <v>52</v>
      </c>
      <c r="C673" s="1">
        <v>2</v>
      </c>
      <c r="E673" s="60"/>
      <c r="F673" s="1">
        <f t="shared" si="79"/>
        <v>0</v>
      </c>
      <c r="G673" s="1">
        <f t="shared" si="78"/>
        <v>0</v>
      </c>
      <c r="H673"/>
      <c r="I673"/>
      <c r="J673"/>
      <c r="K673"/>
      <c r="S673"/>
      <c r="T673"/>
      <c r="U673"/>
      <c r="V673"/>
      <c r="W673"/>
      <c r="X673"/>
      <c r="Y673"/>
      <c r="Z673"/>
    </row>
    <row r="674" spans="1:26">
      <c r="A674" s="2">
        <v>37823</v>
      </c>
      <c r="B674" s="1" t="s">
        <v>16</v>
      </c>
      <c r="C674" s="1">
        <v>136</v>
      </c>
      <c r="E674" s="18">
        <v>5.6427709999999998</v>
      </c>
      <c r="F674" s="1">
        <f t="shared" si="79"/>
        <v>767.41685599999994</v>
      </c>
      <c r="G674" s="1">
        <f t="shared" si="78"/>
        <v>9.9820813676677229E-3</v>
      </c>
      <c r="H674"/>
      <c r="I674"/>
      <c r="J674"/>
      <c r="K674"/>
      <c r="S674"/>
      <c r="T674"/>
      <c r="U674"/>
      <c r="V674"/>
      <c r="W674"/>
      <c r="X674"/>
      <c r="Y674"/>
      <c r="Z674"/>
    </row>
    <row r="675" spans="1:26">
      <c r="A675" s="2">
        <v>37823</v>
      </c>
      <c r="B675" s="1" t="s">
        <v>17</v>
      </c>
      <c r="C675" s="1">
        <v>160</v>
      </c>
      <c r="E675" s="16">
        <v>3.156457729</v>
      </c>
      <c r="F675" s="1">
        <f t="shared" si="79"/>
        <v>505.03323663999998</v>
      </c>
      <c r="G675" s="1">
        <f t="shared" si="78"/>
        <v>6.5691583682350972E-3</v>
      </c>
      <c r="H675"/>
      <c r="I675"/>
      <c r="J675"/>
      <c r="K675"/>
      <c r="S675"/>
      <c r="T675"/>
      <c r="U675"/>
      <c r="V675"/>
      <c r="W675"/>
      <c r="X675"/>
      <c r="Y675"/>
      <c r="Z675"/>
    </row>
    <row r="676" spans="1:26">
      <c r="A676" s="2">
        <v>37823</v>
      </c>
      <c r="B676" s="42" t="s">
        <v>169</v>
      </c>
      <c r="C676" s="1">
        <v>6</v>
      </c>
      <c r="E676" s="77">
        <v>314.15926539999998</v>
      </c>
      <c r="F676" s="1">
        <f t="shared" si="79"/>
        <v>1884.9555923999999</v>
      </c>
      <c r="G676" s="1">
        <f t="shared" si="78"/>
        <v>2.4518330488400318E-2</v>
      </c>
      <c r="H676"/>
      <c r="I676"/>
      <c r="J676"/>
      <c r="K676"/>
      <c r="S676"/>
      <c r="T676"/>
      <c r="U676"/>
      <c r="V676"/>
      <c r="W676"/>
      <c r="X676"/>
      <c r="Y676"/>
      <c r="Z676"/>
    </row>
    <row r="677" spans="1:26">
      <c r="A677" s="2">
        <v>37823</v>
      </c>
      <c r="B677" s="1" t="s">
        <v>28</v>
      </c>
      <c r="C677" s="1">
        <v>23</v>
      </c>
      <c r="E677" s="22">
        <v>9.7808534999999992</v>
      </c>
      <c r="F677" s="1">
        <f t="shared" si="79"/>
        <v>224.95963049999997</v>
      </c>
      <c r="G677" s="1">
        <f t="shared" si="78"/>
        <v>2.9261350184513874E-3</v>
      </c>
      <c r="H677"/>
      <c r="I677"/>
      <c r="J677"/>
      <c r="K677"/>
      <c r="S677"/>
      <c r="T677"/>
      <c r="U677"/>
      <c r="V677"/>
      <c r="W677"/>
      <c r="X677"/>
      <c r="Y677"/>
      <c r="Z677"/>
    </row>
    <row r="678" spans="1:26">
      <c r="A678" s="2">
        <v>37823</v>
      </c>
      <c r="B678" s="1" t="s">
        <v>39</v>
      </c>
      <c r="C678" s="1">
        <v>17</v>
      </c>
      <c r="E678" s="18">
        <v>195.2354</v>
      </c>
      <c r="F678" s="1">
        <f t="shared" si="79"/>
        <v>3319.0018</v>
      </c>
      <c r="G678" s="1">
        <f t="shared" si="78"/>
        <v>4.3171512025057264E-2</v>
      </c>
      <c r="H678"/>
      <c r="I678"/>
      <c r="J678"/>
      <c r="K678"/>
      <c r="S678"/>
      <c r="T678"/>
      <c r="U678"/>
      <c r="V678"/>
      <c r="W678"/>
      <c r="X678"/>
      <c r="Y678"/>
      <c r="Z678"/>
    </row>
    <row r="679" spans="1:26">
      <c r="A679" s="2">
        <v>37823</v>
      </c>
      <c r="B679" s="42" t="s">
        <v>40</v>
      </c>
      <c r="C679" s="1">
        <v>1</v>
      </c>
      <c r="E679" s="58">
        <v>874.86316980794345</v>
      </c>
      <c r="F679" s="1">
        <f t="shared" si="79"/>
        <v>874.86316980794345</v>
      </c>
      <c r="G679" s="1">
        <f t="shared" si="78"/>
        <v>1.1379676219411314E-2</v>
      </c>
      <c r="H679"/>
      <c r="I679"/>
      <c r="J679"/>
      <c r="K679"/>
      <c r="S679"/>
      <c r="T679"/>
      <c r="U679"/>
      <c r="V679"/>
      <c r="W679"/>
      <c r="X679"/>
      <c r="Y679"/>
      <c r="Z679"/>
    </row>
    <row r="680" spans="1:26">
      <c r="A680" s="2">
        <v>37823</v>
      </c>
      <c r="B680" s="20" t="s">
        <v>125</v>
      </c>
      <c r="C680" s="1">
        <v>12</v>
      </c>
      <c r="E680" s="70">
        <v>113.0973355</v>
      </c>
      <c r="F680" s="1">
        <f t="shared" si="79"/>
        <v>1357.1680260000001</v>
      </c>
      <c r="G680" s="1">
        <f t="shared" si="78"/>
        <v>1.7653197944780336E-2</v>
      </c>
      <c r="H680"/>
      <c r="I680"/>
      <c r="J680"/>
      <c r="K680"/>
      <c r="S680"/>
      <c r="T680"/>
      <c r="U680"/>
      <c r="V680"/>
      <c r="W680"/>
      <c r="X680"/>
      <c r="Y680"/>
      <c r="Z680"/>
    </row>
    <row r="681" spans="1:26">
      <c r="A681" s="2">
        <v>37823</v>
      </c>
      <c r="B681" s="1" t="s">
        <v>41</v>
      </c>
      <c r="C681" s="1">
        <v>8</v>
      </c>
      <c r="E681" s="18">
        <v>1034.087</v>
      </c>
      <c r="F681" s="1">
        <f t="shared" si="79"/>
        <v>8272.6959999999999</v>
      </c>
      <c r="G681" s="1">
        <f t="shared" si="78"/>
        <v>0.10760608651783291</v>
      </c>
      <c r="H681"/>
      <c r="I681"/>
      <c r="J681"/>
      <c r="K681"/>
      <c r="S681"/>
      <c r="T681"/>
      <c r="U681"/>
      <c r="V681"/>
      <c r="W681"/>
      <c r="X681"/>
      <c r="Y681"/>
      <c r="Z681"/>
    </row>
    <row r="682" spans="1:26">
      <c r="A682" s="2">
        <v>37823</v>
      </c>
      <c r="B682" s="1" t="s">
        <v>58</v>
      </c>
      <c r="C682" s="1">
        <v>31</v>
      </c>
      <c r="E682" s="16">
        <v>311.15499999999997</v>
      </c>
      <c r="F682" s="1">
        <f t="shared" si="79"/>
        <v>9645.8049999999985</v>
      </c>
      <c r="G682" s="1">
        <f t="shared" si="78"/>
        <v>0.12546663474206535</v>
      </c>
      <c r="H682"/>
      <c r="I682"/>
      <c r="J682"/>
      <c r="K682"/>
      <c r="S682"/>
      <c r="T682"/>
      <c r="U682"/>
      <c r="V682"/>
      <c r="W682"/>
      <c r="X682"/>
      <c r="Y682"/>
      <c r="Z682"/>
    </row>
    <row r="683" spans="1:26">
      <c r="A683" s="2">
        <v>37823</v>
      </c>
      <c r="B683" s="20" t="s">
        <v>171</v>
      </c>
      <c r="C683" s="1">
        <v>58</v>
      </c>
      <c r="E683" s="70">
        <v>113.0973355</v>
      </c>
      <c r="F683" s="1">
        <f t="shared" si="79"/>
        <v>6559.6454590000003</v>
      </c>
      <c r="G683" s="1">
        <f t="shared" si="78"/>
        <v>8.5323790066438282E-2</v>
      </c>
      <c r="H683"/>
      <c r="I683"/>
      <c r="J683"/>
      <c r="K683"/>
      <c r="S683"/>
      <c r="T683"/>
      <c r="U683"/>
      <c r="V683"/>
      <c r="W683"/>
      <c r="X683"/>
      <c r="Y683"/>
      <c r="Z683"/>
    </row>
    <row r="684" spans="1:26">
      <c r="A684" s="2">
        <v>37823</v>
      </c>
      <c r="B684" s="1" t="s">
        <v>170</v>
      </c>
      <c r="C684" s="1">
        <v>2</v>
      </c>
      <c r="E684" s="18">
        <v>2.5976089999999998</v>
      </c>
      <c r="F684" s="1">
        <f t="shared" si="79"/>
        <v>5.1952179999999997</v>
      </c>
      <c r="G684" s="1">
        <f t="shared" si="78"/>
        <v>6.7576165930308899E-5</v>
      </c>
      <c r="H684"/>
      <c r="I684"/>
      <c r="J684"/>
      <c r="K684"/>
      <c r="S684"/>
      <c r="T684"/>
      <c r="U684"/>
      <c r="V684"/>
      <c r="W684"/>
      <c r="X684"/>
      <c r="Y684"/>
      <c r="Z684"/>
    </row>
    <row r="685" spans="1:26">
      <c r="A685" s="2">
        <v>37823</v>
      </c>
      <c r="B685" s="1" t="s">
        <v>96</v>
      </c>
      <c r="C685" s="1">
        <v>1</v>
      </c>
      <c r="E685" s="18">
        <v>87.269570000000002</v>
      </c>
      <c r="F685" s="1">
        <f t="shared" si="79"/>
        <v>87.269570000000002</v>
      </c>
      <c r="G685" s="1">
        <f t="shared" si="78"/>
        <v>1.1351483119643312E-3</v>
      </c>
      <c r="H685"/>
      <c r="I685"/>
      <c r="J685"/>
      <c r="K685"/>
      <c r="S685"/>
      <c r="T685"/>
      <c r="U685"/>
      <c r="V685"/>
      <c r="W685"/>
      <c r="X685"/>
      <c r="Y685"/>
      <c r="Z685"/>
    </row>
    <row r="686" spans="1:26">
      <c r="A686" s="2">
        <v>37823</v>
      </c>
      <c r="B686" s="21" t="s">
        <v>63</v>
      </c>
      <c r="C686" s="1">
        <v>1</v>
      </c>
      <c r="E686" s="58">
        <v>545.58674976623342</v>
      </c>
      <c r="F686" s="1">
        <f t="shared" si="79"/>
        <v>545.58674976623342</v>
      </c>
      <c r="G686" s="1">
        <f t="shared" si="78"/>
        <v>7.0966532552783953E-3</v>
      </c>
      <c r="H686"/>
      <c r="I686"/>
      <c r="J686"/>
      <c r="K686"/>
      <c r="S686"/>
      <c r="T686"/>
      <c r="U686"/>
      <c r="V686"/>
      <c r="W686"/>
      <c r="X686"/>
      <c r="Y686"/>
      <c r="Z686"/>
    </row>
    <row r="687" spans="1:26">
      <c r="A687" s="2">
        <v>37823</v>
      </c>
      <c r="B687" s="1" t="s">
        <v>107</v>
      </c>
      <c r="C687" s="1">
        <v>12</v>
      </c>
      <c r="E687" s="18">
        <v>41.716700000000003</v>
      </c>
      <c r="F687" s="1">
        <f t="shared" si="79"/>
        <v>500.60040000000004</v>
      </c>
      <c r="G687" s="1">
        <f t="shared" si="78"/>
        <v>6.5114987850710048E-3</v>
      </c>
      <c r="H687"/>
      <c r="I687"/>
      <c r="J687"/>
      <c r="K687"/>
      <c r="S687"/>
      <c r="T687"/>
      <c r="U687"/>
      <c r="V687"/>
      <c r="W687"/>
      <c r="X687"/>
      <c r="Y687"/>
      <c r="Z687"/>
    </row>
    <row r="688" spans="1:26">
      <c r="A688" s="2">
        <v>37823</v>
      </c>
      <c r="B688" s="1" t="s">
        <v>18</v>
      </c>
      <c r="C688" s="1">
        <v>479</v>
      </c>
      <c r="E688" s="18">
        <v>84.985100000000003</v>
      </c>
      <c r="F688" s="1">
        <f t="shared" si="79"/>
        <v>40707.8629</v>
      </c>
      <c r="G688" s="1">
        <f t="shared" si="78"/>
        <v>0.52950257294278436</v>
      </c>
      <c r="H688"/>
      <c r="I688"/>
      <c r="J688"/>
      <c r="K688"/>
      <c r="S688"/>
      <c r="T688"/>
      <c r="U688"/>
      <c r="V688"/>
      <c r="W688"/>
      <c r="X688"/>
      <c r="Y688"/>
      <c r="Z688"/>
    </row>
    <row r="689" spans="1:26">
      <c r="A689" s="2">
        <v>37823</v>
      </c>
      <c r="B689" s="1" t="s">
        <v>29</v>
      </c>
      <c r="F689" s="1">
        <f>SUM(F669:F688)</f>
        <v>76879.443047387627</v>
      </c>
      <c r="H689"/>
      <c r="I689"/>
      <c r="J689"/>
      <c r="K689"/>
      <c r="S689"/>
      <c r="T689"/>
      <c r="U689"/>
      <c r="V689"/>
      <c r="W689"/>
      <c r="X689"/>
      <c r="Y689"/>
      <c r="Z689"/>
    </row>
    <row r="690" spans="1:26">
      <c r="A690" s="2">
        <v>37853</v>
      </c>
      <c r="B690" s="42" t="s">
        <v>375</v>
      </c>
      <c r="C690" s="1">
        <v>4</v>
      </c>
      <c r="D690" s="1">
        <v>100</v>
      </c>
      <c r="E690" s="77">
        <v>220</v>
      </c>
      <c r="F690" s="1">
        <f>C690*E690</f>
        <v>880</v>
      </c>
      <c r="G690" s="1">
        <f t="shared" ref="G690:G715" si="80">F690/$F$716</f>
        <v>1.2419842522590882E-2</v>
      </c>
      <c r="H690"/>
      <c r="I690"/>
      <c r="J690"/>
      <c r="K690"/>
      <c r="S690"/>
      <c r="T690"/>
      <c r="U690"/>
      <c r="V690"/>
      <c r="W690"/>
      <c r="X690"/>
      <c r="Y690"/>
      <c r="Z690"/>
    </row>
    <row r="691" spans="1:26">
      <c r="A691" s="2">
        <v>37853</v>
      </c>
      <c r="B691" s="27" t="s">
        <v>160</v>
      </c>
      <c r="C691" s="1">
        <v>1</v>
      </c>
      <c r="E691" s="81">
        <v>87.269570000000002</v>
      </c>
      <c r="F691" s="1">
        <f t="shared" ref="F691:F715" si="81">C691*E691</f>
        <v>87.269570000000002</v>
      </c>
      <c r="G691" s="1">
        <f t="shared" si="80"/>
        <v>1.2316753595616155E-3</v>
      </c>
      <c r="H691"/>
      <c r="I691"/>
      <c r="J691"/>
      <c r="K691"/>
      <c r="S691"/>
      <c r="T691"/>
      <c r="U691"/>
      <c r="V691"/>
      <c r="W691"/>
      <c r="X691"/>
      <c r="Y691"/>
      <c r="Z691"/>
    </row>
    <row r="692" spans="1:26">
      <c r="A692" s="2">
        <v>37853</v>
      </c>
      <c r="B692" s="87" t="s">
        <v>172</v>
      </c>
      <c r="C692" s="1">
        <v>3</v>
      </c>
      <c r="E692" s="60"/>
      <c r="F692" s="1">
        <f t="shared" si="81"/>
        <v>0</v>
      </c>
      <c r="G692" s="1">
        <f t="shared" si="80"/>
        <v>0</v>
      </c>
      <c r="H692"/>
      <c r="I692"/>
      <c r="J692"/>
      <c r="K692"/>
      <c r="S692"/>
      <c r="T692"/>
      <c r="U692"/>
      <c r="V692"/>
      <c r="W692"/>
      <c r="X692"/>
      <c r="Y692"/>
      <c r="Z692"/>
    </row>
    <row r="693" spans="1:26">
      <c r="A693" s="2">
        <v>37853</v>
      </c>
      <c r="B693" s="21" t="s">
        <v>138</v>
      </c>
      <c r="C693" s="1">
        <v>2</v>
      </c>
      <c r="E693" s="1">
        <v>44.422773854691215</v>
      </c>
      <c r="F693" s="1">
        <f t="shared" si="81"/>
        <v>88.84554770938243</v>
      </c>
      <c r="G693" s="1">
        <f t="shared" si="80"/>
        <v>1.2539178538453011E-3</v>
      </c>
      <c r="H693"/>
      <c r="I693"/>
      <c r="J693"/>
      <c r="K693"/>
      <c r="S693"/>
      <c r="T693"/>
      <c r="U693"/>
      <c r="V693"/>
      <c r="W693"/>
      <c r="X693"/>
      <c r="Y693"/>
      <c r="Z693"/>
    </row>
    <row r="694" spans="1:26">
      <c r="A694" s="2">
        <v>37853</v>
      </c>
      <c r="B694" s="20" t="s">
        <v>125</v>
      </c>
      <c r="C694" s="1">
        <v>8</v>
      </c>
      <c r="E694" s="70">
        <v>113.0973355</v>
      </c>
      <c r="F694" s="1">
        <f t="shared" si="81"/>
        <v>904.778684</v>
      </c>
      <c r="G694" s="1">
        <f t="shared" si="80"/>
        <v>1.2769555423951157E-2</v>
      </c>
      <c r="H694"/>
      <c r="I694"/>
      <c r="J694"/>
      <c r="K694"/>
      <c r="S694"/>
      <c r="T694"/>
      <c r="U694"/>
      <c r="V694"/>
      <c r="W694"/>
      <c r="X694"/>
      <c r="Y694"/>
      <c r="Z694"/>
    </row>
    <row r="695" spans="1:26">
      <c r="A695" s="2">
        <v>37853</v>
      </c>
      <c r="B695" s="27" t="s">
        <v>175</v>
      </c>
      <c r="C695" s="1">
        <v>1</v>
      </c>
      <c r="E695" s="77">
        <v>315.73006170000002</v>
      </c>
      <c r="F695" s="1">
        <f t="shared" si="81"/>
        <v>315.73006170000002</v>
      </c>
      <c r="G695" s="1">
        <f t="shared" si="80"/>
        <v>4.4560427795021628E-3</v>
      </c>
      <c r="H695"/>
      <c r="I695"/>
      <c r="J695"/>
      <c r="K695"/>
      <c r="S695"/>
      <c r="T695"/>
      <c r="U695"/>
      <c r="V695"/>
      <c r="W695"/>
      <c r="X695"/>
      <c r="Y695"/>
      <c r="Z695"/>
    </row>
    <row r="696" spans="1:26">
      <c r="A696" s="2">
        <v>37853</v>
      </c>
      <c r="B696" s="20" t="s">
        <v>122</v>
      </c>
      <c r="C696" s="1">
        <v>2</v>
      </c>
      <c r="E696" s="70">
        <v>113.0973355</v>
      </c>
      <c r="F696" s="1">
        <f t="shared" si="81"/>
        <v>226.194671</v>
      </c>
      <c r="G696" s="1">
        <f t="shared" si="80"/>
        <v>3.1923888559877893E-3</v>
      </c>
      <c r="H696"/>
      <c r="I696"/>
      <c r="J696"/>
      <c r="K696"/>
      <c r="S696"/>
      <c r="T696"/>
      <c r="U696"/>
      <c r="V696"/>
      <c r="W696"/>
      <c r="X696"/>
      <c r="Y696"/>
      <c r="Z696"/>
    </row>
    <row r="697" spans="1:26">
      <c r="A697" s="2">
        <v>37853</v>
      </c>
      <c r="B697" s="1" t="s">
        <v>17</v>
      </c>
      <c r="C697" s="1">
        <v>527</v>
      </c>
      <c r="E697" s="16">
        <v>3.156457729</v>
      </c>
      <c r="F697" s="1">
        <f t="shared" si="81"/>
        <v>1663.4532231830001</v>
      </c>
      <c r="G697" s="1">
        <f t="shared" si="80"/>
        <v>2.3477076222305781E-2</v>
      </c>
      <c r="H697"/>
      <c r="I697"/>
      <c r="J697"/>
      <c r="K697"/>
      <c r="S697"/>
      <c r="T697"/>
      <c r="U697"/>
      <c r="V697"/>
      <c r="W697"/>
      <c r="X697"/>
      <c r="Y697"/>
      <c r="Z697"/>
    </row>
    <row r="698" spans="1:26">
      <c r="A698" s="2">
        <v>37853</v>
      </c>
      <c r="B698" s="1" t="s">
        <v>28</v>
      </c>
      <c r="C698" s="1">
        <v>18</v>
      </c>
      <c r="E698" s="22">
        <v>9.7808534999999992</v>
      </c>
      <c r="F698" s="1">
        <f t="shared" si="81"/>
        <v>176.055363</v>
      </c>
      <c r="G698" s="1">
        <f t="shared" si="80"/>
        <v>2.4847498678608792E-3</v>
      </c>
      <c r="H698"/>
      <c r="I698"/>
      <c r="J698"/>
      <c r="K698"/>
      <c r="S698"/>
      <c r="T698"/>
      <c r="U698"/>
      <c r="V698"/>
      <c r="W698"/>
      <c r="X698"/>
      <c r="Y698"/>
      <c r="Z698"/>
    </row>
    <row r="699" spans="1:26">
      <c r="A699" s="2">
        <v>37853</v>
      </c>
      <c r="B699" s="42" t="s">
        <v>176</v>
      </c>
      <c r="C699" s="1">
        <v>4</v>
      </c>
      <c r="E699" s="58">
        <v>122.95800947068751</v>
      </c>
      <c r="F699" s="1">
        <f t="shared" si="81"/>
        <v>491.83203788275006</v>
      </c>
      <c r="G699" s="1">
        <f t="shared" si="80"/>
        <v>6.941450520532624E-3</v>
      </c>
      <c r="H699"/>
      <c r="I699"/>
      <c r="J699"/>
      <c r="K699"/>
      <c r="S699"/>
      <c r="T699"/>
      <c r="U699"/>
      <c r="V699"/>
      <c r="W699"/>
      <c r="X699"/>
      <c r="Y699"/>
      <c r="Z699"/>
    </row>
    <row r="700" spans="1:26">
      <c r="A700" s="2">
        <v>37853</v>
      </c>
      <c r="B700" s="1" t="s">
        <v>16</v>
      </c>
      <c r="C700" s="1">
        <v>162</v>
      </c>
      <c r="E700" s="18">
        <v>5.6427709999999998</v>
      </c>
      <c r="F700" s="1">
        <f t="shared" si="81"/>
        <v>914.12890199999993</v>
      </c>
      <c r="G700" s="1">
        <f t="shared" si="80"/>
        <v>1.29015193274874E-2</v>
      </c>
      <c r="H700"/>
      <c r="I700"/>
      <c r="J700"/>
      <c r="K700"/>
      <c r="S700"/>
      <c r="T700"/>
      <c r="U700"/>
      <c r="V700"/>
      <c r="W700"/>
      <c r="X700"/>
      <c r="Y700"/>
      <c r="Z700"/>
    </row>
    <row r="701" spans="1:26">
      <c r="A701" s="2">
        <v>37853</v>
      </c>
      <c r="B701" s="42" t="s">
        <v>169</v>
      </c>
      <c r="C701" s="1">
        <v>12</v>
      </c>
      <c r="E701" s="77">
        <v>314.15926539999998</v>
      </c>
      <c r="F701" s="1">
        <f t="shared" si="81"/>
        <v>3769.9111847999998</v>
      </c>
      <c r="G701" s="1">
        <f t="shared" si="80"/>
        <v>5.3206480953829557E-2</v>
      </c>
      <c r="H701"/>
      <c r="I701"/>
      <c r="J701"/>
      <c r="K701"/>
      <c r="S701"/>
      <c r="T701"/>
      <c r="U701"/>
      <c r="V701"/>
      <c r="W701"/>
      <c r="X701"/>
      <c r="Y701"/>
      <c r="Z701"/>
    </row>
    <row r="702" spans="1:26">
      <c r="A702" s="2">
        <v>37853</v>
      </c>
      <c r="B702" s="1" t="s">
        <v>28</v>
      </c>
      <c r="C702" s="1">
        <v>12</v>
      </c>
      <c r="E702" s="22">
        <v>9.7808534999999992</v>
      </c>
      <c r="F702" s="1">
        <f t="shared" si="81"/>
        <v>117.37024199999999</v>
      </c>
      <c r="G702" s="1">
        <f t="shared" si="80"/>
        <v>1.6564999119072525E-3</v>
      </c>
      <c r="H702"/>
      <c r="I702"/>
      <c r="J702"/>
      <c r="K702"/>
      <c r="S702"/>
      <c r="T702"/>
      <c r="U702"/>
      <c r="V702"/>
      <c r="W702"/>
      <c r="X702"/>
      <c r="Y702"/>
      <c r="Z702"/>
    </row>
    <row r="703" spans="1:26">
      <c r="A703" s="2">
        <v>37853</v>
      </c>
      <c r="B703" s="1" t="s">
        <v>39</v>
      </c>
      <c r="C703" s="1">
        <v>15</v>
      </c>
      <c r="E703" s="18">
        <v>195.2354</v>
      </c>
      <c r="F703" s="1">
        <f t="shared" si="81"/>
        <v>2928.5309999999999</v>
      </c>
      <c r="G703" s="1">
        <f t="shared" si="80"/>
        <v>4.1331697548324546E-2</v>
      </c>
      <c r="H703"/>
      <c r="I703"/>
      <c r="J703"/>
      <c r="K703"/>
      <c r="S703"/>
      <c r="T703"/>
      <c r="U703"/>
      <c r="V703"/>
      <c r="W703"/>
      <c r="X703"/>
      <c r="Y703"/>
      <c r="Z703"/>
    </row>
    <row r="704" spans="1:26">
      <c r="A704" s="2">
        <v>37853</v>
      </c>
      <c r="B704" s="21" t="s">
        <v>25</v>
      </c>
      <c r="C704" s="1">
        <v>1</v>
      </c>
      <c r="E704" s="48">
        <v>7003.5400365753658</v>
      </c>
      <c r="F704" s="1">
        <f t="shared" si="81"/>
        <v>7003.5400365753658</v>
      </c>
      <c r="G704" s="1">
        <f t="shared" si="80"/>
        <v>9.8844164039689125E-2</v>
      </c>
      <c r="H704"/>
      <c r="I704"/>
      <c r="J704"/>
      <c r="K704"/>
      <c r="S704"/>
      <c r="T704"/>
      <c r="U704"/>
      <c r="V704"/>
      <c r="W704"/>
      <c r="X704"/>
      <c r="Y704"/>
      <c r="Z704"/>
    </row>
    <row r="705" spans="1:26">
      <c r="A705" s="2">
        <v>37853</v>
      </c>
      <c r="B705" s="87" t="s">
        <v>159</v>
      </c>
      <c r="C705" s="1">
        <v>7</v>
      </c>
      <c r="E705" s="60"/>
      <c r="F705" s="1">
        <f t="shared" si="81"/>
        <v>0</v>
      </c>
      <c r="G705" s="1">
        <f t="shared" si="80"/>
        <v>0</v>
      </c>
      <c r="H705"/>
      <c r="I705"/>
      <c r="J705"/>
      <c r="K705"/>
      <c r="S705"/>
      <c r="T705"/>
      <c r="U705"/>
      <c r="V705"/>
      <c r="W705"/>
      <c r="X705"/>
      <c r="Y705"/>
      <c r="Z705"/>
    </row>
    <row r="706" spans="1:26">
      <c r="A706" s="2">
        <v>37853</v>
      </c>
      <c r="B706" s="27" t="s">
        <v>37</v>
      </c>
      <c r="C706" s="1">
        <v>29</v>
      </c>
      <c r="E706" s="77">
        <v>152.6421331</v>
      </c>
      <c r="F706" s="1">
        <f t="shared" si="81"/>
        <v>4426.6218598999994</v>
      </c>
      <c r="G706" s="1">
        <f t="shared" si="80"/>
        <v>6.2474939098882222E-2</v>
      </c>
      <c r="H706"/>
      <c r="I706"/>
      <c r="J706"/>
      <c r="K706"/>
      <c r="S706"/>
      <c r="T706"/>
      <c r="U706"/>
      <c r="V706"/>
      <c r="W706"/>
      <c r="X706"/>
      <c r="Y706"/>
      <c r="Z706"/>
    </row>
    <row r="707" spans="1:26">
      <c r="A707" s="2">
        <v>37853</v>
      </c>
      <c r="B707" s="27" t="s">
        <v>177</v>
      </c>
      <c r="C707" s="1">
        <v>78</v>
      </c>
      <c r="E707" s="16">
        <v>311.15499999999997</v>
      </c>
      <c r="F707" s="1">
        <f t="shared" si="81"/>
        <v>24270.089999999997</v>
      </c>
      <c r="G707" s="1">
        <f t="shared" si="80"/>
        <v>0.34253488160125878</v>
      </c>
      <c r="S707"/>
      <c r="T707"/>
      <c r="U707"/>
      <c r="V707"/>
      <c r="W707"/>
      <c r="X707"/>
      <c r="Y707"/>
      <c r="Z707"/>
    </row>
    <row r="708" spans="1:26">
      <c r="A708" s="2">
        <v>37853</v>
      </c>
      <c r="B708" s="20" t="s">
        <v>171</v>
      </c>
      <c r="C708" s="1">
        <v>68</v>
      </c>
      <c r="E708" s="70">
        <v>113.0973355</v>
      </c>
      <c r="F708" s="1">
        <f t="shared" si="81"/>
        <v>7690.6188140000004</v>
      </c>
      <c r="G708" s="1">
        <f t="shared" si="80"/>
        <v>0.10854122110358484</v>
      </c>
      <c r="S708"/>
    </row>
    <row r="709" spans="1:26">
      <c r="A709" s="2">
        <v>37853</v>
      </c>
      <c r="B709" s="1" t="s">
        <v>54</v>
      </c>
      <c r="C709" s="1">
        <v>28</v>
      </c>
      <c r="E709" s="18">
        <v>2.5976089999999998</v>
      </c>
      <c r="F709" s="1">
        <f t="shared" si="81"/>
        <v>72.733052000000001</v>
      </c>
      <c r="G709" s="1">
        <f t="shared" si="80"/>
        <v>1.0265148318493338E-3</v>
      </c>
      <c r="S709"/>
    </row>
    <row r="710" spans="1:26">
      <c r="A710" s="2">
        <v>37853</v>
      </c>
      <c r="B710" s="27" t="s">
        <v>89</v>
      </c>
      <c r="C710" s="1">
        <v>4</v>
      </c>
      <c r="E710" s="81">
        <v>87.269570000000002</v>
      </c>
      <c r="F710" s="1">
        <f t="shared" si="81"/>
        <v>349.07828000000001</v>
      </c>
      <c r="G710" s="1">
        <f t="shared" si="80"/>
        <v>4.926701438246462E-3</v>
      </c>
      <c r="S710"/>
    </row>
    <row r="711" spans="1:26">
      <c r="A711" s="2">
        <v>37853</v>
      </c>
      <c r="B711" s="1" t="s">
        <v>96</v>
      </c>
      <c r="C711" s="1">
        <v>1</v>
      </c>
      <c r="E711" s="18">
        <v>87.269570000000002</v>
      </c>
      <c r="F711" s="1">
        <f t="shared" si="81"/>
        <v>87.269570000000002</v>
      </c>
      <c r="G711" s="1">
        <f t="shared" si="80"/>
        <v>1.2316753595616155E-3</v>
      </c>
      <c r="S711"/>
    </row>
    <row r="712" spans="1:26">
      <c r="A712" s="2">
        <v>37853</v>
      </c>
      <c r="B712" s="21" t="s">
        <v>63</v>
      </c>
      <c r="C712" s="1">
        <v>23</v>
      </c>
      <c r="E712" s="58">
        <v>545.58674976623342</v>
      </c>
      <c r="F712" s="1">
        <f t="shared" si="81"/>
        <v>12548.495244623369</v>
      </c>
      <c r="G712" s="1">
        <f t="shared" si="80"/>
        <v>0.17710265322011681</v>
      </c>
      <c r="S712"/>
    </row>
    <row r="713" spans="1:26">
      <c r="A713" s="2">
        <v>37853</v>
      </c>
      <c r="B713" s="1" t="s">
        <v>107</v>
      </c>
      <c r="C713" s="1">
        <v>25</v>
      </c>
      <c r="E713" s="18">
        <v>41.716700000000003</v>
      </c>
      <c r="F713" s="1">
        <f>C713*E713</f>
        <v>1042.9175</v>
      </c>
      <c r="G713" s="1">
        <f t="shared" si="80"/>
        <v>1.471917172051611E-2</v>
      </c>
      <c r="S713"/>
    </row>
    <row r="714" spans="1:26">
      <c r="A714" s="2">
        <v>37853</v>
      </c>
      <c r="B714" s="1" t="s">
        <v>18</v>
      </c>
      <c r="C714" s="1">
        <v>7</v>
      </c>
      <c r="E714" s="18">
        <v>84.985100000000003</v>
      </c>
      <c r="F714" s="1">
        <f t="shared" si="81"/>
        <v>594.89570000000003</v>
      </c>
      <c r="G714" s="1">
        <f t="shared" si="80"/>
        <v>8.396035126552806E-3</v>
      </c>
      <c r="S714"/>
    </row>
    <row r="715" spans="1:26">
      <c r="A715" s="2">
        <v>37853</v>
      </c>
      <c r="B715" s="41" t="s">
        <v>373</v>
      </c>
      <c r="C715" s="1">
        <v>8.5</v>
      </c>
      <c r="E715" s="77">
        <v>24</v>
      </c>
      <c r="F715" s="1">
        <f t="shared" si="81"/>
        <v>204</v>
      </c>
      <c r="G715" s="1">
        <f t="shared" si="80"/>
        <v>2.8791453120551591E-3</v>
      </c>
      <c r="S715"/>
    </row>
    <row r="716" spans="1:26">
      <c r="A716" s="2">
        <v>37853</v>
      </c>
      <c r="B716" s="1" t="s">
        <v>29</v>
      </c>
      <c r="F716" s="1">
        <f>SUM(F690:F715)</f>
        <v>70854.360544373849</v>
      </c>
      <c r="S716"/>
    </row>
    <row r="717" spans="1:26">
      <c r="A717" s="2">
        <v>37938</v>
      </c>
      <c r="B717" s="27" t="s">
        <v>162</v>
      </c>
      <c r="C717" s="1">
        <v>1</v>
      </c>
      <c r="D717" s="1">
        <v>100</v>
      </c>
      <c r="E717" s="77">
        <v>47.247199999999999</v>
      </c>
      <c r="F717" s="1">
        <f>C717*E717</f>
        <v>47.247199999999999</v>
      </c>
      <c r="G717" s="1">
        <f t="shared" ref="G717:G739" si="82">F717/$F$740</f>
        <v>4.6156877484357248E-4</v>
      </c>
      <c r="H717" s="1">
        <v>1</v>
      </c>
      <c r="S717"/>
    </row>
    <row r="718" spans="1:26">
      <c r="A718" s="2">
        <v>37938</v>
      </c>
      <c r="B718" s="1" t="s">
        <v>41</v>
      </c>
      <c r="C718" s="1">
        <v>12</v>
      </c>
      <c r="E718" s="18">
        <v>1034.087</v>
      </c>
      <c r="F718" s="1">
        <f t="shared" ref="F718:F739" si="83">C718*E718</f>
        <v>12409.044</v>
      </c>
      <c r="G718" s="1">
        <f t="shared" si="82"/>
        <v>0.12122680785443336</v>
      </c>
      <c r="S718"/>
    </row>
    <row r="719" spans="1:26">
      <c r="A719" s="2">
        <v>37938</v>
      </c>
      <c r="B719" s="87" t="s">
        <v>178</v>
      </c>
      <c r="C719" s="1">
        <v>4</v>
      </c>
      <c r="E719" s="60"/>
      <c r="F719" s="1">
        <f t="shared" si="83"/>
        <v>0</v>
      </c>
      <c r="G719" s="1">
        <f t="shared" si="82"/>
        <v>0</v>
      </c>
      <c r="S719"/>
      <c r="Z719" s="1">
        <v>15</v>
      </c>
    </row>
    <row r="720" spans="1:26">
      <c r="A720" s="2">
        <v>37938</v>
      </c>
      <c r="B720" s="87" t="s">
        <v>180</v>
      </c>
      <c r="C720" s="1">
        <v>2</v>
      </c>
      <c r="E720" s="60"/>
      <c r="F720" s="1">
        <f t="shared" si="83"/>
        <v>0</v>
      </c>
      <c r="G720" s="1">
        <f t="shared" si="82"/>
        <v>0</v>
      </c>
      <c r="S720"/>
    </row>
    <row r="721" spans="1:26">
      <c r="A721" s="2">
        <v>37938</v>
      </c>
      <c r="B721" s="87" t="s">
        <v>115</v>
      </c>
      <c r="C721" s="1">
        <v>2</v>
      </c>
      <c r="E721" s="60"/>
      <c r="F721" s="1">
        <f t="shared" si="83"/>
        <v>0</v>
      </c>
      <c r="G721" s="1">
        <f t="shared" si="82"/>
        <v>0</v>
      </c>
      <c r="S721"/>
    </row>
    <row r="722" spans="1:26">
      <c r="A722" s="2">
        <v>37938</v>
      </c>
      <c r="B722" s="27" t="s">
        <v>160</v>
      </c>
      <c r="C722" s="1">
        <v>2</v>
      </c>
      <c r="E722" s="81">
        <v>87.269570000000002</v>
      </c>
      <c r="F722" s="1">
        <f t="shared" si="83"/>
        <v>174.53914</v>
      </c>
      <c r="G722" s="1">
        <f t="shared" si="82"/>
        <v>1.7051130439909832E-3</v>
      </c>
      <c r="H722"/>
      <c r="I722"/>
      <c r="J722"/>
      <c r="K722"/>
      <c r="S722"/>
    </row>
    <row r="723" spans="1:26">
      <c r="A723" s="2">
        <v>37938</v>
      </c>
      <c r="B723" s="27" t="s">
        <v>175</v>
      </c>
      <c r="C723" s="1">
        <v>1</v>
      </c>
      <c r="E723" s="77">
        <v>315.73006170000002</v>
      </c>
      <c r="F723" s="1">
        <f t="shared" si="83"/>
        <v>315.73006170000002</v>
      </c>
      <c r="G723" s="1">
        <f t="shared" si="82"/>
        <v>3.0844396654225977E-3</v>
      </c>
      <c r="H723"/>
      <c r="I723"/>
      <c r="J723"/>
      <c r="K723"/>
      <c r="S723"/>
      <c r="T723"/>
      <c r="U723"/>
      <c r="V723"/>
      <c r="W723"/>
      <c r="X723"/>
      <c r="Y723"/>
      <c r="Z723"/>
    </row>
    <row r="724" spans="1:26">
      <c r="A724" s="2">
        <v>37938</v>
      </c>
      <c r="B724" s="87" t="s">
        <v>181</v>
      </c>
      <c r="C724" s="1">
        <v>1</v>
      </c>
      <c r="E724" s="60"/>
      <c r="F724" s="1">
        <f t="shared" si="83"/>
        <v>0</v>
      </c>
      <c r="G724" s="1">
        <f t="shared" si="82"/>
        <v>0</v>
      </c>
      <c r="H724"/>
      <c r="I724"/>
      <c r="J724"/>
      <c r="K724"/>
      <c r="S724"/>
      <c r="T724"/>
      <c r="U724"/>
      <c r="V724"/>
      <c r="W724"/>
      <c r="X724"/>
      <c r="Y724"/>
      <c r="Z724"/>
    </row>
    <row r="725" spans="1:26">
      <c r="A725" s="2">
        <v>37938</v>
      </c>
      <c r="B725" s="1" t="s">
        <v>16</v>
      </c>
      <c r="C725" s="1">
        <v>24</v>
      </c>
      <c r="E725" s="18">
        <v>5.6427709999999998</v>
      </c>
      <c r="F725" s="1">
        <f t="shared" si="83"/>
        <v>135.42650399999999</v>
      </c>
      <c r="G725" s="1">
        <f t="shared" si="82"/>
        <v>1.3230126977392981E-3</v>
      </c>
      <c r="H725"/>
      <c r="I725"/>
      <c r="J725"/>
      <c r="K725"/>
      <c r="S725"/>
      <c r="T725"/>
      <c r="U725"/>
      <c r="V725"/>
      <c r="W725"/>
      <c r="X725"/>
      <c r="Y725"/>
      <c r="Z725"/>
    </row>
    <row r="726" spans="1:26">
      <c r="A726" s="2">
        <v>37938</v>
      </c>
      <c r="B726" s="1" t="s">
        <v>17</v>
      </c>
      <c r="C726" s="1">
        <v>65</v>
      </c>
      <c r="E726" s="16">
        <v>3.156457729</v>
      </c>
      <c r="F726" s="1">
        <f t="shared" si="83"/>
        <v>205.16975238500001</v>
      </c>
      <c r="G726" s="1">
        <f t="shared" si="82"/>
        <v>2.0043505486738596E-3</v>
      </c>
      <c r="H726"/>
      <c r="I726"/>
      <c r="J726"/>
      <c r="K726"/>
      <c r="S726"/>
      <c r="T726"/>
      <c r="U726"/>
      <c r="V726"/>
      <c r="W726"/>
      <c r="X726"/>
      <c r="Y726"/>
      <c r="Z726"/>
    </row>
    <row r="727" spans="1:26">
      <c r="A727" s="2">
        <v>37938</v>
      </c>
      <c r="B727" s="42" t="s">
        <v>169</v>
      </c>
      <c r="C727" s="1">
        <v>9</v>
      </c>
      <c r="E727" s="77">
        <v>314.15926539999998</v>
      </c>
      <c r="F727" s="1">
        <f t="shared" si="83"/>
        <v>2827.4333885999999</v>
      </c>
      <c r="G727" s="1">
        <f t="shared" si="82"/>
        <v>2.7621847752415225E-2</v>
      </c>
      <c r="H727"/>
      <c r="I727"/>
      <c r="J727"/>
      <c r="K727"/>
      <c r="S727"/>
      <c r="T727"/>
      <c r="U727"/>
      <c r="V727"/>
      <c r="W727"/>
      <c r="X727"/>
      <c r="Y727"/>
      <c r="Z727"/>
    </row>
    <row r="728" spans="1:26">
      <c r="A728" s="2">
        <v>37938</v>
      </c>
      <c r="B728" s="1" t="s">
        <v>39</v>
      </c>
      <c r="C728" s="1">
        <v>38</v>
      </c>
      <c r="E728" s="18">
        <v>195.2354</v>
      </c>
      <c r="F728" s="1">
        <f t="shared" si="83"/>
        <v>7418.9452000000001</v>
      </c>
      <c r="G728" s="1">
        <f t="shared" si="82"/>
        <v>7.2477383772913587E-2</v>
      </c>
      <c r="H728"/>
      <c r="I728"/>
      <c r="J728"/>
      <c r="K728"/>
      <c r="S728"/>
      <c r="T728"/>
      <c r="U728"/>
      <c r="V728"/>
      <c r="W728"/>
      <c r="X728"/>
      <c r="Y728"/>
      <c r="Z728"/>
    </row>
    <row r="729" spans="1:26">
      <c r="A729" s="2">
        <v>37938</v>
      </c>
      <c r="B729" s="21" t="s">
        <v>25</v>
      </c>
      <c r="C729" s="1">
        <v>1</v>
      </c>
      <c r="E729" s="48">
        <v>7003.5400365753658</v>
      </c>
      <c r="F729" s="1">
        <f t="shared" si="83"/>
        <v>7003.5400365753658</v>
      </c>
      <c r="G729" s="1">
        <f t="shared" si="82"/>
        <v>6.8419195089867768E-2</v>
      </c>
      <c r="H729"/>
      <c r="I729"/>
      <c r="J729"/>
      <c r="K729"/>
      <c r="S729"/>
      <c r="T729"/>
      <c r="U729"/>
      <c r="V729"/>
      <c r="W729"/>
      <c r="X729"/>
      <c r="Y729"/>
      <c r="Z729"/>
    </row>
    <row r="730" spans="1:26">
      <c r="A730" s="2">
        <v>37938</v>
      </c>
      <c r="B730" s="27" t="s">
        <v>40</v>
      </c>
      <c r="C730" s="1">
        <v>12</v>
      </c>
      <c r="E730" s="58">
        <v>874.86316980794345</v>
      </c>
      <c r="F730" s="1">
        <f t="shared" si="83"/>
        <v>10498.358037695321</v>
      </c>
      <c r="G730" s="1">
        <f t="shared" si="82"/>
        <v>0.10256087677848003</v>
      </c>
      <c r="H730"/>
      <c r="I730"/>
      <c r="J730"/>
      <c r="K730"/>
      <c r="S730"/>
      <c r="T730"/>
      <c r="U730"/>
      <c r="V730"/>
      <c r="W730"/>
      <c r="X730"/>
      <c r="Y730"/>
      <c r="Z730"/>
    </row>
    <row r="731" spans="1:26">
      <c r="A731" s="2">
        <v>37938</v>
      </c>
      <c r="B731" s="20" t="s">
        <v>125</v>
      </c>
      <c r="C731" s="1">
        <v>18</v>
      </c>
      <c r="E731" s="70">
        <v>113.0973355</v>
      </c>
      <c r="F731" s="1">
        <f t="shared" si="83"/>
        <v>2035.752039</v>
      </c>
      <c r="G731" s="1">
        <f t="shared" si="82"/>
        <v>1.9887730374001732E-2</v>
      </c>
      <c r="H731"/>
      <c r="I731"/>
      <c r="J731"/>
      <c r="K731"/>
      <c r="S731"/>
      <c r="T731"/>
      <c r="U731"/>
      <c r="V731"/>
      <c r="W731"/>
      <c r="X731"/>
      <c r="Y731"/>
      <c r="Z731"/>
    </row>
    <row r="732" spans="1:26">
      <c r="A732" s="2">
        <v>37938</v>
      </c>
      <c r="B732" s="27" t="s">
        <v>182</v>
      </c>
      <c r="C732" s="1">
        <v>4</v>
      </c>
      <c r="E732" s="77">
        <v>152.6421331</v>
      </c>
      <c r="F732" s="1">
        <f t="shared" si="83"/>
        <v>610.56853239999998</v>
      </c>
      <c r="G732" s="1">
        <f t="shared" si="82"/>
        <v>5.9647845683533859E-3</v>
      </c>
      <c r="H732"/>
      <c r="I732"/>
      <c r="J732"/>
      <c r="K732"/>
      <c r="S732"/>
      <c r="T732"/>
      <c r="U732"/>
      <c r="V732"/>
      <c r="W732"/>
      <c r="X732"/>
      <c r="Y732"/>
      <c r="Z732"/>
    </row>
    <row r="733" spans="1:26">
      <c r="A733" s="2">
        <v>37938</v>
      </c>
      <c r="B733" s="27" t="s">
        <v>58</v>
      </c>
      <c r="C733" s="1">
        <v>8</v>
      </c>
      <c r="E733" s="16">
        <v>311.15499999999997</v>
      </c>
      <c r="F733" s="1">
        <f t="shared" si="83"/>
        <v>2489.2399999999998</v>
      </c>
      <c r="G733" s="1">
        <f t="shared" si="82"/>
        <v>2.4317958674622289E-2</v>
      </c>
      <c r="H733"/>
      <c r="I733"/>
      <c r="J733"/>
      <c r="K733"/>
      <c r="S733"/>
      <c r="T733"/>
      <c r="U733"/>
      <c r="V733"/>
      <c r="W733"/>
      <c r="X733"/>
      <c r="Y733"/>
      <c r="Z733"/>
    </row>
    <row r="734" spans="1:26">
      <c r="A734" s="2">
        <v>37938</v>
      </c>
      <c r="B734" s="20" t="s">
        <v>171</v>
      </c>
      <c r="C734" s="1">
        <v>6</v>
      </c>
      <c r="E734" s="70">
        <v>113.0973355</v>
      </c>
      <c r="F734" s="1">
        <f t="shared" si="83"/>
        <v>678.58401300000003</v>
      </c>
      <c r="G734" s="1">
        <f t="shared" si="82"/>
        <v>6.6292434580005775E-3</v>
      </c>
      <c r="H734"/>
      <c r="I734"/>
      <c r="J734"/>
      <c r="K734"/>
      <c r="S734"/>
      <c r="T734"/>
      <c r="U734"/>
      <c r="V734"/>
      <c r="W734"/>
      <c r="X734"/>
      <c r="Y734"/>
      <c r="Z734"/>
    </row>
    <row r="735" spans="1:26">
      <c r="A735" s="2">
        <v>37938</v>
      </c>
      <c r="B735" s="1" t="s">
        <v>54</v>
      </c>
      <c r="C735" s="1">
        <v>2</v>
      </c>
      <c r="E735" s="18">
        <v>2.5976089999999998</v>
      </c>
      <c r="F735" s="1">
        <f t="shared" si="83"/>
        <v>5.1952179999999997</v>
      </c>
      <c r="G735" s="1">
        <f t="shared" si="82"/>
        <v>5.0753280772305552E-5</v>
      </c>
      <c r="H735"/>
      <c r="I735"/>
      <c r="J735"/>
      <c r="K735"/>
      <c r="S735"/>
      <c r="T735"/>
      <c r="U735"/>
      <c r="V735"/>
      <c r="W735"/>
      <c r="X735"/>
      <c r="Y735"/>
      <c r="Z735"/>
    </row>
    <row r="736" spans="1:26">
      <c r="A736" s="2">
        <v>37938</v>
      </c>
      <c r="B736" s="1" t="s">
        <v>96</v>
      </c>
      <c r="C736" s="1">
        <v>4</v>
      </c>
      <c r="E736" s="18">
        <v>87.269570000000002</v>
      </c>
      <c r="F736" s="1">
        <f t="shared" si="83"/>
        <v>349.07828000000001</v>
      </c>
      <c r="G736" s="1">
        <f t="shared" si="82"/>
        <v>3.4102260879819665E-3</v>
      </c>
      <c r="H736"/>
      <c r="I736"/>
      <c r="J736"/>
      <c r="K736"/>
      <c r="S736"/>
      <c r="T736"/>
      <c r="U736"/>
      <c r="V736"/>
      <c r="W736"/>
      <c r="X736"/>
      <c r="Y736"/>
      <c r="Z736"/>
    </row>
    <row r="737" spans="1:26">
      <c r="A737" s="2">
        <v>37938</v>
      </c>
      <c r="B737" s="1" t="s">
        <v>107</v>
      </c>
      <c r="C737" s="1">
        <v>28</v>
      </c>
      <c r="E737" s="18">
        <v>41.716700000000003</v>
      </c>
      <c r="F737" s="1">
        <f t="shared" si="83"/>
        <v>1168.0676000000001</v>
      </c>
      <c r="G737" s="1">
        <f t="shared" si="82"/>
        <v>1.1411121316532453E-2</v>
      </c>
      <c r="H737"/>
      <c r="I737"/>
      <c r="J737"/>
      <c r="K737"/>
      <c r="S737"/>
      <c r="T737"/>
      <c r="U737"/>
      <c r="V737"/>
      <c r="W737"/>
      <c r="X737"/>
      <c r="Y737"/>
      <c r="Z737"/>
    </row>
    <row r="738" spans="1:26">
      <c r="A738" s="2">
        <v>37938</v>
      </c>
      <c r="B738" s="1" t="s">
        <v>18</v>
      </c>
      <c r="C738" s="1">
        <v>635</v>
      </c>
      <c r="E738" s="18">
        <v>84.985100000000003</v>
      </c>
      <c r="F738" s="1">
        <f t="shared" si="83"/>
        <v>53965.538500000002</v>
      </c>
      <c r="G738" s="1">
        <f t="shared" si="82"/>
        <v>0.52720177045874983</v>
      </c>
      <c r="S738"/>
      <c r="T738"/>
      <c r="U738"/>
      <c r="V738"/>
      <c r="W738"/>
      <c r="X738"/>
      <c r="Y738"/>
      <c r="Z738"/>
    </row>
    <row r="739" spans="1:26">
      <c r="A739" s="2">
        <v>37938</v>
      </c>
      <c r="B739" s="42" t="s">
        <v>119</v>
      </c>
      <c r="C739" s="1">
        <v>3</v>
      </c>
      <c r="E739" s="77">
        <v>24</v>
      </c>
      <c r="F739" s="1">
        <f t="shared" si="83"/>
        <v>72</v>
      </c>
      <c r="G739" s="1">
        <f t="shared" si="82"/>
        <v>7.0338457704873978E-4</v>
      </c>
      <c r="S739"/>
      <c r="U739"/>
      <c r="V739"/>
      <c r="W739"/>
      <c r="X739"/>
      <c r="Y739"/>
      <c r="Z739"/>
    </row>
    <row r="740" spans="1:26">
      <c r="A740" s="2">
        <v>37938</v>
      </c>
      <c r="B740" s="1" t="s">
        <v>29</v>
      </c>
      <c r="F740" s="1">
        <f>SUM(F718:F739)</f>
        <v>102362.21030335569</v>
      </c>
      <c r="S740"/>
      <c r="U740"/>
      <c r="V740"/>
      <c r="W740"/>
      <c r="X740"/>
      <c r="Y740"/>
      <c r="Z740"/>
    </row>
    <row r="741" spans="1:26">
      <c r="A741" s="2">
        <v>38035</v>
      </c>
      <c r="B741" s="1" t="s">
        <v>16</v>
      </c>
      <c r="C741" s="1">
        <v>156</v>
      </c>
      <c r="D741" s="1">
        <v>100</v>
      </c>
      <c r="E741" s="18">
        <v>5.6427709999999998</v>
      </c>
      <c r="F741" s="1">
        <f>C741*E741</f>
        <v>880.27227599999992</v>
      </c>
      <c r="G741" s="1">
        <f>F741/$F$750</f>
        <v>9.0667535535459517E-2</v>
      </c>
      <c r="H741" s="1">
        <v>1</v>
      </c>
      <c r="S741"/>
      <c r="U741"/>
      <c r="V741"/>
      <c r="W741"/>
      <c r="X741"/>
      <c r="Y741"/>
      <c r="Z741"/>
    </row>
    <row r="742" spans="1:26">
      <c r="A742" s="2">
        <v>38035</v>
      </c>
      <c r="B742" s="27" t="s">
        <v>183</v>
      </c>
      <c r="C742" s="1">
        <v>143</v>
      </c>
      <c r="E742" s="1">
        <v>3.1564577286666666</v>
      </c>
      <c r="F742" s="1">
        <f t="shared" ref="F742:F749" si="84">C742*E742</f>
        <v>451.37345519933331</v>
      </c>
      <c r="G742" s="1">
        <f t="shared" ref="G742:G749" si="85">F742/$F$750</f>
        <v>4.6491204942876903E-2</v>
      </c>
      <c r="K742" s="1" t="s">
        <v>184</v>
      </c>
      <c r="S742"/>
      <c r="U742"/>
      <c r="V742"/>
      <c r="W742"/>
      <c r="X742"/>
      <c r="Y742"/>
      <c r="Z742"/>
    </row>
    <row r="743" spans="1:26">
      <c r="A743" s="2">
        <v>38035</v>
      </c>
      <c r="B743" s="27" t="s">
        <v>186</v>
      </c>
      <c r="C743" s="1">
        <v>189</v>
      </c>
      <c r="E743" s="1">
        <v>3.1564577286666666</v>
      </c>
      <c r="F743" s="1">
        <f t="shared" si="84"/>
        <v>596.57051071800004</v>
      </c>
      <c r="G743" s="1">
        <f t="shared" si="85"/>
        <v>6.1446417721704449E-2</v>
      </c>
      <c r="S743"/>
      <c r="T743" s="1" t="s">
        <v>185</v>
      </c>
      <c r="U743"/>
      <c r="V743"/>
      <c r="W743"/>
      <c r="X743"/>
      <c r="Y743"/>
      <c r="Z743"/>
    </row>
    <row r="744" spans="1:26">
      <c r="A744" s="2">
        <v>38035</v>
      </c>
      <c r="B744" s="1" t="s">
        <v>39</v>
      </c>
      <c r="C744" s="1">
        <v>7</v>
      </c>
      <c r="E744" s="18">
        <v>195.2354</v>
      </c>
      <c r="F744" s="1">
        <f t="shared" si="84"/>
        <v>1366.6478</v>
      </c>
      <c r="G744" s="1">
        <f t="shared" si="85"/>
        <v>0.14076393332982531</v>
      </c>
      <c r="S744"/>
      <c r="U744"/>
      <c r="V744"/>
      <c r="W744"/>
      <c r="X744"/>
      <c r="Y744"/>
      <c r="Z744"/>
    </row>
    <row r="745" spans="1:26">
      <c r="A745" s="2">
        <v>38035</v>
      </c>
      <c r="B745" s="20" t="s">
        <v>125</v>
      </c>
      <c r="C745" s="1">
        <v>1</v>
      </c>
      <c r="E745" s="70">
        <v>113.0973355</v>
      </c>
      <c r="F745" s="1">
        <f t="shared" si="84"/>
        <v>113.0973355</v>
      </c>
      <c r="G745" s="1">
        <f t="shared" si="85"/>
        <v>1.1648960174013295E-2</v>
      </c>
      <c r="S745"/>
      <c r="U745"/>
      <c r="V745"/>
      <c r="W745"/>
      <c r="X745"/>
      <c r="Y745"/>
      <c r="Z745"/>
    </row>
    <row r="746" spans="1:26">
      <c r="A746" s="2">
        <v>38035</v>
      </c>
      <c r="B746" s="27" t="s">
        <v>37</v>
      </c>
      <c r="C746" s="1">
        <v>32</v>
      </c>
      <c r="E746" s="77">
        <v>152.6421331</v>
      </c>
      <c r="F746" s="1">
        <f t="shared" si="84"/>
        <v>4884.5482591999998</v>
      </c>
      <c r="G746" s="1">
        <f t="shared" si="85"/>
        <v>0.50310564690064485</v>
      </c>
      <c r="S746"/>
      <c r="U746"/>
      <c r="V746"/>
      <c r="W746"/>
      <c r="X746"/>
      <c r="Y746"/>
      <c r="Z746"/>
    </row>
    <row r="747" spans="1:26">
      <c r="A747" s="2">
        <v>38035</v>
      </c>
      <c r="B747" s="1" t="s">
        <v>54</v>
      </c>
      <c r="C747" s="1">
        <v>20</v>
      </c>
      <c r="E747" s="18">
        <v>2.5976089999999998</v>
      </c>
      <c r="F747" s="1">
        <f t="shared" si="84"/>
        <v>51.952179999999998</v>
      </c>
      <c r="G747" s="1">
        <f t="shared" si="85"/>
        <v>5.3510445060234862E-3</v>
      </c>
      <c r="S747"/>
      <c r="U747"/>
      <c r="V747"/>
      <c r="W747"/>
      <c r="X747"/>
      <c r="Y747"/>
      <c r="Z747"/>
    </row>
    <row r="748" spans="1:26">
      <c r="A748" s="2">
        <v>38035</v>
      </c>
      <c r="B748" s="1" t="s">
        <v>96</v>
      </c>
      <c r="C748" s="1">
        <v>2</v>
      </c>
      <c r="E748" s="18">
        <v>87.269570000000002</v>
      </c>
      <c r="F748" s="1">
        <f t="shared" si="84"/>
        <v>174.53914</v>
      </c>
      <c r="G748" s="1">
        <f t="shared" si="85"/>
        <v>1.7977430517507911E-2</v>
      </c>
      <c r="S748"/>
      <c r="U748"/>
      <c r="V748"/>
      <c r="W748"/>
      <c r="X748"/>
      <c r="Y748"/>
      <c r="Z748"/>
    </row>
    <row r="749" spans="1:26">
      <c r="A749" s="2">
        <v>38035</v>
      </c>
      <c r="B749" s="1" t="s">
        <v>18</v>
      </c>
      <c r="C749" s="1">
        <v>14</v>
      </c>
      <c r="E749" s="18">
        <v>84.985100000000003</v>
      </c>
      <c r="F749" s="1">
        <f t="shared" si="84"/>
        <v>1189.7914000000001</v>
      </c>
      <c r="G749" s="1">
        <f t="shared" si="85"/>
        <v>0.12254782637194421</v>
      </c>
      <c r="S749"/>
      <c r="U749"/>
      <c r="V749"/>
      <c r="W749"/>
      <c r="X749"/>
      <c r="Y749"/>
      <c r="Z749"/>
    </row>
    <row r="750" spans="1:26">
      <c r="A750" s="2">
        <v>38035</v>
      </c>
      <c r="B750" s="1" t="s">
        <v>29</v>
      </c>
      <c r="F750" s="1">
        <f>SUM(F741:F749)</f>
        <v>9708.792356617334</v>
      </c>
      <c r="S750"/>
      <c r="U750"/>
      <c r="V750"/>
      <c r="W750"/>
      <c r="X750"/>
      <c r="Y750"/>
      <c r="Z750"/>
    </row>
    <row r="751" spans="1:26">
      <c r="A751" s="2">
        <v>38107</v>
      </c>
      <c r="B751" s="28" t="s">
        <v>186</v>
      </c>
      <c r="C751" s="1">
        <v>488</v>
      </c>
      <c r="D751" s="1">
        <v>100</v>
      </c>
      <c r="E751" s="1">
        <v>3.1564577286666666</v>
      </c>
      <c r="F751" s="1">
        <f>C751*E751</f>
        <v>1540.3513715893332</v>
      </c>
      <c r="G751" s="1">
        <f t="shared" ref="G751:G768" si="86">F751/$F$769</f>
        <v>1.23520489190034E-2</v>
      </c>
      <c r="S751"/>
      <c r="U751"/>
      <c r="V751"/>
      <c r="W751"/>
      <c r="X751"/>
      <c r="Y751"/>
      <c r="Z751"/>
    </row>
    <row r="752" spans="1:26">
      <c r="A752" s="2">
        <v>38107</v>
      </c>
      <c r="B752" s="28" t="s">
        <v>366</v>
      </c>
      <c r="C752" s="1">
        <v>1</v>
      </c>
      <c r="E752" s="1">
        <v>44.422773854691215</v>
      </c>
      <c r="F752" s="1">
        <f t="shared" ref="F752:F768" si="87">C752*E752</f>
        <v>44.422773854691215</v>
      </c>
      <c r="G752" s="1">
        <f t="shared" si="86"/>
        <v>3.5622539499205968E-4</v>
      </c>
      <c r="K752" s="1" t="s">
        <v>187</v>
      </c>
      <c r="S752"/>
      <c r="U752"/>
      <c r="V752"/>
      <c r="W752"/>
      <c r="X752"/>
      <c r="Y752"/>
      <c r="Z752"/>
    </row>
    <row r="753" spans="1:26">
      <c r="A753" s="2">
        <v>38107</v>
      </c>
      <c r="B753" s="27" t="s">
        <v>97</v>
      </c>
      <c r="C753" s="1">
        <v>1</v>
      </c>
      <c r="E753" s="77">
        <v>431.18359170000002</v>
      </c>
      <c r="F753" s="1">
        <f t="shared" si="87"/>
        <v>431.18359170000002</v>
      </c>
      <c r="G753" s="1">
        <f t="shared" si="86"/>
        <v>3.4576531796473332E-3</v>
      </c>
      <c r="H753"/>
      <c r="I753"/>
      <c r="J753"/>
      <c r="K753"/>
      <c r="S753"/>
      <c r="T753" s="1" t="s">
        <v>190</v>
      </c>
      <c r="U753"/>
      <c r="V753"/>
      <c r="W753"/>
      <c r="X753"/>
      <c r="Y753"/>
      <c r="Z753"/>
    </row>
    <row r="754" spans="1:26">
      <c r="A754" s="2">
        <v>38107</v>
      </c>
      <c r="B754" s="27" t="s">
        <v>53</v>
      </c>
      <c r="C754" s="1">
        <v>74</v>
      </c>
      <c r="E754" s="77">
        <v>152.6421331</v>
      </c>
      <c r="F754" s="1">
        <f t="shared" si="87"/>
        <v>11295.517849399999</v>
      </c>
      <c r="G754" s="1">
        <f t="shared" si="86"/>
        <v>9.0578546956663133E-2</v>
      </c>
      <c r="H754"/>
      <c r="I754"/>
      <c r="J754"/>
      <c r="K754"/>
      <c r="S754"/>
      <c r="T754"/>
      <c r="U754"/>
      <c r="V754"/>
      <c r="W754"/>
      <c r="X754"/>
      <c r="Y754"/>
      <c r="Z754"/>
    </row>
    <row r="755" spans="1:26">
      <c r="A755" s="2">
        <v>38107</v>
      </c>
      <c r="B755" s="42" t="s">
        <v>192</v>
      </c>
      <c r="C755" s="1">
        <v>4</v>
      </c>
      <c r="E755" s="77">
        <v>220</v>
      </c>
      <c r="F755" s="1">
        <f t="shared" si="87"/>
        <v>880</v>
      </c>
      <c r="G755" s="1">
        <f t="shared" si="86"/>
        <v>7.0567035867326417E-3</v>
      </c>
      <c r="H755"/>
      <c r="I755"/>
      <c r="J755"/>
      <c r="K755"/>
      <c r="S755"/>
      <c r="T755"/>
      <c r="U755"/>
      <c r="V755"/>
      <c r="W755"/>
      <c r="X755"/>
      <c r="Y755"/>
      <c r="Z755"/>
    </row>
    <row r="756" spans="1:26">
      <c r="A756" s="2">
        <v>38107</v>
      </c>
      <c r="B756" s="42" t="s">
        <v>169</v>
      </c>
      <c r="C756" s="1">
        <v>22</v>
      </c>
      <c r="E756" s="77">
        <v>314.15926539999998</v>
      </c>
      <c r="F756" s="1">
        <f t="shared" si="87"/>
        <v>6911.5038387999994</v>
      </c>
      <c r="G756" s="1">
        <f t="shared" si="86"/>
        <v>5.5423220373836797E-2</v>
      </c>
      <c r="H756"/>
      <c r="I756"/>
      <c r="J756"/>
      <c r="K756"/>
      <c r="S756"/>
      <c r="T756"/>
      <c r="U756"/>
      <c r="V756"/>
      <c r="W756"/>
      <c r="X756"/>
      <c r="Y756"/>
      <c r="Z756"/>
    </row>
    <row r="757" spans="1:26">
      <c r="A757" s="2">
        <v>38107</v>
      </c>
      <c r="B757" s="1" t="s">
        <v>39</v>
      </c>
      <c r="C757" s="1">
        <v>48</v>
      </c>
      <c r="E757" s="18">
        <v>195.2354</v>
      </c>
      <c r="F757" s="1">
        <f t="shared" si="87"/>
        <v>9371.2991999999995</v>
      </c>
      <c r="G757" s="1">
        <f t="shared" si="86"/>
        <v>7.5148273496573562E-2</v>
      </c>
      <c r="H757"/>
      <c r="I757"/>
      <c r="J757"/>
      <c r="K757"/>
      <c r="S757"/>
      <c r="T757"/>
      <c r="U757"/>
      <c r="V757"/>
      <c r="W757"/>
      <c r="X757"/>
      <c r="Y757"/>
      <c r="Z757"/>
    </row>
    <row r="758" spans="1:26">
      <c r="A758" s="2">
        <v>38107</v>
      </c>
      <c r="B758" s="21" t="s">
        <v>25</v>
      </c>
      <c r="C758" s="1">
        <v>11</v>
      </c>
      <c r="E758" s="48">
        <v>7003.5400365753658</v>
      </c>
      <c r="F758" s="1">
        <f t="shared" si="87"/>
        <v>77038.940402329026</v>
      </c>
      <c r="G758" s="1">
        <f t="shared" si="86"/>
        <v>0.61777382619908805</v>
      </c>
      <c r="H758"/>
      <c r="I758"/>
      <c r="J758"/>
      <c r="K758"/>
      <c r="S758"/>
      <c r="T758"/>
      <c r="U758"/>
      <c r="V758"/>
      <c r="W758"/>
      <c r="X758"/>
      <c r="Y758"/>
      <c r="Z758"/>
    </row>
    <row r="759" spans="1:26">
      <c r="A759" s="2">
        <v>38107</v>
      </c>
      <c r="B759" s="20" t="s">
        <v>125</v>
      </c>
      <c r="C759" s="1">
        <v>1</v>
      </c>
      <c r="E759" s="70">
        <v>113.0973355</v>
      </c>
      <c r="F759" s="1">
        <f t="shared" si="87"/>
        <v>113.0973355</v>
      </c>
      <c r="G759" s="1">
        <f t="shared" si="86"/>
        <v>9.0692542394631246E-4</v>
      </c>
      <c r="H759"/>
      <c r="I759"/>
      <c r="J759"/>
      <c r="K759"/>
      <c r="S759"/>
      <c r="T759"/>
      <c r="U759"/>
      <c r="V759"/>
      <c r="W759"/>
      <c r="X759"/>
      <c r="Y759"/>
      <c r="Z759"/>
    </row>
    <row r="760" spans="1:26">
      <c r="A760" s="2">
        <v>38107</v>
      </c>
      <c r="B760" s="27" t="s">
        <v>37</v>
      </c>
      <c r="C760" s="1">
        <v>8</v>
      </c>
      <c r="E760" s="77">
        <v>152.6421331</v>
      </c>
      <c r="F760" s="1">
        <f t="shared" si="87"/>
        <v>1221.1370648</v>
      </c>
      <c r="G760" s="1">
        <f t="shared" si="86"/>
        <v>9.7922753466662838E-3</v>
      </c>
      <c r="H760"/>
      <c r="I760"/>
      <c r="J760"/>
      <c r="K760"/>
      <c r="S760"/>
      <c r="T760"/>
      <c r="U760"/>
      <c r="V760"/>
      <c r="W760"/>
      <c r="X760"/>
      <c r="Y760"/>
      <c r="Z760"/>
    </row>
    <row r="761" spans="1:26">
      <c r="A761" s="2">
        <v>38107</v>
      </c>
      <c r="B761" s="1" t="s">
        <v>41</v>
      </c>
      <c r="C761" s="1">
        <v>10</v>
      </c>
      <c r="E761" s="18">
        <v>1034.087</v>
      </c>
      <c r="F761" s="1">
        <f t="shared" si="87"/>
        <v>10340.869999999999</v>
      </c>
      <c r="G761" s="1">
        <f t="shared" si="86"/>
        <v>8.2923243657881784E-2</v>
      </c>
      <c r="H761"/>
      <c r="I761"/>
      <c r="J761"/>
      <c r="K761"/>
      <c r="S761"/>
      <c r="T761"/>
      <c r="U761"/>
      <c r="V761"/>
      <c r="W761"/>
      <c r="X761"/>
      <c r="Y761"/>
      <c r="Z761"/>
    </row>
    <row r="762" spans="1:26">
      <c r="A762" s="2">
        <v>38107</v>
      </c>
      <c r="B762" s="1" t="s">
        <v>58</v>
      </c>
      <c r="C762" s="1">
        <v>4</v>
      </c>
      <c r="E762" s="16">
        <v>311.15499999999997</v>
      </c>
      <c r="F762" s="1">
        <f t="shared" si="87"/>
        <v>1244.6199999999999</v>
      </c>
      <c r="G762" s="1">
        <f t="shared" si="86"/>
        <v>9.9805845660445227E-3</v>
      </c>
      <c r="H762"/>
      <c r="I762"/>
      <c r="J762"/>
      <c r="K762"/>
      <c r="S762"/>
      <c r="T762"/>
      <c r="U762"/>
      <c r="V762"/>
      <c r="W762"/>
      <c r="X762"/>
      <c r="Y762"/>
      <c r="Z762"/>
    </row>
    <row r="763" spans="1:26">
      <c r="A763" s="2">
        <v>38107</v>
      </c>
      <c r="B763" s="87" t="s">
        <v>193</v>
      </c>
      <c r="C763" s="1">
        <v>4</v>
      </c>
      <c r="E763" s="60"/>
      <c r="F763" s="1">
        <f t="shared" si="87"/>
        <v>0</v>
      </c>
      <c r="G763" s="1">
        <f t="shared" si="86"/>
        <v>0</v>
      </c>
      <c r="H763"/>
      <c r="I763"/>
      <c r="J763"/>
      <c r="K763"/>
      <c r="S763"/>
      <c r="T763"/>
      <c r="U763"/>
      <c r="V763"/>
      <c r="W763"/>
      <c r="X763"/>
      <c r="Y763"/>
      <c r="Z763"/>
    </row>
    <row r="764" spans="1:26">
      <c r="A764" s="2">
        <v>38107</v>
      </c>
      <c r="B764" s="1" t="s">
        <v>96</v>
      </c>
      <c r="C764" s="1">
        <v>7</v>
      </c>
      <c r="E764" s="18">
        <v>87.269570000000002</v>
      </c>
      <c r="F764" s="1">
        <f t="shared" si="87"/>
        <v>610.88698999999997</v>
      </c>
      <c r="G764" s="1">
        <f t="shared" si="86"/>
        <v>4.8986913788878492E-3</v>
      </c>
      <c r="H764"/>
      <c r="I764"/>
      <c r="J764"/>
      <c r="K764"/>
      <c r="S764"/>
      <c r="T764"/>
      <c r="U764"/>
      <c r="V764"/>
      <c r="W764"/>
      <c r="X764"/>
      <c r="Y764"/>
      <c r="Z764"/>
    </row>
    <row r="765" spans="1:26">
      <c r="A765" s="2">
        <v>38107</v>
      </c>
      <c r="B765" s="1" t="s">
        <v>107</v>
      </c>
      <c r="C765" s="1">
        <v>33</v>
      </c>
      <c r="E765" s="18">
        <v>41.716700000000003</v>
      </c>
      <c r="F765" s="1">
        <f t="shared" si="87"/>
        <v>1376.6511</v>
      </c>
      <c r="G765" s="1">
        <f t="shared" si="86"/>
        <v>1.1039339494374361E-2</v>
      </c>
      <c r="H765"/>
      <c r="I765"/>
      <c r="J765"/>
      <c r="K765"/>
      <c r="S765"/>
      <c r="T765"/>
      <c r="U765"/>
      <c r="V765"/>
      <c r="W765"/>
      <c r="X765"/>
      <c r="Y765"/>
      <c r="Z765"/>
    </row>
    <row r="766" spans="1:26">
      <c r="A766" s="2">
        <v>38107</v>
      </c>
      <c r="B766" s="1" t="s">
        <v>18</v>
      </c>
      <c r="C766" s="1">
        <v>6</v>
      </c>
      <c r="E766" s="18">
        <v>84.985100000000003</v>
      </c>
      <c r="F766" s="1">
        <f t="shared" si="87"/>
        <v>509.91060000000004</v>
      </c>
      <c r="G766" s="1">
        <f t="shared" si="86"/>
        <v>4.0889635908329478E-3</v>
      </c>
      <c r="H766"/>
      <c r="I766"/>
      <c r="J766"/>
      <c r="K766"/>
      <c r="S766"/>
      <c r="T766"/>
      <c r="U766"/>
      <c r="V766"/>
      <c r="W766"/>
      <c r="X766"/>
      <c r="Y766"/>
      <c r="Z766"/>
    </row>
    <row r="767" spans="1:26">
      <c r="A767" s="2">
        <v>38107</v>
      </c>
      <c r="B767" s="42" t="s">
        <v>119</v>
      </c>
      <c r="C767" s="1">
        <v>1</v>
      </c>
      <c r="E767" s="77">
        <v>24</v>
      </c>
      <c r="F767" s="1">
        <f t="shared" si="87"/>
        <v>24</v>
      </c>
      <c r="G767" s="1">
        <f t="shared" si="86"/>
        <v>1.9245555236543568E-4</v>
      </c>
      <c r="H767"/>
      <c r="I767"/>
      <c r="J767"/>
      <c r="K767"/>
      <c r="S767"/>
      <c r="T767"/>
      <c r="U767"/>
      <c r="V767"/>
      <c r="W767"/>
      <c r="X767"/>
      <c r="Y767"/>
      <c r="Z767"/>
    </row>
    <row r="768" spans="1:26">
      <c r="A768" s="2">
        <v>38107</v>
      </c>
      <c r="B768" s="27" t="s">
        <v>40</v>
      </c>
      <c r="C768" s="1">
        <v>2</v>
      </c>
      <c r="E768" s="76">
        <v>874.86316980794345</v>
      </c>
      <c r="F768" s="1">
        <f t="shared" si="87"/>
        <v>1749.7263396158869</v>
      </c>
      <c r="G768" s="1">
        <f t="shared" si="86"/>
        <v>1.4031022882463643E-2</v>
      </c>
      <c r="S768"/>
      <c r="T768"/>
      <c r="U768"/>
      <c r="V768"/>
      <c r="W768"/>
      <c r="X768"/>
      <c r="Y768"/>
      <c r="Z768"/>
    </row>
    <row r="769" spans="1:26">
      <c r="A769" s="2">
        <v>38107</v>
      </c>
      <c r="B769" s="1" t="s">
        <v>29</v>
      </c>
      <c r="F769" s="1">
        <f>SUM(F751:F768)</f>
        <v>124704.11845758892</v>
      </c>
      <c r="S769"/>
      <c r="W769"/>
      <c r="X769"/>
      <c r="Y769"/>
      <c r="Z769"/>
    </row>
    <row r="770" spans="1:26">
      <c r="A770" s="2">
        <v>38160</v>
      </c>
      <c r="B770" s="29" t="s">
        <v>186</v>
      </c>
      <c r="C770" s="1">
        <v>248</v>
      </c>
      <c r="D770" s="1">
        <v>100</v>
      </c>
      <c r="E770" s="1">
        <v>3.1564577286666666</v>
      </c>
      <c r="F770" s="1">
        <f>C770*E770</f>
        <v>782.80151670933333</v>
      </c>
      <c r="G770" s="1">
        <f t="shared" ref="G770:G792" si="88">F770/$F$793</f>
        <v>9.6652956647648568E-3</v>
      </c>
      <c r="S770"/>
      <c r="W770"/>
      <c r="X770"/>
      <c r="Y770"/>
      <c r="Z770"/>
    </row>
    <row r="771" spans="1:26">
      <c r="A771" s="2">
        <v>38160</v>
      </c>
      <c r="B771" s="27" t="s">
        <v>37</v>
      </c>
      <c r="C771" s="1">
        <v>56</v>
      </c>
      <c r="E771" s="77">
        <v>152.6421331</v>
      </c>
      <c r="F771" s="1">
        <f t="shared" ref="F771:F792" si="89">C771*E771</f>
        <v>8547.9594536000004</v>
      </c>
      <c r="G771" s="1">
        <f t="shared" si="88"/>
        <v>0.10554215045056363</v>
      </c>
      <c r="K771" s="1" t="s">
        <v>194</v>
      </c>
      <c r="S771"/>
      <c r="U771" s="1" t="s">
        <v>358</v>
      </c>
      <c r="W771"/>
      <c r="X771"/>
      <c r="Y771"/>
      <c r="Z771"/>
    </row>
    <row r="772" spans="1:26">
      <c r="A772" s="2">
        <v>38160</v>
      </c>
      <c r="B772" s="87" t="s">
        <v>197</v>
      </c>
      <c r="C772" s="1">
        <v>571</v>
      </c>
      <c r="E772" s="60"/>
      <c r="F772" s="1">
        <f t="shared" si="89"/>
        <v>0</v>
      </c>
      <c r="G772" s="1">
        <f t="shared" si="88"/>
        <v>0</v>
      </c>
      <c r="K772" s="1" t="s">
        <v>194</v>
      </c>
      <c r="S772"/>
      <c r="T772" s="1" t="s">
        <v>195</v>
      </c>
      <c r="U772" s="1" t="s">
        <v>358</v>
      </c>
      <c r="V772" s="1" t="s">
        <v>196</v>
      </c>
      <c r="W772"/>
      <c r="X772"/>
      <c r="Y772"/>
      <c r="Z772"/>
    </row>
    <row r="773" spans="1:26">
      <c r="A773" s="2">
        <v>38160</v>
      </c>
      <c r="B773" s="21" t="s">
        <v>138</v>
      </c>
      <c r="C773" s="1">
        <v>3</v>
      </c>
      <c r="E773" s="1">
        <v>44.422773854691215</v>
      </c>
      <c r="F773" s="1">
        <f t="shared" si="89"/>
        <v>133.26832156407363</v>
      </c>
      <c r="G773" s="1">
        <f t="shared" si="88"/>
        <v>1.6454716849277815E-3</v>
      </c>
      <c r="K773" s="1" t="s">
        <v>194</v>
      </c>
      <c r="S773"/>
      <c r="T773" s="1" t="s">
        <v>195</v>
      </c>
      <c r="U773" s="1" t="s">
        <v>358</v>
      </c>
      <c r="V773" s="1" t="s">
        <v>196</v>
      </c>
      <c r="W773"/>
      <c r="X773"/>
      <c r="Y773"/>
      <c r="Z773"/>
    </row>
    <row r="774" spans="1:26">
      <c r="A774" s="2">
        <v>38160</v>
      </c>
      <c r="B774" s="27" t="s">
        <v>36</v>
      </c>
      <c r="C774" s="1">
        <v>1</v>
      </c>
      <c r="E774" s="77">
        <v>1545.356039</v>
      </c>
      <c r="F774" s="1">
        <f t="shared" si="89"/>
        <v>1545.356039</v>
      </c>
      <c r="G774" s="1">
        <f t="shared" si="88"/>
        <v>1.9080600516785898E-2</v>
      </c>
      <c r="K774" s="1" t="s">
        <v>194</v>
      </c>
      <c r="S774"/>
      <c r="T774" s="1" t="s">
        <v>195</v>
      </c>
      <c r="V774" s="1" t="s">
        <v>196</v>
      </c>
      <c r="W774"/>
      <c r="X774"/>
      <c r="Y774"/>
      <c r="Z774"/>
    </row>
    <row r="775" spans="1:26">
      <c r="A775" s="2">
        <v>38160</v>
      </c>
      <c r="B775" s="41" t="s">
        <v>148</v>
      </c>
      <c r="C775" s="1">
        <v>2</v>
      </c>
      <c r="E775" s="77">
        <v>350.77027349999997</v>
      </c>
      <c r="F775" s="1">
        <f t="shared" si="89"/>
        <v>701.54054699999995</v>
      </c>
      <c r="G775" s="1">
        <f t="shared" si="88"/>
        <v>8.6619617653265341E-3</v>
      </c>
      <c r="K775" s="1" t="s">
        <v>194</v>
      </c>
      <c r="S775"/>
      <c r="T775" s="1" t="s">
        <v>198</v>
      </c>
      <c r="V775" s="1" t="s">
        <v>199</v>
      </c>
      <c r="W775"/>
      <c r="X775"/>
      <c r="Y775"/>
      <c r="Z775"/>
    </row>
    <row r="776" spans="1:26">
      <c r="A776" s="2">
        <v>38160</v>
      </c>
      <c r="B776" s="87" t="s">
        <v>201</v>
      </c>
      <c r="C776" s="1">
        <v>1</v>
      </c>
      <c r="E776" s="60"/>
      <c r="F776" s="1">
        <f t="shared" si="89"/>
        <v>0</v>
      </c>
      <c r="G776" s="1">
        <f t="shared" si="88"/>
        <v>0</v>
      </c>
      <c r="K776" s="1" t="s">
        <v>194</v>
      </c>
      <c r="S776"/>
      <c r="T776" s="1" t="s">
        <v>198</v>
      </c>
      <c r="V776" s="1" t="s">
        <v>199</v>
      </c>
      <c r="W776"/>
      <c r="X776"/>
      <c r="Y776"/>
      <c r="Z776"/>
    </row>
    <row r="777" spans="1:26">
      <c r="A777" s="2">
        <v>38160</v>
      </c>
      <c r="B777" s="21" t="s">
        <v>101</v>
      </c>
      <c r="C777" s="1">
        <v>1</v>
      </c>
      <c r="E777" s="58">
        <v>3879.4337603958775</v>
      </c>
      <c r="F777" s="1">
        <f t="shared" si="89"/>
        <v>3879.4337603958775</v>
      </c>
      <c r="G777" s="1">
        <f t="shared" si="88"/>
        <v>4.7899593326949971E-2</v>
      </c>
      <c r="K777" s="1" t="s">
        <v>194</v>
      </c>
      <c r="S777"/>
      <c r="T777" s="1" t="s">
        <v>198</v>
      </c>
      <c r="V777" s="1" t="s">
        <v>199</v>
      </c>
      <c r="W777"/>
      <c r="X777"/>
      <c r="Y777"/>
      <c r="Z777"/>
    </row>
    <row r="778" spans="1:26">
      <c r="A778" s="2">
        <v>38160</v>
      </c>
      <c r="B778" s="87" t="s">
        <v>203</v>
      </c>
      <c r="C778" s="1">
        <v>4</v>
      </c>
      <c r="E778" s="60"/>
      <c r="F778" s="1">
        <f t="shared" si="89"/>
        <v>0</v>
      </c>
      <c r="G778" s="1">
        <f t="shared" si="88"/>
        <v>0</v>
      </c>
      <c r="K778" s="1" t="s">
        <v>194</v>
      </c>
      <c r="S778"/>
      <c r="T778" s="1" t="s">
        <v>198</v>
      </c>
      <c r="V778" s="1" t="s">
        <v>199</v>
      </c>
      <c r="W778"/>
      <c r="X778"/>
      <c r="Y778"/>
      <c r="Z778"/>
    </row>
    <row r="779" spans="1:26">
      <c r="A779" s="2">
        <v>38160</v>
      </c>
      <c r="B779" s="27" t="s">
        <v>97</v>
      </c>
      <c r="C779" s="1">
        <v>1</v>
      </c>
      <c r="E779" s="77">
        <v>431.18359170000002</v>
      </c>
      <c r="F779" s="1">
        <f t="shared" si="89"/>
        <v>431.18359170000002</v>
      </c>
      <c r="G779" s="1">
        <f t="shared" si="88"/>
        <v>5.3238487798219422E-3</v>
      </c>
      <c r="K779" s="1" t="s">
        <v>194</v>
      </c>
      <c r="S779"/>
      <c r="T779" s="1" t="s">
        <v>198</v>
      </c>
      <c r="V779" s="1" t="s">
        <v>199</v>
      </c>
      <c r="W779"/>
      <c r="X779"/>
      <c r="Y779"/>
      <c r="Z779"/>
    </row>
    <row r="780" spans="1:26">
      <c r="A780" s="2">
        <v>38160</v>
      </c>
      <c r="B780" s="87" t="s">
        <v>204</v>
      </c>
      <c r="C780" s="1">
        <v>1</v>
      </c>
      <c r="E780" s="60"/>
      <c r="F780" s="1">
        <f t="shared" si="89"/>
        <v>0</v>
      </c>
      <c r="G780" s="1">
        <f t="shared" si="88"/>
        <v>0</v>
      </c>
      <c r="K780" s="1" t="s">
        <v>194</v>
      </c>
      <c r="S780"/>
      <c r="T780" s="1" t="s">
        <v>198</v>
      </c>
      <c r="V780" s="1" t="s">
        <v>199</v>
      </c>
      <c r="W780"/>
      <c r="X780"/>
      <c r="Y780"/>
      <c r="Z780"/>
    </row>
    <row r="781" spans="1:26">
      <c r="A781" s="2">
        <v>38160</v>
      </c>
      <c r="B781" s="1" t="s">
        <v>16</v>
      </c>
      <c r="C781" s="1">
        <v>36</v>
      </c>
      <c r="E781" s="18">
        <v>5.6427709999999998</v>
      </c>
      <c r="F781" s="1">
        <f t="shared" si="89"/>
        <v>203.13975599999998</v>
      </c>
      <c r="G781" s="1">
        <f t="shared" si="88"/>
        <v>2.5081783326912411E-3</v>
      </c>
      <c r="K781" s="1" t="s">
        <v>194</v>
      </c>
      <c r="S781"/>
      <c r="T781" s="1" t="s">
        <v>198</v>
      </c>
      <c r="V781" s="1" t="s">
        <v>199</v>
      </c>
      <c r="W781"/>
      <c r="X781"/>
      <c r="Y781"/>
      <c r="Z781"/>
    </row>
    <row r="782" spans="1:26">
      <c r="A782" s="2">
        <v>38160</v>
      </c>
      <c r="B782" s="42" t="s">
        <v>169</v>
      </c>
      <c r="C782" s="1">
        <v>26</v>
      </c>
      <c r="E782" s="77">
        <v>314.15926539999998</v>
      </c>
      <c r="F782" s="1">
        <f t="shared" si="89"/>
        <v>8168.1409003999997</v>
      </c>
      <c r="G782" s="1">
        <f t="shared" si="88"/>
        <v>0.10085250877603893</v>
      </c>
      <c r="K782" s="1" t="s">
        <v>194</v>
      </c>
      <c r="S782"/>
      <c r="T782" s="1" t="s">
        <v>198</v>
      </c>
      <c r="V782" s="1" t="s">
        <v>199</v>
      </c>
      <c r="W782"/>
      <c r="X782"/>
      <c r="Y782"/>
      <c r="Z782"/>
    </row>
    <row r="783" spans="1:26">
      <c r="A783" s="2">
        <v>38160</v>
      </c>
      <c r="B783" s="1" t="s">
        <v>39</v>
      </c>
      <c r="C783" s="1">
        <v>28</v>
      </c>
      <c r="E783" s="18">
        <v>195.2354</v>
      </c>
      <c r="F783" s="1">
        <f t="shared" si="89"/>
        <v>5466.5911999999998</v>
      </c>
      <c r="G783" s="1">
        <f t="shared" si="88"/>
        <v>6.7496318158030144E-2</v>
      </c>
      <c r="K783" s="1" t="s">
        <v>194</v>
      </c>
      <c r="S783"/>
      <c r="T783" s="1" t="s">
        <v>198</v>
      </c>
      <c r="V783" s="1" t="s">
        <v>199</v>
      </c>
      <c r="W783"/>
      <c r="X783"/>
      <c r="Y783"/>
      <c r="Z783"/>
    </row>
    <row r="784" spans="1:26">
      <c r="A784" s="2">
        <v>38160</v>
      </c>
      <c r="B784" s="42" t="s">
        <v>25</v>
      </c>
      <c r="C784" s="76">
        <v>2</v>
      </c>
      <c r="D784" s="76"/>
      <c r="E784" s="76">
        <v>7003.5400365753658</v>
      </c>
      <c r="F784" s="1">
        <f t="shared" si="89"/>
        <v>14007.080073150732</v>
      </c>
      <c r="G784" s="1">
        <f t="shared" si="88"/>
        <v>0.17294622891910885</v>
      </c>
      <c r="K784" s="1" t="s">
        <v>194</v>
      </c>
      <c r="S784"/>
      <c r="T784" s="1" t="s">
        <v>198</v>
      </c>
      <c r="V784" s="1" t="s">
        <v>199</v>
      </c>
      <c r="W784"/>
      <c r="X784"/>
      <c r="Y784"/>
      <c r="Z784"/>
    </row>
    <row r="785" spans="1:26">
      <c r="A785" s="2">
        <v>38160</v>
      </c>
      <c r="B785" s="42" t="s">
        <v>40</v>
      </c>
      <c r="C785" s="76">
        <v>2</v>
      </c>
      <c r="D785" s="76"/>
      <c r="E785" s="76">
        <v>874.86316980794345</v>
      </c>
      <c r="F785" s="1">
        <f t="shared" si="89"/>
        <v>1749.7263396158869</v>
      </c>
      <c r="G785" s="1">
        <f t="shared" si="88"/>
        <v>2.1603972455119639E-2</v>
      </c>
      <c r="K785" s="1" t="s">
        <v>194</v>
      </c>
      <c r="S785"/>
      <c r="T785" s="1" t="s">
        <v>198</v>
      </c>
      <c r="V785" s="1" t="s">
        <v>199</v>
      </c>
      <c r="W785"/>
      <c r="X785"/>
      <c r="Y785"/>
      <c r="Z785"/>
    </row>
    <row r="786" spans="1:26">
      <c r="A786" s="2">
        <v>38160</v>
      </c>
      <c r="B786" s="1" t="s">
        <v>41</v>
      </c>
      <c r="C786" s="1">
        <v>20</v>
      </c>
      <c r="E786" s="18">
        <v>1034.087</v>
      </c>
      <c r="F786" s="1">
        <f t="shared" si="89"/>
        <v>20681.739999999998</v>
      </c>
      <c r="G786" s="1">
        <f t="shared" si="88"/>
        <v>0.25535864161594124</v>
      </c>
      <c r="K786" s="1" t="s">
        <v>194</v>
      </c>
      <c r="S786"/>
      <c r="T786" s="1" t="s">
        <v>198</v>
      </c>
      <c r="V786" s="1" t="s">
        <v>199</v>
      </c>
      <c r="W786"/>
      <c r="X786"/>
      <c r="Y786"/>
      <c r="Z786"/>
    </row>
    <row r="787" spans="1:26">
      <c r="A787" s="2">
        <v>38160</v>
      </c>
      <c r="B787" s="1" t="s">
        <v>58</v>
      </c>
      <c r="C787" s="1">
        <v>16</v>
      </c>
      <c r="E787" s="16">
        <v>311.15499999999997</v>
      </c>
      <c r="F787" s="1">
        <f t="shared" si="89"/>
        <v>4978.4799999999996</v>
      </c>
      <c r="G787" s="1">
        <f t="shared" si="88"/>
        <v>6.1469580901419858E-2</v>
      </c>
      <c r="K787" s="1" t="s">
        <v>194</v>
      </c>
      <c r="S787"/>
      <c r="T787" s="1" t="s">
        <v>198</v>
      </c>
      <c r="V787" s="1" t="s">
        <v>199</v>
      </c>
      <c r="W787"/>
      <c r="X787"/>
      <c r="Y787"/>
      <c r="Z787"/>
    </row>
    <row r="788" spans="1:26">
      <c r="A788" s="2">
        <v>38160</v>
      </c>
      <c r="B788" s="27" t="s">
        <v>205</v>
      </c>
      <c r="C788" s="45">
        <v>69</v>
      </c>
      <c r="D788" s="45"/>
      <c r="E788" s="45">
        <v>44.422773854691215</v>
      </c>
      <c r="F788" s="1">
        <f t="shared" si="89"/>
        <v>3065.171395973694</v>
      </c>
      <c r="G788" s="1">
        <f t="shared" si="88"/>
        <v>3.7845848753338983E-2</v>
      </c>
      <c r="K788" s="1" t="s">
        <v>194</v>
      </c>
      <c r="S788"/>
      <c r="T788" s="1" t="s">
        <v>198</v>
      </c>
      <c r="V788" s="1" t="s">
        <v>199</v>
      </c>
      <c r="W788"/>
      <c r="X788"/>
      <c r="Y788"/>
      <c r="Z788"/>
    </row>
    <row r="789" spans="1:26">
      <c r="A789" s="2">
        <v>38160</v>
      </c>
      <c r="B789" s="45" t="s">
        <v>96</v>
      </c>
      <c r="C789" s="45">
        <v>16</v>
      </c>
      <c r="D789" s="45"/>
      <c r="E789" s="95">
        <v>87.269570000000002</v>
      </c>
      <c r="F789" s="1">
        <f t="shared" si="89"/>
        <v>1396.31312</v>
      </c>
      <c r="G789" s="1">
        <f t="shared" si="88"/>
        <v>1.7240358963690521E-2</v>
      </c>
      <c r="K789" s="1" t="s">
        <v>194</v>
      </c>
      <c r="S789"/>
      <c r="T789" s="1" t="s">
        <v>198</v>
      </c>
      <c r="V789" s="1" t="s">
        <v>199</v>
      </c>
      <c r="W789"/>
      <c r="X789"/>
      <c r="Y789"/>
      <c r="Z789"/>
    </row>
    <row r="790" spans="1:26">
      <c r="A790" s="2">
        <v>38160</v>
      </c>
      <c r="B790" s="27" t="s">
        <v>63</v>
      </c>
      <c r="C790" s="45">
        <v>8</v>
      </c>
      <c r="D790" s="45"/>
      <c r="E790" s="76">
        <v>545.58674976623342</v>
      </c>
      <c r="F790" s="1">
        <f t="shared" si="89"/>
        <v>4364.6939981298674</v>
      </c>
      <c r="G790" s="1">
        <f t="shared" si="88"/>
        <v>5.389112958734104E-2</v>
      </c>
      <c r="K790" s="1" t="s">
        <v>194</v>
      </c>
      <c r="S790"/>
      <c r="T790" s="1" t="s">
        <v>198</v>
      </c>
      <c r="V790" s="1" t="s">
        <v>199</v>
      </c>
      <c r="W790"/>
      <c r="X790"/>
      <c r="Y790"/>
      <c r="Z790"/>
    </row>
    <row r="791" spans="1:26">
      <c r="A791" s="2">
        <v>38160</v>
      </c>
      <c r="B791" s="1" t="s">
        <v>107</v>
      </c>
      <c r="C791" s="1">
        <v>20</v>
      </c>
      <c r="E791" s="18">
        <v>41.716700000000003</v>
      </c>
      <c r="F791" s="1">
        <f t="shared" si="89"/>
        <v>834.33400000000006</v>
      </c>
      <c r="G791" s="1">
        <f t="shared" si="88"/>
        <v>1.0301570220590471E-2</v>
      </c>
      <c r="K791" s="1" t="s">
        <v>194</v>
      </c>
      <c r="S791"/>
      <c r="T791" s="1" t="s">
        <v>198</v>
      </c>
      <c r="V791" s="1" t="s">
        <v>199</v>
      </c>
      <c r="W791"/>
      <c r="X791"/>
      <c r="Y791"/>
      <c r="Z791"/>
    </row>
    <row r="792" spans="1:26">
      <c r="A792" s="2">
        <v>38160</v>
      </c>
      <c r="B792" s="42" t="s">
        <v>119</v>
      </c>
      <c r="C792" s="1">
        <v>2.25</v>
      </c>
      <c r="E792" s="77">
        <v>24</v>
      </c>
      <c r="F792" s="1">
        <f t="shared" si="89"/>
        <v>54</v>
      </c>
      <c r="G792" s="1">
        <f t="shared" si="88"/>
        <v>6.6674112754830242E-4</v>
      </c>
      <c r="K792" s="1" t="s">
        <v>194</v>
      </c>
      <c r="S792"/>
      <c r="T792" s="1" t="s">
        <v>198</v>
      </c>
      <c r="V792" s="1" t="s">
        <v>199</v>
      </c>
      <c r="W792"/>
      <c r="X792"/>
      <c r="Y792"/>
      <c r="Z792"/>
    </row>
    <row r="793" spans="1:26">
      <c r="A793" s="2">
        <v>38160</v>
      </c>
      <c r="B793" s="1" t="s">
        <v>29</v>
      </c>
      <c r="F793" s="1">
        <f>SUM(F770:F792)</f>
        <v>80990.954013239476</v>
      </c>
      <c r="K793" s="1" t="s">
        <v>194</v>
      </c>
      <c r="S793"/>
      <c r="T793" s="1" t="s">
        <v>198</v>
      </c>
      <c r="V793" s="1" t="s">
        <v>199</v>
      </c>
      <c r="W793"/>
      <c r="X793"/>
      <c r="Y793"/>
      <c r="Z793"/>
    </row>
    <row r="794" spans="1:26">
      <c r="A794" s="2">
        <v>38189</v>
      </c>
      <c r="B794" s="27" t="s">
        <v>97</v>
      </c>
      <c r="C794" s="1">
        <v>8</v>
      </c>
      <c r="E794" s="77">
        <v>431.18359170000002</v>
      </c>
      <c r="F794" s="1">
        <f t="shared" ref="F794:F816" si="90">C794*E794</f>
        <v>3449.4687336000002</v>
      </c>
      <c r="G794" s="1">
        <f t="shared" ref="G794:G816" si="91">F794/$F$817</f>
        <v>8.8648291695443471E-2</v>
      </c>
      <c r="K794" s="1" t="s">
        <v>207</v>
      </c>
      <c r="S794"/>
      <c r="W794"/>
      <c r="X794"/>
      <c r="Y794"/>
      <c r="Z794"/>
    </row>
    <row r="795" spans="1:26">
      <c r="A795" s="2">
        <v>38189</v>
      </c>
      <c r="B795" s="21" t="s">
        <v>138</v>
      </c>
      <c r="C795" s="1">
        <v>3</v>
      </c>
      <c r="E795" s="1">
        <v>44.422773854691215</v>
      </c>
      <c r="F795" s="1">
        <f t="shared" si="90"/>
        <v>133.26832156407363</v>
      </c>
      <c r="G795" s="1">
        <f t="shared" si="91"/>
        <v>3.4248778453036151E-3</v>
      </c>
      <c r="S795"/>
      <c r="T795" s="1" t="s">
        <v>208</v>
      </c>
      <c r="V795" s="1" t="s">
        <v>199</v>
      </c>
      <c r="W795"/>
      <c r="X795"/>
      <c r="Y795"/>
      <c r="Z795"/>
    </row>
    <row r="796" spans="1:26">
      <c r="A796" s="2">
        <v>38189</v>
      </c>
      <c r="B796" s="20" t="s">
        <v>202</v>
      </c>
      <c r="C796" s="1">
        <v>2</v>
      </c>
      <c r="E796" s="76">
        <v>13.86662358470212</v>
      </c>
      <c r="F796" s="1">
        <f t="shared" si="90"/>
        <v>27.73324716940424</v>
      </c>
      <c r="G796" s="1">
        <f t="shared" si="91"/>
        <v>7.127198924251119E-4</v>
      </c>
      <c r="H796"/>
      <c r="I796"/>
      <c r="J796"/>
      <c r="K796"/>
      <c r="S796"/>
      <c r="W796"/>
      <c r="X796"/>
      <c r="Y796"/>
      <c r="Z796"/>
    </row>
    <row r="797" spans="1:26">
      <c r="A797" s="2">
        <v>38189</v>
      </c>
      <c r="B797" s="27" t="s">
        <v>94</v>
      </c>
      <c r="C797" s="1">
        <v>1</v>
      </c>
      <c r="E797" s="1">
        <f>(PI()/4)*7*23*2</f>
        <v>252.89820861397834</v>
      </c>
      <c r="F797" s="1">
        <f t="shared" si="90"/>
        <v>252.89820861397834</v>
      </c>
      <c r="G797" s="1">
        <f t="shared" si="91"/>
        <v>6.4992600014291847E-3</v>
      </c>
      <c r="H797"/>
      <c r="I797"/>
      <c r="J797"/>
      <c r="K797"/>
      <c r="S797"/>
      <c r="T797"/>
      <c r="U797"/>
      <c r="V797"/>
      <c r="W797"/>
      <c r="X797"/>
      <c r="Y797"/>
      <c r="Z797"/>
    </row>
    <row r="798" spans="1:26">
      <c r="A798" s="2">
        <v>38189</v>
      </c>
      <c r="B798" s="27" t="s">
        <v>36</v>
      </c>
      <c r="C798" s="1">
        <v>2</v>
      </c>
      <c r="E798" s="77">
        <v>1545.356039</v>
      </c>
      <c r="F798" s="1">
        <f t="shared" si="90"/>
        <v>3090.712078</v>
      </c>
      <c r="G798" s="1">
        <f t="shared" si="91"/>
        <v>7.9428563351908218E-2</v>
      </c>
      <c r="H798"/>
      <c r="I798"/>
      <c r="J798"/>
      <c r="K798"/>
      <c r="S798"/>
      <c r="T798"/>
      <c r="U798"/>
      <c r="V798"/>
      <c r="W798"/>
      <c r="X798"/>
      <c r="Y798"/>
      <c r="Z798"/>
    </row>
    <row r="799" spans="1:26">
      <c r="A799" s="2">
        <v>38189</v>
      </c>
      <c r="B799" s="20" t="s">
        <v>101</v>
      </c>
      <c r="C799" s="1">
        <v>1</v>
      </c>
      <c r="E799" s="58">
        <v>3879.4337603958775</v>
      </c>
      <c r="F799" s="1">
        <f t="shared" si="90"/>
        <v>3879.4337603958775</v>
      </c>
      <c r="G799" s="1">
        <f t="shared" si="91"/>
        <v>9.9698012118466725E-2</v>
      </c>
      <c r="H799"/>
      <c r="I799"/>
      <c r="J799"/>
      <c r="K799"/>
      <c r="S799"/>
      <c r="T799"/>
      <c r="U799"/>
      <c r="V799"/>
      <c r="W799"/>
      <c r="X799"/>
      <c r="Y799"/>
      <c r="Z799"/>
    </row>
    <row r="800" spans="1:26">
      <c r="A800" s="2">
        <v>38189</v>
      </c>
      <c r="B800" s="27" t="s">
        <v>209</v>
      </c>
      <c r="C800" s="1">
        <v>1</v>
      </c>
      <c r="E800" s="77">
        <v>152.6421331</v>
      </c>
      <c r="F800" s="1">
        <f t="shared" si="90"/>
        <v>152.6421331</v>
      </c>
      <c r="G800" s="1">
        <f t="shared" si="91"/>
        <v>3.9227676448429618E-3</v>
      </c>
      <c r="H800"/>
      <c r="I800"/>
      <c r="J800"/>
      <c r="K800"/>
      <c r="S800"/>
      <c r="T800"/>
      <c r="U800"/>
      <c r="V800"/>
      <c r="W800"/>
      <c r="X800"/>
      <c r="Y800"/>
      <c r="Z800"/>
    </row>
    <row r="801" spans="1:26">
      <c r="A801" s="2">
        <v>38189</v>
      </c>
      <c r="B801" s="1" t="s">
        <v>16</v>
      </c>
      <c r="C801" s="1">
        <v>347</v>
      </c>
      <c r="E801" s="18">
        <v>5.6427709999999998</v>
      </c>
      <c r="F801" s="1">
        <f t="shared" si="90"/>
        <v>1958.0415369999998</v>
      </c>
      <c r="G801" s="1">
        <f t="shared" si="91"/>
        <v>5.0319933511215997E-2</v>
      </c>
      <c r="H801"/>
      <c r="I801"/>
      <c r="J801"/>
      <c r="K801"/>
      <c r="S801"/>
      <c r="T801"/>
      <c r="U801"/>
      <c r="V801"/>
      <c r="W801"/>
      <c r="X801"/>
      <c r="Y801"/>
      <c r="Z801"/>
    </row>
    <row r="802" spans="1:26">
      <c r="A802" s="2">
        <v>38189</v>
      </c>
      <c r="B802" s="1" t="s">
        <v>17</v>
      </c>
      <c r="C802" s="1">
        <v>10</v>
      </c>
      <c r="E802" s="16">
        <v>3.156457729</v>
      </c>
      <c r="F802" s="1">
        <f t="shared" si="90"/>
        <v>31.564577289999999</v>
      </c>
      <c r="G802" s="1">
        <f t="shared" si="91"/>
        <v>8.1118168360002393E-4</v>
      </c>
      <c r="H802"/>
      <c r="I802"/>
      <c r="J802"/>
      <c r="K802"/>
      <c r="S802"/>
      <c r="T802"/>
      <c r="U802"/>
      <c r="V802"/>
      <c r="W802"/>
      <c r="X802"/>
      <c r="Y802"/>
      <c r="Z802"/>
    </row>
    <row r="803" spans="1:26">
      <c r="A803" s="2">
        <v>38189</v>
      </c>
      <c r="B803" s="1" t="s">
        <v>39</v>
      </c>
      <c r="C803" s="1">
        <v>31</v>
      </c>
      <c r="E803" s="18">
        <v>195.2354</v>
      </c>
      <c r="F803" s="1">
        <f t="shared" si="90"/>
        <v>6052.2974000000004</v>
      </c>
      <c r="G803" s="1">
        <f t="shared" si="91"/>
        <v>0.15553868342584884</v>
      </c>
      <c r="H803"/>
      <c r="I803"/>
      <c r="J803"/>
      <c r="K803"/>
      <c r="S803"/>
      <c r="T803"/>
      <c r="U803"/>
      <c r="V803"/>
      <c r="W803"/>
      <c r="X803"/>
      <c r="Y803"/>
      <c r="Z803"/>
    </row>
    <row r="804" spans="1:26">
      <c r="A804" s="2">
        <v>38189</v>
      </c>
      <c r="B804" s="87" t="s">
        <v>210</v>
      </c>
      <c r="C804" s="1">
        <v>1</v>
      </c>
      <c r="E804" s="60"/>
      <c r="F804" s="1">
        <f t="shared" si="90"/>
        <v>0</v>
      </c>
      <c r="G804" s="1">
        <f t="shared" si="91"/>
        <v>0</v>
      </c>
      <c r="H804"/>
      <c r="I804"/>
      <c r="J804"/>
      <c r="K804"/>
      <c r="S804"/>
      <c r="T804"/>
      <c r="U804"/>
      <c r="V804"/>
      <c r="W804"/>
      <c r="X804"/>
      <c r="Y804"/>
      <c r="Z804"/>
    </row>
    <row r="805" spans="1:26">
      <c r="A805" s="2">
        <v>38189</v>
      </c>
      <c r="B805" s="27" t="s">
        <v>37</v>
      </c>
      <c r="C805" s="1">
        <v>11</v>
      </c>
      <c r="E805" s="77">
        <v>152.6421331</v>
      </c>
      <c r="F805" s="1">
        <f t="shared" si="90"/>
        <v>1679.0634640999999</v>
      </c>
      <c r="G805" s="1">
        <f t="shared" si="91"/>
        <v>4.315044409327258E-2</v>
      </c>
      <c r="H805"/>
      <c r="I805"/>
      <c r="J805"/>
      <c r="K805"/>
      <c r="S805"/>
      <c r="T805"/>
      <c r="U805"/>
      <c r="V805"/>
      <c r="W805"/>
      <c r="X805"/>
      <c r="Y805"/>
      <c r="Z805"/>
    </row>
    <row r="806" spans="1:26">
      <c r="A806" s="2">
        <v>38189</v>
      </c>
      <c r="B806" s="1" t="s">
        <v>41</v>
      </c>
      <c r="C806" s="1">
        <v>10</v>
      </c>
      <c r="E806" s="18">
        <v>1034.087</v>
      </c>
      <c r="F806" s="1">
        <f t="shared" si="90"/>
        <v>10340.869999999999</v>
      </c>
      <c r="G806" s="1">
        <f t="shared" si="91"/>
        <v>0.26575120139963004</v>
      </c>
      <c r="H806"/>
      <c r="I806"/>
      <c r="J806"/>
      <c r="K806"/>
      <c r="S806"/>
      <c r="T806"/>
      <c r="U806"/>
      <c r="V806"/>
      <c r="W806"/>
      <c r="X806"/>
      <c r="Y806"/>
      <c r="Z806"/>
    </row>
    <row r="807" spans="1:26">
      <c r="A807" s="2">
        <v>38189</v>
      </c>
      <c r="B807" s="1" t="s">
        <v>58</v>
      </c>
      <c r="C807" s="1">
        <v>4</v>
      </c>
      <c r="E807" s="16">
        <v>311.15499999999997</v>
      </c>
      <c r="F807" s="1">
        <f t="shared" si="90"/>
        <v>1244.6199999999999</v>
      </c>
      <c r="G807" s="1">
        <f t="shared" si="91"/>
        <v>3.1985631797518732E-2</v>
      </c>
      <c r="H807"/>
      <c r="I807"/>
      <c r="J807"/>
      <c r="K807"/>
      <c r="S807"/>
      <c r="T807"/>
      <c r="U807"/>
      <c r="V807"/>
      <c r="W807"/>
      <c r="X807"/>
      <c r="Y807"/>
      <c r="Z807"/>
    </row>
    <row r="808" spans="1:26">
      <c r="A808" s="2">
        <v>38189</v>
      </c>
      <c r="B808" s="20" t="s">
        <v>42</v>
      </c>
      <c r="C808" s="1">
        <v>22</v>
      </c>
      <c r="E808" s="1">
        <v>44.422773854691215</v>
      </c>
      <c r="F808" s="1">
        <f t="shared" si="90"/>
        <v>977.3010248032067</v>
      </c>
      <c r="G808" s="1">
        <f t="shared" si="91"/>
        <v>2.5115770865559845E-2</v>
      </c>
      <c r="H808"/>
      <c r="I808"/>
      <c r="J808"/>
      <c r="K808"/>
      <c r="S808"/>
      <c r="T808"/>
      <c r="U808"/>
      <c r="V808"/>
      <c r="W808"/>
      <c r="X808"/>
      <c r="Y808"/>
      <c r="Z808"/>
    </row>
    <row r="809" spans="1:26">
      <c r="A809" s="2">
        <v>38189</v>
      </c>
      <c r="B809" s="1" t="s">
        <v>54</v>
      </c>
      <c r="C809" s="1">
        <v>9</v>
      </c>
      <c r="E809" s="18">
        <v>2.5976089999999998</v>
      </c>
      <c r="F809" s="1">
        <f t="shared" si="90"/>
        <v>23.378480999999997</v>
      </c>
      <c r="G809" s="1">
        <f t="shared" si="91"/>
        <v>6.0080625833691204E-4</v>
      </c>
      <c r="H809"/>
      <c r="I809"/>
      <c r="J809"/>
      <c r="K809"/>
      <c r="S809"/>
      <c r="T809"/>
      <c r="U809"/>
      <c r="V809"/>
      <c r="W809"/>
      <c r="X809"/>
      <c r="Y809"/>
      <c r="Z809"/>
    </row>
    <row r="810" spans="1:26">
      <c r="A810" s="2">
        <v>38189</v>
      </c>
      <c r="B810" s="27" t="s">
        <v>89</v>
      </c>
      <c r="C810" s="1">
        <v>3</v>
      </c>
      <c r="E810" s="81">
        <v>87.269570000000002</v>
      </c>
      <c r="F810" s="1">
        <f t="shared" si="90"/>
        <v>261.80871000000002</v>
      </c>
      <c r="G810" s="1">
        <f t="shared" si="91"/>
        <v>6.7282519961461024E-3</v>
      </c>
      <c r="H810"/>
      <c r="I810"/>
      <c r="J810"/>
      <c r="K810"/>
      <c r="S810"/>
      <c r="T810"/>
      <c r="U810"/>
      <c r="V810"/>
      <c r="W810"/>
      <c r="X810"/>
      <c r="Y810"/>
      <c r="Z810"/>
    </row>
    <row r="811" spans="1:26">
      <c r="A811" s="2">
        <v>38189</v>
      </c>
      <c r="B811" s="1" t="s">
        <v>96</v>
      </c>
      <c r="C811" s="1">
        <v>10</v>
      </c>
      <c r="E811" s="18">
        <v>87.269570000000002</v>
      </c>
      <c r="F811" s="1">
        <f t="shared" si="90"/>
        <v>872.69569999999999</v>
      </c>
      <c r="G811" s="1">
        <f t="shared" si="91"/>
        <v>2.2427506653820338E-2</v>
      </c>
      <c r="H811"/>
      <c r="I811"/>
      <c r="J811"/>
      <c r="K811"/>
      <c r="S811"/>
      <c r="T811"/>
      <c r="U811"/>
      <c r="V811"/>
      <c r="W811"/>
      <c r="X811"/>
      <c r="Y811"/>
      <c r="Z811"/>
    </row>
    <row r="812" spans="1:26">
      <c r="A812" s="2">
        <v>38189</v>
      </c>
      <c r="B812" s="21" t="s">
        <v>63</v>
      </c>
      <c r="C812" s="1">
        <v>2</v>
      </c>
      <c r="E812" s="58">
        <v>545.58674976623342</v>
      </c>
      <c r="F812" s="1">
        <f t="shared" si="90"/>
        <v>1091.1734995324668</v>
      </c>
      <c r="G812" s="1">
        <f t="shared" si="91"/>
        <v>2.8042192623656592E-2</v>
      </c>
      <c r="S812"/>
      <c r="T812"/>
      <c r="U812"/>
      <c r="V812"/>
      <c r="W812"/>
      <c r="X812"/>
      <c r="Y812"/>
      <c r="Z812"/>
    </row>
    <row r="813" spans="1:26">
      <c r="A813" s="2">
        <v>38189</v>
      </c>
      <c r="B813" s="1" t="s">
        <v>107</v>
      </c>
      <c r="C813" s="1">
        <v>19</v>
      </c>
      <c r="E813" s="18">
        <v>41.716700000000003</v>
      </c>
      <c r="F813" s="1">
        <f t="shared" si="90"/>
        <v>792.61730000000011</v>
      </c>
      <c r="G813" s="1">
        <f t="shared" si="91"/>
        <v>2.0369562689128772E-2</v>
      </c>
      <c r="S813"/>
      <c r="W813"/>
      <c r="X813"/>
      <c r="Y813"/>
      <c r="Z813"/>
    </row>
    <row r="814" spans="1:26">
      <c r="A814" s="2">
        <v>38189</v>
      </c>
      <c r="B814" s="1" t="s">
        <v>18</v>
      </c>
      <c r="C814" s="1">
        <v>8</v>
      </c>
      <c r="E814" s="18">
        <v>84.985100000000003</v>
      </c>
      <c r="F814" s="1">
        <f t="shared" si="90"/>
        <v>679.88080000000002</v>
      </c>
      <c r="G814" s="1">
        <f t="shared" si="91"/>
        <v>1.74723344755849E-2</v>
      </c>
      <c r="S814"/>
      <c r="W814"/>
      <c r="X814"/>
      <c r="Y814"/>
      <c r="Z814"/>
    </row>
    <row r="815" spans="1:26">
      <c r="A815" s="2">
        <v>38189</v>
      </c>
      <c r="B815" s="42" t="s">
        <v>112</v>
      </c>
      <c r="C815" s="1">
        <v>2</v>
      </c>
      <c r="E815" s="77">
        <v>24</v>
      </c>
      <c r="F815" s="1">
        <f t="shared" si="90"/>
        <v>48</v>
      </c>
      <c r="G815" s="1">
        <f t="shared" si="91"/>
        <v>1.2335574924723202E-3</v>
      </c>
      <c r="S815"/>
      <c r="W815"/>
      <c r="X815"/>
      <c r="Y815"/>
      <c r="Z815"/>
    </row>
    <row r="816" spans="1:26">
      <c r="A816" s="2">
        <v>38189</v>
      </c>
      <c r="B816" s="27" t="s">
        <v>98</v>
      </c>
      <c r="C816" s="1">
        <v>6</v>
      </c>
      <c r="E816" s="77">
        <v>312.06294819999999</v>
      </c>
      <c r="F816" s="1">
        <f t="shared" si="90"/>
        <v>1872.3776892000001</v>
      </c>
      <c r="G816" s="1">
        <f t="shared" si="91"/>
        <v>4.8118448484388954E-2</v>
      </c>
      <c r="S816"/>
      <c r="W816"/>
      <c r="X816"/>
      <c r="Y816"/>
      <c r="Z816"/>
    </row>
    <row r="817" spans="1:26">
      <c r="A817" s="2">
        <v>38189</v>
      </c>
      <c r="B817" s="1" t="s">
        <v>29</v>
      </c>
      <c r="F817" s="1">
        <f>SUM(F794:F816)</f>
        <v>38911.846665368997</v>
      </c>
      <c r="S817"/>
      <c r="W817"/>
      <c r="X817"/>
      <c r="Y817"/>
      <c r="Z817"/>
    </row>
    <row r="818" spans="1:26">
      <c r="A818" s="2">
        <v>38215</v>
      </c>
      <c r="B818" s="87" t="s">
        <v>67</v>
      </c>
      <c r="C818" s="1">
        <v>2</v>
      </c>
      <c r="D818" s="1">
        <v>100</v>
      </c>
      <c r="E818" s="60"/>
      <c r="F818" s="1">
        <f>C818*E818</f>
        <v>0</v>
      </c>
      <c r="G818" s="1">
        <f t="shared" ref="G818:G837" si="92">F818/$F$838</f>
        <v>0</v>
      </c>
      <c r="H818" s="1">
        <v>1</v>
      </c>
      <c r="S818"/>
      <c r="W818"/>
      <c r="X818"/>
      <c r="Y818"/>
      <c r="Z818"/>
    </row>
    <row r="819" spans="1:26">
      <c r="A819" s="2">
        <v>38215</v>
      </c>
      <c r="B819" s="27" t="s">
        <v>97</v>
      </c>
      <c r="C819" s="1">
        <v>3</v>
      </c>
      <c r="E819" s="77">
        <v>431.18359170000002</v>
      </c>
      <c r="F819" s="1">
        <f t="shared" ref="F819:F837" si="93">C819*E819</f>
        <v>1293.5507751</v>
      </c>
      <c r="G819" s="1">
        <f t="shared" si="92"/>
        <v>3.7154791155380229E-2</v>
      </c>
      <c r="K819" s="1" t="s">
        <v>212</v>
      </c>
      <c r="S819"/>
      <c r="W819"/>
      <c r="X819"/>
      <c r="Y819"/>
      <c r="Z819"/>
    </row>
    <row r="820" spans="1:26">
      <c r="A820" s="2">
        <v>38215</v>
      </c>
      <c r="B820" s="20" t="s">
        <v>202</v>
      </c>
      <c r="C820" s="1">
        <v>2</v>
      </c>
      <c r="E820" s="60">
        <v>13.86662358470212</v>
      </c>
      <c r="F820" s="1">
        <f t="shared" si="93"/>
        <v>27.73324716940424</v>
      </c>
      <c r="G820" s="1">
        <f t="shared" si="92"/>
        <v>7.965848936699806E-4</v>
      </c>
      <c r="S820"/>
      <c r="T820" s="1" t="s">
        <v>213</v>
      </c>
      <c r="V820" s="1" t="s">
        <v>199</v>
      </c>
      <c r="W820"/>
      <c r="X820"/>
      <c r="Y820"/>
      <c r="Z820"/>
    </row>
    <row r="821" spans="1:26">
      <c r="A821" s="2">
        <v>38215</v>
      </c>
      <c r="B821" s="1" t="s">
        <v>17</v>
      </c>
      <c r="C821" s="1">
        <v>73</v>
      </c>
      <c r="E821" s="16">
        <v>3.156457729</v>
      </c>
      <c r="F821" s="1">
        <f t="shared" si="93"/>
        <v>230.42141421700001</v>
      </c>
      <c r="G821" s="1">
        <f t="shared" si="92"/>
        <v>6.6184178369791125E-3</v>
      </c>
      <c r="S821"/>
      <c r="W821"/>
      <c r="X821"/>
      <c r="Y821"/>
      <c r="Z821"/>
    </row>
    <row r="822" spans="1:26">
      <c r="A822" s="2">
        <v>38215</v>
      </c>
      <c r="B822" s="27" t="s">
        <v>36</v>
      </c>
      <c r="C822" s="1">
        <v>1</v>
      </c>
      <c r="E822" s="77">
        <v>1545.356039</v>
      </c>
      <c r="F822" s="1">
        <f t="shared" si="93"/>
        <v>1545.356039</v>
      </c>
      <c r="G822" s="1">
        <f t="shared" si="92"/>
        <v>4.4387419492916219E-2</v>
      </c>
      <c r="S822"/>
      <c r="W822"/>
      <c r="X822"/>
      <c r="Y822"/>
      <c r="Z822"/>
    </row>
    <row r="823" spans="1:26">
      <c r="A823" s="2">
        <v>38215</v>
      </c>
      <c r="B823" s="87" t="s">
        <v>214</v>
      </c>
      <c r="C823" s="1">
        <v>1</v>
      </c>
      <c r="E823" s="60"/>
      <c r="F823" s="1">
        <f t="shared" si="93"/>
        <v>0</v>
      </c>
      <c r="G823" s="1">
        <f t="shared" si="92"/>
        <v>0</v>
      </c>
      <c r="S823"/>
      <c r="W823"/>
      <c r="X823"/>
      <c r="Y823"/>
      <c r="Z823"/>
    </row>
    <row r="824" spans="1:26">
      <c r="A824" s="2">
        <v>38215</v>
      </c>
      <c r="B824" s="87" t="s">
        <v>34</v>
      </c>
      <c r="C824" s="1">
        <v>4</v>
      </c>
      <c r="E824" s="60"/>
      <c r="F824" s="1">
        <f t="shared" si="93"/>
        <v>0</v>
      </c>
      <c r="G824" s="1">
        <f t="shared" si="92"/>
        <v>0</v>
      </c>
      <c r="S824"/>
      <c r="W824"/>
      <c r="X824"/>
      <c r="Y824"/>
      <c r="Z824"/>
    </row>
    <row r="825" spans="1:26">
      <c r="A825" s="2">
        <v>38215</v>
      </c>
      <c r="B825" s="1" t="s">
        <v>16</v>
      </c>
      <c r="C825" s="1">
        <v>273</v>
      </c>
      <c r="E825" s="18">
        <v>5.6427709999999998</v>
      </c>
      <c r="F825" s="1">
        <f t="shared" si="93"/>
        <v>1540.4764829999999</v>
      </c>
      <c r="G825" s="1">
        <f t="shared" si="92"/>
        <v>4.424726350708183E-2</v>
      </c>
      <c r="S825"/>
      <c r="W825"/>
      <c r="X825"/>
      <c r="Y825"/>
      <c r="Z825"/>
    </row>
    <row r="826" spans="1:26">
      <c r="A826" s="2">
        <v>38215</v>
      </c>
      <c r="B826" s="42" t="s">
        <v>169</v>
      </c>
      <c r="C826" s="1">
        <v>15</v>
      </c>
      <c r="E826" s="77">
        <v>314.15926539999998</v>
      </c>
      <c r="F826" s="1">
        <f t="shared" si="93"/>
        <v>4712.3889810000001</v>
      </c>
      <c r="G826" s="1">
        <f t="shared" si="92"/>
        <v>0.13535443045784934</v>
      </c>
      <c r="S826"/>
      <c r="W826"/>
      <c r="X826"/>
      <c r="Y826"/>
      <c r="Z826"/>
    </row>
    <row r="827" spans="1:26">
      <c r="A827" s="2">
        <v>38215</v>
      </c>
      <c r="B827" s="1" t="s">
        <v>39</v>
      </c>
      <c r="C827" s="1">
        <v>17</v>
      </c>
      <c r="E827" s="18">
        <v>195.2354</v>
      </c>
      <c r="F827" s="1">
        <f t="shared" si="93"/>
        <v>3319.0018</v>
      </c>
      <c r="G827" s="1">
        <f t="shared" si="92"/>
        <v>9.533202800933567E-2</v>
      </c>
      <c r="S827"/>
      <c r="W827"/>
      <c r="X827"/>
      <c r="Y827"/>
      <c r="Z827"/>
    </row>
    <row r="828" spans="1:26">
      <c r="A828" s="2">
        <v>38215</v>
      </c>
      <c r="B828" s="42" t="s">
        <v>25</v>
      </c>
      <c r="C828" s="76">
        <v>2</v>
      </c>
      <c r="D828" s="76"/>
      <c r="E828" s="76">
        <v>7003.5400365753658</v>
      </c>
      <c r="F828" s="1">
        <f t="shared" si="93"/>
        <v>14007.080073150732</v>
      </c>
      <c r="G828" s="1">
        <f t="shared" si="92"/>
        <v>0.40232679291183665</v>
      </c>
      <c r="S828"/>
      <c r="W828"/>
      <c r="X828"/>
      <c r="Y828"/>
      <c r="Z828"/>
    </row>
    <row r="829" spans="1:26">
      <c r="A829" s="2">
        <v>38215</v>
      </c>
      <c r="B829" s="42" t="s">
        <v>40</v>
      </c>
      <c r="C829" s="76">
        <v>2</v>
      </c>
      <c r="D829" s="76"/>
      <c r="E829" s="76">
        <v>874.86316980794345</v>
      </c>
      <c r="F829" s="1">
        <f t="shared" si="93"/>
        <v>1749.7263396158869</v>
      </c>
      <c r="G829" s="1">
        <f t="shared" si="92"/>
        <v>5.0257568530675131E-2</v>
      </c>
      <c r="S829"/>
      <c r="W829"/>
      <c r="X829"/>
      <c r="Y829"/>
      <c r="Z829"/>
    </row>
    <row r="830" spans="1:26">
      <c r="A830" s="2">
        <v>38215</v>
      </c>
      <c r="B830" s="27" t="s">
        <v>53</v>
      </c>
      <c r="C830" s="1">
        <v>2</v>
      </c>
      <c r="E830" s="77">
        <v>152.6421331</v>
      </c>
      <c r="F830" s="1">
        <f t="shared" si="93"/>
        <v>305.28426619999999</v>
      </c>
      <c r="G830" s="1">
        <f t="shared" si="92"/>
        <v>8.7687111878601235E-3</v>
      </c>
      <c r="S830"/>
      <c r="W830"/>
      <c r="X830"/>
      <c r="Y830"/>
      <c r="Z830"/>
    </row>
    <row r="831" spans="1:26">
      <c r="A831" s="2">
        <v>38215</v>
      </c>
      <c r="B831" s="1" t="s">
        <v>41</v>
      </c>
      <c r="C831" s="1">
        <v>3</v>
      </c>
      <c r="E831" s="18">
        <v>1034.087</v>
      </c>
      <c r="F831" s="1">
        <f t="shared" si="93"/>
        <v>3102.261</v>
      </c>
      <c r="G831" s="1">
        <f t="shared" si="92"/>
        <v>8.9106559853106948E-2</v>
      </c>
      <c r="S831"/>
      <c r="W831"/>
      <c r="X831"/>
      <c r="Y831"/>
      <c r="Z831"/>
    </row>
    <row r="832" spans="1:26">
      <c r="A832" s="2">
        <v>38215</v>
      </c>
      <c r="B832" s="20" t="s">
        <v>42</v>
      </c>
      <c r="C832" s="1">
        <v>13</v>
      </c>
      <c r="E832" s="1">
        <v>44.422773854691215</v>
      </c>
      <c r="F832" s="1">
        <f t="shared" si="93"/>
        <v>577.49606011098581</v>
      </c>
      <c r="G832" s="1">
        <f t="shared" si="92"/>
        <v>1.6587478373100459E-2</v>
      </c>
      <c r="S832"/>
      <c r="W832"/>
      <c r="X832"/>
      <c r="Y832"/>
      <c r="Z832"/>
    </row>
    <row r="833" spans="1:26">
      <c r="A833" s="2">
        <v>38215</v>
      </c>
      <c r="B833" s="1" t="s">
        <v>54</v>
      </c>
      <c r="C833" s="1">
        <v>26</v>
      </c>
      <c r="E833" s="18">
        <v>2.5976089999999998</v>
      </c>
      <c r="F833" s="1">
        <f t="shared" si="93"/>
        <v>67.537833999999989</v>
      </c>
      <c r="G833" s="1">
        <f t="shared" si="92"/>
        <v>1.9398961105046289E-3</v>
      </c>
      <c r="S833"/>
      <c r="W833"/>
      <c r="X833"/>
      <c r="Y833"/>
      <c r="Z833"/>
    </row>
    <row r="834" spans="1:26">
      <c r="A834" s="2">
        <v>38215</v>
      </c>
      <c r="B834" s="1" t="s">
        <v>96</v>
      </c>
      <c r="C834" s="1">
        <v>4</v>
      </c>
      <c r="E834" s="18">
        <v>87.269570000000002</v>
      </c>
      <c r="F834" s="1">
        <f t="shared" si="93"/>
        <v>349.07828000000001</v>
      </c>
      <c r="G834" s="1">
        <f t="shared" si="92"/>
        <v>1.0026611123383759E-2</v>
      </c>
      <c r="S834"/>
      <c r="W834"/>
      <c r="X834"/>
      <c r="Y834"/>
      <c r="Z834"/>
    </row>
    <row r="835" spans="1:26">
      <c r="A835" s="2">
        <v>38215</v>
      </c>
      <c r="B835" s="1" t="s">
        <v>107</v>
      </c>
      <c r="C835" s="1">
        <v>43</v>
      </c>
      <c r="E835" s="18">
        <v>41.716700000000003</v>
      </c>
      <c r="F835" s="1">
        <f t="shared" si="93"/>
        <v>1793.8181000000002</v>
      </c>
      <c r="G835" s="1">
        <f t="shared" si="92"/>
        <v>5.152402067177346E-2</v>
      </c>
      <c r="S835"/>
      <c r="W835"/>
      <c r="X835"/>
      <c r="Y835"/>
      <c r="Z835"/>
    </row>
    <row r="836" spans="1:26">
      <c r="A836" s="2">
        <v>38215</v>
      </c>
      <c r="B836" s="1" t="s">
        <v>18</v>
      </c>
      <c r="C836" s="1">
        <v>2</v>
      </c>
      <c r="E836" s="18">
        <v>84.985100000000003</v>
      </c>
      <c r="F836" s="1">
        <f t="shared" si="93"/>
        <v>169.97020000000001</v>
      </c>
      <c r="G836" s="1">
        <f t="shared" si="92"/>
        <v>4.882071430980359E-3</v>
      </c>
      <c r="S836"/>
      <c r="W836"/>
      <c r="X836"/>
      <c r="Y836"/>
      <c r="Z836"/>
    </row>
    <row r="837" spans="1:26">
      <c r="A837" s="2">
        <v>38215</v>
      </c>
      <c r="B837" s="42" t="s">
        <v>112</v>
      </c>
      <c r="C837" s="1">
        <v>1</v>
      </c>
      <c r="E837" s="77">
        <v>24</v>
      </c>
      <c r="F837" s="1">
        <f t="shared" si="93"/>
        <v>24</v>
      </c>
      <c r="G837" s="1">
        <f t="shared" si="92"/>
        <v>6.8935445356614632E-4</v>
      </c>
      <c r="S837"/>
      <c r="W837"/>
      <c r="X837"/>
      <c r="Y837"/>
      <c r="Z837"/>
    </row>
    <row r="838" spans="1:26">
      <c r="A838" s="2">
        <v>38215</v>
      </c>
      <c r="B838" s="1" t="s">
        <v>29</v>
      </c>
      <c r="F838" s="1">
        <f>SUM(F818:F837)</f>
        <v>34815.180892564007</v>
      </c>
      <c r="S838"/>
      <c r="W838"/>
      <c r="X838"/>
      <c r="Y838"/>
      <c r="Z838"/>
    </row>
    <row r="839" spans="1:26">
      <c r="A839" s="2">
        <v>38301</v>
      </c>
      <c r="B839" s="27" t="s">
        <v>97</v>
      </c>
      <c r="C839" s="1">
        <v>9</v>
      </c>
      <c r="D839" s="1">
        <v>100</v>
      </c>
      <c r="E839" s="77">
        <v>431.18359170000002</v>
      </c>
      <c r="F839" s="1">
        <f>C839*E839</f>
        <v>3880.6523253</v>
      </c>
      <c r="G839" s="1">
        <f t="shared" ref="G839:G853" si="94">F839/$F$854</f>
        <v>9.6673564333284903E-2</v>
      </c>
      <c r="H839" s="1">
        <v>1</v>
      </c>
      <c r="S839"/>
      <c r="W839"/>
      <c r="X839"/>
      <c r="Y839"/>
      <c r="Z839"/>
    </row>
    <row r="840" spans="1:26">
      <c r="A840" s="2">
        <v>38301</v>
      </c>
      <c r="B840" s="87" t="s">
        <v>115</v>
      </c>
      <c r="C840" s="1">
        <v>1</v>
      </c>
      <c r="E840" s="60"/>
      <c r="F840" s="1">
        <f t="shared" ref="F840:F853" si="95">C840*E840</f>
        <v>0</v>
      </c>
      <c r="G840" s="1">
        <f t="shared" si="94"/>
        <v>0</v>
      </c>
      <c r="K840" s="1" t="s">
        <v>208</v>
      </c>
      <c r="S840"/>
      <c r="W840"/>
      <c r="X840"/>
      <c r="Y840"/>
      <c r="Z840"/>
    </row>
    <row r="841" spans="1:26">
      <c r="A841" s="2">
        <v>38301</v>
      </c>
      <c r="B841" s="20" t="s">
        <v>202</v>
      </c>
      <c r="C841" s="1">
        <v>6</v>
      </c>
      <c r="E841" s="60">
        <v>13.86662358470212</v>
      </c>
      <c r="F841" s="1">
        <f t="shared" si="95"/>
        <v>83.199741508212725</v>
      </c>
      <c r="G841" s="1">
        <f t="shared" si="94"/>
        <v>2.0726452382165113E-3</v>
      </c>
      <c r="S841"/>
      <c r="T841" s="1" t="s">
        <v>212</v>
      </c>
      <c r="V841" s="1" t="s">
        <v>199</v>
      </c>
      <c r="W841"/>
      <c r="X841"/>
      <c r="Y841"/>
      <c r="Z841"/>
    </row>
    <row r="842" spans="1:26">
      <c r="A842" s="2">
        <v>38301</v>
      </c>
      <c r="B842" s="87" t="s">
        <v>215</v>
      </c>
      <c r="C842" s="1">
        <v>1</v>
      </c>
      <c r="E842" s="60"/>
      <c r="F842" s="1">
        <f t="shared" si="95"/>
        <v>0</v>
      </c>
      <c r="G842" s="1">
        <f t="shared" si="94"/>
        <v>0</v>
      </c>
      <c r="S842"/>
      <c r="W842"/>
      <c r="X842"/>
      <c r="Y842"/>
      <c r="Z842"/>
    </row>
    <row r="843" spans="1:26">
      <c r="A843" s="2">
        <v>38301</v>
      </c>
      <c r="B843" s="1" t="s">
        <v>16</v>
      </c>
      <c r="C843" s="1">
        <v>41</v>
      </c>
      <c r="E843" s="18">
        <v>5.6427709999999998</v>
      </c>
      <c r="F843" s="1">
        <f t="shared" si="95"/>
        <v>231.353611</v>
      </c>
      <c r="G843" s="1">
        <f t="shared" si="94"/>
        <v>5.7634068506812828E-3</v>
      </c>
      <c r="S843"/>
      <c r="U843"/>
      <c r="V843"/>
      <c r="W843"/>
      <c r="X843"/>
      <c r="Y843"/>
      <c r="Z843"/>
    </row>
    <row r="844" spans="1:26">
      <c r="A844" s="2">
        <v>38301</v>
      </c>
      <c r="B844" s="1" t="s">
        <v>17</v>
      </c>
      <c r="C844" s="1">
        <v>33</v>
      </c>
      <c r="E844" s="16">
        <v>3.156457729</v>
      </c>
      <c r="F844" s="1">
        <f t="shared" si="95"/>
        <v>104.163105057</v>
      </c>
      <c r="G844" s="1">
        <f t="shared" si="94"/>
        <v>2.5948778178947374E-3</v>
      </c>
      <c r="S844"/>
      <c r="U844"/>
      <c r="V844"/>
      <c r="W844"/>
      <c r="X844"/>
      <c r="Y844"/>
      <c r="Z844"/>
    </row>
    <row r="845" spans="1:26">
      <c r="A845" s="2">
        <v>38301</v>
      </c>
      <c r="B845" s="1" t="s">
        <v>39</v>
      </c>
      <c r="C845" s="1">
        <v>21</v>
      </c>
      <c r="E845" s="18">
        <v>195.2354</v>
      </c>
      <c r="F845" s="1">
        <f t="shared" si="95"/>
        <v>4099.9434000000001</v>
      </c>
      <c r="G845" s="1">
        <f t="shared" si="94"/>
        <v>0.10213647315392674</v>
      </c>
      <c r="S845"/>
      <c r="U845"/>
      <c r="V845"/>
      <c r="W845"/>
      <c r="X845"/>
      <c r="Y845"/>
      <c r="Z845"/>
    </row>
    <row r="846" spans="1:26">
      <c r="A846" s="2">
        <v>38301</v>
      </c>
      <c r="B846" s="21" t="s">
        <v>25</v>
      </c>
      <c r="C846" s="1">
        <v>3</v>
      </c>
      <c r="E846" s="48">
        <v>7003.5400365753658</v>
      </c>
      <c r="F846" s="1">
        <f t="shared" si="95"/>
        <v>21010.620109726096</v>
      </c>
      <c r="G846" s="1">
        <f t="shared" si="94"/>
        <v>0.52340981994639069</v>
      </c>
      <c r="S846"/>
      <c r="U846"/>
      <c r="V846"/>
      <c r="W846"/>
      <c r="X846"/>
      <c r="Y846"/>
      <c r="Z846"/>
    </row>
    <row r="847" spans="1:26">
      <c r="A847" s="2">
        <v>38301</v>
      </c>
      <c r="B847" s="1" t="s">
        <v>41</v>
      </c>
      <c r="C847" s="1">
        <v>3</v>
      </c>
      <c r="E847" s="18">
        <v>1034.087</v>
      </c>
      <c r="F847" s="1">
        <f t="shared" si="95"/>
        <v>3102.261</v>
      </c>
      <c r="G847" s="1">
        <f t="shared" si="94"/>
        <v>7.7282529642476019E-2</v>
      </c>
      <c r="S847"/>
      <c r="U847"/>
      <c r="V847"/>
      <c r="W847"/>
      <c r="X847"/>
      <c r="Y847"/>
      <c r="Z847"/>
    </row>
    <row r="848" spans="1:26">
      <c r="A848" s="2">
        <v>38301</v>
      </c>
      <c r="B848" s="1" t="s">
        <v>177</v>
      </c>
      <c r="C848" s="1">
        <v>12</v>
      </c>
      <c r="E848" s="16">
        <v>311.15499999999997</v>
      </c>
      <c r="F848" s="1">
        <f t="shared" si="95"/>
        <v>3733.8599999999997</v>
      </c>
      <c r="G848" s="1">
        <f t="shared" si="94"/>
        <v>9.3016721072422814E-2</v>
      </c>
      <c r="S848"/>
      <c r="U848"/>
      <c r="V848"/>
      <c r="W848"/>
      <c r="X848"/>
      <c r="Y848"/>
      <c r="Z848"/>
    </row>
    <row r="849" spans="1:26">
      <c r="A849" s="2">
        <v>38301</v>
      </c>
      <c r="B849" s="21" t="s">
        <v>42</v>
      </c>
      <c r="C849" s="1">
        <v>10</v>
      </c>
      <c r="E849" s="1">
        <v>44.422773854691215</v>
      </c>
      <c r="F849" s="1">
        <f t="shared" si="95"/>
        <v>444.22773854691218</v>
      </c>
      <c r="G849" s="1">
        <f t="shared" si="94"/>
        <v>1.1066458744851522E-2</v>
      </c>
      <c r="S849"/>
      <c r="U849"/>
      <c r="V849"/>
      <c r="W849"/>
      <c r="X849"/>
      <c r="Y849"/>
      <c r="Z849"/>
    </row>
    <row r="850" spans="1:26">
      <c r="A850" s="2">
        <v>38301</v>
      </c>
      <c r="B850" s="27" t="s">
        <v>89</v>
      </c>
      <c r="C850" s="1">
        <v>4</v>
      </c>
      <c r="E850" s="81">
        <v>87.269570000000002</v>
      </c>
      <c r="F850" s="1">
        <f t="shared" si="95"/>
        <v>349.07828000000001</v>
      </c>
      <c r="G850" s="1">
        <f t="shared" si="94"/>
        <v>8.6961259937976022E-3</v>
      </c>
      <c r="S850"/>
      <c r="U850"/>
      <c r="V850"/>
      <c r="W850"/>
      <c r="X850"/>
      <c r="Y850"/>
      <c r="Z850"/>
    </row>
    <row r="851" spans="1:26">
      <c r="A851" s="2">
        <v>38301</v>
      </c>
      <c r="B851" s="1" t="s">
        <v>96</v>
      </c>
      <c r="C851" s="1">
        <v>7</v>
      </c>
      <c r="E851" s="18">
        <v>87.269570000000002</v>
      </c>
      <c r="F851" s="1">
        <f t="shared" si="95"/>
        <v>610.88698999999997</v>
      </c>
      <c r="G851" s="1">
        <f t="shared" si="94"/>
        <v>1.5218220489145803E-2</v>
      </c>
      <c r="S851"/>
      <c r="U851"/>
      <c r="V851"/>
      <c r="W851"/>
      <c r="X851"/>
      <c r="Y851"/>
      <c r="Z851"/>
    </row>
    <row r="852" spans="1:26">
      <c r="A852" s="2">
        <v>38301</v>
      </c>
      <c r="B852" s="1" t="s">
        <v>107</v>
      </c>
      <c r="C852" s="1">
        <v>58</v>
      </c>
      <c r="E852" s="18">
        <v>41.716700000000003</v>
      </c>
      <c r="F852" s="1">
        <f t="shared" si="95"/>
        <v>2419.5686000000001</v>
      </c>
      <c r="G852" s="1">
        <f t="shared" si="94"/>
        <v>6.0275515841995309E-2</v>
      </c>
      <c r="S852"/>
      <c r="U852"/>
      <c r="V852"/>
      <c r="W852"/>
      <c r="X852"/>
      <c r="Y852"/>
      <c r="Z852"/>
    </row>
    <row r="853" spans="1:26">
      <c r="A853" s="2">
        <v>38301</v>
      </c>
      <c r="B853" s="42" t="s">
        <v>119</v>
      </c>
      <c r="C853" s="1">
        <v>3</v>
      </c>
      <c r="E853" s="77">
        <v>24</v>
      </c>
      <c r="F853" s="1">
        <f t="shared" si="95"/>
        <v>72</v>
      </c>
      <c r="G853" s="1">
        <f t="shared" si="94"/>
        <v>1.7936408749161573E-3</v>
      </c>
      <c r="S853"/>
      <c r="U853"/>
      <c r="V853"/>
      <c r="W853"/>
      <c r="X853"/>
      <c r="Y853"/>
      <c r="Z853"/>
    </row>
    <row r="854" spans="1:26">
      <c r="A854" s="2">
        <v>38301</v>
      </c>
      <c r="B854" s="1" t="s">
        <v>29</v>
      </c>
      <c r="F854" s="1">
        <f>SUM(F839:F853)</f>
        <v>40141.814901138219</v>
      </c>
      <c r="S854"/>
      <c r="U854"/>
      <c r="V854"/>
      <c r="W854"/>
      <c r="X854"/>
      <c r="Y854"/>
      <c r="Z854"/>
    </row>
    <row r="855" spans="1:26">
      <c r="A855" s="2">
        <v>38462</v>
      </c>
      <c r="B855" s="27" t="s">
        <v>36</v>
      </c>
      <c r="C855" s="1">
        <v>5</v>
      </c>
      <c r="D855" s="1">
        <v>100</v>
      </c>
      <c r="E855" s="77">
        <v>1545.356039</v>
      </c>
      <c r="F855" s="1">
        <f t="shared" ref="F855:F871" si="96">C855*E855</f>
        <v>7726.7801950000003</v>
      </c>
      <c r="G855" s="1">
        <f t="shared" ref="G855:G871" si="97">F855/$F$872</f>
        <v>6.391207204982946E-2</v>
      </c>
      <c r="H855" s="1">
        <v>1</v>
      </c>
      <c r="K855" s="1" t="s">
        <v>216</v>
      </c>
      <c r="S855"/>
      <c r="U855"/>
      <c r="V855"/>
      <c r="W855"/>
      <c r="X855"/>
      <c r="Y855"/>
      <c r="Z855"/>
    </row>
    <row r="856" spans="1:26">
      <c r="A856" s="2">
        <v>38462</v>
      </c>
      <c r="B856" s="27" t="s">
        <v>162</v>
      </c>
      <c r="C856" s="1">
        <v>1</v>
      </c>
      <c r="E856" s="77">
        <v>47.247199999999999</v>
      </c>
      <c r="F856" s="1">
        <f t="shared" si="96"/>
        <v>47.247199999999999</v>
      </c>
      <c r="G856" s="1">
        <f t="shared" si="97"/>
        <v>3.9080527391043539E-4</v>
      </c>
      <c r="H856"/>
      <c r="I856"/>
      <c r="J856"/>
      <c r="K856"/>
      <c r="S856"/>
      <c r="T856" s="1" t="s">
        <v>217</v>
      </c>
      <c r="U856"/>
      <c r="V856"/>
      <c r="W856"/>
      <c r="X856"/>
      <c r="Y856"/>
      <c r="Z856"/>
    </row>
    <row r="857" spans="1:26">
      <c r="A857" s="2">
        <v>38462</v>
      </c>
      <c r="B857" s="1" t="s">
        <v>219</v>
      </c>
      <c r="C857" s="1">
        <v>74</v>
      </c>
      <c r="E857" s="18">
        <v>15.74954</v>
      </c>
      <c r="F857" s="1">
        <f t="shared" si="96"/>
        <v>1165.46596</v>
      </c>
      <c r="G857" s="1">
        <f t="shared" si="97"/>
        <v>9.6401531462412277E-3</v>
      </c>
      <c r="H857"/>
      <c r="I857"/>
      <c r="J857"/>
      <c r="K857"/>
      <c r="S857"/>
      <c r="T857"/>
      <c r="U857"/>
      <c r="V857"/>
      <c r="W857"/>
      <c r="X857"/>
      <c r="Y857"/>
      <c r="Z857"/>
    </row>
    <row r="858" spans="1:26">
      <c r="A858" s="2">
        <v>38462</v>
      </c>
      <c r="B858" s="1" t="s">
        <v>17</v>
      </c>
      <c r="C858" s="1">
        <v>175</v>
      </c>
      <c r="E858" s="16">
        <v>3.156457729</v>
      </c>
      <c r="F858" s="1">
        <f t="shared" si="96"/>
        <v>552.38010257500002</v>
      </c>
      <c r="G858" s="1">
        <f t="shared" si="97"/>
        <v>4.5690127095255858E-3</v>
      </c>
      <c r="H858"/>
      <c r="I858"/>
      <c r="J858"/>
      <c r="K858"/>
      <c r="S858"/>
      <c r="T858"/>
      <c r="U858"/>
      <c r="V858"/>
      <c r="W858"/>
      <c r="X858"/>
      <c r="Y858"/>
      <c r="Z858"/>
    </row>
    <row r="859" spans="1:26">
      <c r="A859" s="2">
        <v>38462</v>
      </c>
      <c r="B859" s="1" t="s">
        <v>16</v>
      </c>
      <c r="C859" s="1">
        <v>21</v>
      </c>
      <c r="E859" s="18">
        <v>5.6427709999999998</v>
      </c>
      <c r="F859" s="1">
        <f t="shared" si="96"/>
        <v>118.49819099999999</v>
      </c>
      <c r="G859" s="1">
        <f t="shared" si="97"/>
        <v>9.80157935108241E-4</v>
      </c>
      <c r="H859"/>
      <c r="I859"/>
      <c r="J859"/>
      <c r="K859"/>
      <c r="S859"/>
      <c r="T859"/>
      <c r="U859"/>
      <c r="V859"/>
      <c r="W859"/>
      <c r="X859"/>
      <c r="Y859"/>
      <c r="Z859"/>
    </row>
    <row r="860" spans="1:26">
      <c r="A860" s="2">
        <v>38462</v>
      </c>
      <c r="B860" s="1" t="s">
        <v>39</v>
      </c>
      <c r="C860" s="1">
        <v>61</v>
      </c>
      <c r="E860" s="18">
        <v>195.2354</v>
      </c>
      <c r="F860" s="1">
        <f t="shared" si="96"/>
        <v>11909.359399999999</v>
      </c>
      <c r="G860" s="1">
        <f t="shared" si="97"/>
        <v>9.8508281176764301E-2</v>
      </c>
      <c r="H860"/>
      <c r="I860"/>
      <c r="J860"/>
      <c r="K860"/>
      <c r="S860"/>
      <c r="T860"/>
      <c r="U860"/>
      <c r="V860"/>
      <c r="W860"/>
      <c r="X860"/>
      <c r="Y860"/>
      <c r="Z860"/>
    </row>
    <row r="861" spans="1:26">
      <c r="A861" s="2">
        <v>38462</v>
      </c>
      <c r="B861" s="42" t="s">
        <v>25</v>
      </c>
      <c r="C861" s="76">
        <v>7</v>
      </c>
      <c r="D861" s="76"/>
      <c r="E861" s="76">
        <v>7003.5400365753658</v>
      </c>
      <c r="F861" s="1">
        <f t="shared" si="96"/>
        <v>49024.78025602756</v>
      </c>
      <c r="G861" s="1">
        <f t="shared" si="97"/>
        <v>0.40550853122207781</v>
      </c>
      <c r="H861"/>
      <c r="I861"/>
      <c r="J861"/>
      <c r="K861"/>
      <c r="S861"/>
      <c r="T861"/>
      <c r="U861"/>
      <c r="V861"/>
      <c r="W861"/>
      <c r="X861"/>
      <c r="Y861"/>
      <c r="Z861"/>
    </row>
    <row r="862" spans="1:26">
      <c r="A862" s="2">
        <v>38462</v>
      </c>
      <c r="B862" s="42" t="s">
        <v>40</v>
      </c>
      <c r="C862" s="76">
        <v>2</v>
      </c>
      <c r="D862" s="76"/>
      <c r="E862" s="76">
        <v>874.86316980794345</v>
      </c>
      <c r="F862" s="1">
        <f t="shared" si="96"/>
        <v>1749.7263396158869</v>
      </c>
      <c r="G862" s="1">
        <f t="shared" si="97"/>
        <v>1.4472863607195562E-2</v>
      </c>
      <c r="H862"/>
      <c r="I862"/>
      <c r="J862"/>
      <c r="K862"/>
      <c r="S862"/>
      <c r="T862"/>
      <c r="U862"/>
      <c r="V862"/>
      <c r="W862"/>
      <c r="X862"/>
      <c r="Y862"/>
      <c r="Z862"/>
    </row>
    <row r="863" spans="1:26">
      <c r="A863" s="2">
        <v>38462</v>
      </c>
      <c r="B863" s="87" t="s">
        <v>220</v>
      </c>
      <c r="C863" s="1">
        <v>102</v>
      </c>
      <c r="E863" s="60"/>
      <c r="F863" s="1">
        <f t="shared" si="96"/>
        <v>0</v>
      </c>
      <c r="G863" s="1">
        <f t="shared" si="97"/>
        <v>0</v>
      </c>
      <c r="H863"/>
      <c r="I863"/>
      <c r="J863"/>
      <c r="K863"/>
      <c r="S863"/>
      <c r="T863"/>
      <c r="U863"/>
      <c r="V863"/>
      <c r="W863"/>
      <c r="X863"/>
      <c r="Y863"/>
      <c r="Z863"/>
    </row>
    <row r="864" spans="1:26">
      <c r="A864" s="2">
        <v>38462</v>
      </c>
      <c r="B864" s="27" t="s">
        <v>53</v>
      </c>
      <c r="C864" s="1">
        <v>14</v>
      </c>
      <c r="E864" s="77">
        <v>152.6421331</v>
      </c>
      <c r="F864" s="1">
        <f t="shared" si="96"/>
        <v>2136.9898634000001</v>
      </c>
      <c r="G864" s="1">
        <f t="shared" si="97"/>
        <v>1.7676114328676849E-2</v>
      </c>
      <c r="H864"/>
      <c r="I864"/>
      <c r="J864"/>
      <c r="K864"/>
      <c r="S864"/>
      <c r="T864"/>
      <c r="U864"/>
      <c r="V864"/>
      <c r="W864"/>
      <c r="X864"/>
      <c r="Y864"/>
      <c r="Z864"/>
    </row>
    <row r="865" spans="1:26">
      <c r="A865" s="2">
        <v>38462</v>
      </c>
      <c r="B865" s="1" t="s">
        <v>41</v>
      </c>
      <c r="C865" s="1">
        <v>34</v>
      </c>
      <c r="E865" s="18">
        <v>1034.087</v>
      </c>
      <c r="F865" s="1">
        <f t="shared" si="96"/>
        <v>35158.957999999999</v>
      </c>
      <c r="G865" s="1">
        <f t="shared" si="97"/>
        <v>0.29081736508397305</v>
      </c>
      <c r="H865"/>
      <c r="I865"/>
      <c r="J865"/>
      <c r="K865"/>
      <c r="S865"/>
      <c r="T865"/>
      <c r="U865"/>
      <c r="V865"/>
      <c r="W865"/>
      <c r="X865"/>
      <c r="Y865"/>
      <c r="Z865"/>
    </row>
    <row r="866" spans="1:26">
      <c r="A866" s="2">
        <v>38462</v>
      </c>
      <c r="B866" s="1" t="s">
        <v>58</v>
      </c>
      <c r="C866" s="1">
        <v>17</v>
      </c>
      <c r="E866" s="16">
        <v>311.15499999999997</v>
      </c>
      <c r="F866" s="1">
        <f t="shared" si="96"/>
        <v>5289.6349999999993</v>
      </c>
      <c r="G866" s="1">
        <f t="shared" si="97"/>
        <v>4.3753222520302275E-2</v>
      </c>
      <c r="H866"/>
      <c r="I866"/>
      <c r="J866"/>
      <c r="K866"/>
      <c r="S866"/>
      <c r="T866"/>
      <c r="U866"/>
      <c r="V866"/>
      <c r="W866"/>
      <c r="X866"/>
      <c r="Y866"/>
      <c r="Z866"/>
    </row>
    <row r="867" spans="1:26">
      <c r="A867" s="2">
        <v>38462</v>
      </c>
      <c r="B867" s="41" t="s">
        <v>148</v>
      </c>
      <c r="C867" s="1">
        <v>1</v>
      </c>
      <c r="E867" s="77">
        <v>350.77027349999997</v>
      </c>
      <c r="F867" s="1">
        <f t="shared" si="96"/>
        <v>350.77027349999997</v>
      </c>
      <c r="G867" s="1">
        <f t="shared" si="97"/>
        <v>2.9013967560999553E-3</v>
      </c>
      <c r="H867"/>
      <c r="I867"/>
      <c r="J867"/>
      <c r="K867"/>
      <c r="S867"/>
      <c r="T867"/>
      <c r="U867"/>
      <c r="V867"/>
      <c r="W867"/>
      <c r="X867"/>
      <c r="Y867"/>
      <c r="Z867"/>
    </row>
    <row r="868" spans="1:26">
      <c r="A868" s="2">
        <v>38462</v>
      </c>
      <c r="B868" s="1" t="s">
        <v>96</v>
      </c>
      <c r="C868" s="1">
        <v>17</v>
      </c>
      <c r="E868" s="18">
        <v>87.269570000000002</v>
      </c>
      <c r="F868" s="1">
        <f t="shared" si="96"/>
        <v>1483.58269</v>
      </c>
      <c r="G868" s="1">
        <f t="shared" si="97"/>
        <v>1.2271456076428456E-2</v>
      </c>
      <c r="H868"/>
      <c r="I868"/>
      <c r="J868"/>
      <c r="K868"/>
      <c r="S868"/>
      <c r="T868"/>
      <c r="U868"/>
      <c r="V868"/>
      <c r="W868"/>
      <c r="X868"/>
      <c r="Y868"/>
      <c r="Z868"/>
    </row>
    <row r="869" spans="1:26">
      <c r="A869" s="2">
        <v>38462</v>
      </c>
      <c r="B869" s="21" t="s">
        <v>63</v>
      </c>
      <c r="C869" s="1">
        <v>2</v>
      </c>
      <c r="E869" s="58">
        <v>545.58674976623342</v>
      </c>
      <c r="F869" s="1">
        <f t="shared" si="96"/>
        <v>1091.1734995324668</v>
      </c>
      <c r="G869" s="1">
        <f t="shared" si="97"/>
        <v>9.0256429665375726E-3</v>
      </c>
      <c r="H869"/>
      <c r="I869"/>
      <c r="J869"/>
      <c r="K869"/>
      <c r="S869"/>
      <c r="T869"/>
      <c r="U869"/>
      <c r="V869"/>
      <c r="W869"/>
      <c r="X869"/>
      <c r="Y869"/>
      <c r="Z869"/>
    </row>
    <row r="870" spans="1:26">
      <c r="A870" s="2">
        <v>38462</v>
      </c>
      <c r="B870" s="1" t="s">
        <v>107</v>
      </c>
      <c r="C870" s="1">
        <v>68</v>
      </c>
      <c r="E870" s="18">
        <v>41.716700000000003</v>
      </c>
      <c r="F870" s="1">
        <f t="shared" si="96"/>
        <v>2836.7356</v>
      </c>
      <c r="G870" s="1">
        <f t="shared" si="97"/>
        <v>2.3464062064407695E-2</v>
      </c>
      <c r="H870"/>
      <c r="I870"/>
      <c r="J870"/>
      <c r="K870"/>
      <c r="S870"/>
      <c r="T870"/>
      <c r="U870"/>
      <c r="V870"/>
      <c r="W870"/>
      <c r="X870"/>
      <c r="Y870"/>
      <c r="Z870"/>
    </row>
    <row r="871" spans="1:26">
      <c r="A871" s="2">
        <v>38462</v>
      </c>
      <c r="B871" s="1" t="s">
        <v>18</v>
      </c>
      <c r="C871" s="1">
        <v>3</v>
      </c>
      <c r="E871" s="18">
        <v>84.985100000000003</v>
      </c>
      <c r="F871" s="1">
        <f t="shared" si="96"/>
        <v>254.95530000000002</v>
      </c>
      <c r="G871" s="1">
        <f t="shared" si="97"/>
        <v>2.1088630829216807E-3</v>
      </c>
      <c r="S871"/>
      <c r="T871"/>
      <c r="U871"/>
      <c r="V871"/>
      <c r="W871"/>
      <c r="X871"/>
      <c r="Y871"/>
      <c r="Z871"/>
    </row>
    <row r="872" spans="1:26">
      <c r="A872" s="2">
        <v>38462</v>
      </c>
      <c r="B872" s="1" t="s">
        <v>29</v>
      </c>
      <c r="E872" s="58"/>
      <c r="F872" s="1">
        <f>SUM(F855:F871)</f>
        <v>120897.03787065089</v>
      </c>
      <c r="S872"/>
      <c r="U872"/>
      <c r="V872"/>
      <c r="W872"/>
      <c r="X872"/>
      <c r="Y872"/>
      <c r="Z872"/>
    </row>
    <row r="873" spans="1:26">
      <c r="A873" s="2">
        <v>38516</v>
      </c>
      <c r="B873" s="1" t="s">
        <v>28</v>
      </c>
      <c r="C873" s="1">
        <v>51</v>
      </c>
      <c r="D873" s="1">
        <v>100</v>
      </c>
      <c r="E873" s="22">
        <v>9.7808534999999992</v>
      </c>
      <c r="F873" s="1">
        <f>C873*E873</f>
        <v>498.82352849999995</v>
      </c>
      <c r="H873" s="1">
        <v>1</v>
      </c>
      <c r="S873"/>
      <c r="U873"/>
      <c r="V873"/>
      <c r="W873"/>
      <c r="X873"/>
      <c r="Y873"/>
      <c r="Z873"/>
    </row>
    <row r="874" spans="1:26">
      <c r="A874" s="2">
        <v>38516</v>
      </c>
      <c r="B874" s="27" t="s">
        <v>202</v>
      </c>
      <c r="C874" s="1">
        <v>4</v>
      </c>
      <c r="E874" s="58">
        <v>13.86662358470212</v>
      </c>
      <c r="F874" s="1">
        <f t="shared" ref="F874:F891" si="98">C874*E874</f>
        <v>55.466494338808481</v>
      </c>
      <c r="G874" s="1">
        <f t="shared" ref="G874:G891" si="99">F874/$F$892</f>
        <v>4.9154154712444966E-4</v>
      </c>
      <c r="K874" s="1" t="s">
        <v>221</v>
      </c>
      <c r="S874"/>
      <c r="U874"/>
      <c r="V874"/>
      <c r="W874"/>
      <c r="X874"/>
      <c r="Y874"/>
      <c r="Z874"/>
    </row>
    <row r="875" spans="1:26">
      <c r="A875" s="2">
        <v>38516</v>
      </c>
      <c r="B875" s="28" t="s">
        <v>219</v>
      </c>
      <c r="C875" s="1">
        <v>377</v>
      </c>
      <c r="E875" s="18">
        <v>15.74954</v>
      </c>
      <c r="F875" s="1">
        <f t="shared" si="98"/>
        <v>5937.5765799999999</v>
      </c>
      <c r="G875" s="1">
        <f t="shared" si="99"/>
        <v>5.261853328020865E-2</v>
      </c>
      <c r="S875"/>
      <c r="U875"/>
      <c r="V875"/>
      <c r="W875"/>
      <c r="X875"/>
      <c r="Y875"/>
      <c r="Z875"/>
    </row>
    <row r="876" spans="1:26">
      <c r="A876" s="2">
        <v>38516</v>
      </c>
      <c r="B876" s="87" t="s">
        <v>223</v>
      </c>
      <c r="C876" s="1">
        <v>3</v>
      </c>
      <c r="E876" s="60"/>
      <c r="F876" s="1">
        <f t="shared" si="98"/>
        <v>0</v>
      </c>
      <c r="G876" s="1">
        <f t="shared" si="99"/>
        <v>0</v>
      </c>
      <c r="S876"/>
      <c r="U876"/>
      <c r="V876"/>
      <c r="W876"/>
      <c r="X876"/>
      <c r="Y876"/>
      <c r="Z876"/>
    </row>
    <row r="877" spans="1:26">
      <c r="A877" s="2">
        <v>38516</v>
      </c>
      <c r="B877" s="90" t="s">
        <v>224</v>
      </c>
      <c r="C877" s="1">
        <v>6</v>
      </c>
      <c r="E877" s="60"/>
      <c r="F877" s="1">
        <f t="shared" si="98"/>
        <v>0</v>
      </c>
      <c r="G877" s="1">
        <f t="shared" si="99"/>
        <v>0</v>
      </c>
      <c r="S877"/>
      <c r="U877"/>
      <c r="V877"/>
      <c r="W877"/>
      <c r="X877"/>
      <c r="Y877"/>
      <c r="Z877"/>
    </row>
    <row r="878" spans="1:26">
      <c r="A878" s="2">
        <v>38516</v>
      </c>
      <c r="B878" s="27" t="s">
        <v>97</v>
      </c>
      <c r="C878" s="1">
        <v>1</v>
      </c>
      <c r="E878" s="77">
        <v>431.18359170000002</v>
      </c>
      <c r="F878" s="1">
        <f t="shared" si="98"/>
        <v>431.18359170000002</v>
      </c>
      <c r="G878" s="1">
        <f t="shared" si="99"/>
        <v>3.8211293553954214E-3</v>
      </c>
      <c r="S878"/>
      <c r="U878"/>
      <c r="V878"/>
      <c r="W878"/>
      <c r="X878"/>
      <c r="Y878"/>
      <c r="Z878"/>
    </row>
    <row r="879" spans="1:26">
      <c r="A879" s="2">
        <v>38516</v>
      </c>
      <c r="B879" s="27" t="s">
        <v>225</v>
      </c>
      <c r="C879" s="1">
        <v>4</v>
      </c>
      <c r="E879" s="77">
        <v>154.4537325</v>
      </c>
      <c r="F879" s="1">
        <f t="shared" si="98"/>
        <v>617.81493</v>
      </c>
      <c r="G879" s="1">
        <f t="shared" si="99"/>
        <v>5.4750477770199608E-3</v>
      </c>
      <c r="S879"/>
      <c r="U879"/>
      <c r="V879"/>
      <c r="W879"/>
      <c r="X879"/>
      <c r="Y879"/>
      <c r="Z879"/>
    </row>
    <row r="880" spans="1:26">
      <c r="A880" s="2">
        <v>38516</v>
      </c>
      <c r="B880" s="27" t="s">
        <v>36</v>
      </c>
      <c r="C880" s="1">
        <v>2</v>
      </c>
      <c r="E880" s="77">
        <v>1545.356039</v>
      </c>
      <c r="F880" s="1">
        <f t="shared" si="98"/>
        <v>3090.712078</v>
      </c>
      <c r="G880" s="1">
        <f t="shared" si="99"/>
        <v>2.7389749697474361E-2</v>
      </c>
      <c r="S880"/>
      <c r="U880"/>
      <c r="V880"/>
      <c r="W880"/>
      <c r="X880"/>
      <c r="Y880"/>
      <c r="Z880"/>
    </row>
    <row r="881" spans="1:26">
      <c r="A881" s="2">
        <v>38516</v>
      </c>
      <c r="B881" s="42" t="s">
        <v>169</v>
      </c>
      <c r="C881" s="1">
        <v>7</v>
      </c>
      <c r="E881" s="77">
        <v>314.15926539999998</v>
      </c>
      <c r="F881" s="1">
        <f t="shared" si="98"/>
        <v>2199.1148577999998</v>
      </c>
      <c r="G881" s="1">
        <f t="shared" si="99"/>
        <v>1.9488455731572325E-2</v>
      </c>
      <c r="S881"/>
      <c r="U881"/>
      <c r="V881"/>
      <c r="W881"/>
      <c r="X881"/>
      <c r="Y881"/>
      <c r="Z881"/>
    </row>
    <row r="882" spans="1:26">
      <c r="A882" s="2">
        <v>38516</v>
      </c>
      <c r="B882" s="1" t="s">
        <v>39</v>
      </c>
      <c r="C882" s="1">
        <v>20</v>
      </c>
      <c r="E882" s="18">
        <v>195.2354</v>
      </c>
      <c r="F882" s="1">
        <f t="shared" si="98"/>
        <v>3904.7080000000001</v>
      </c>
      <c r="G882" s="1">
        <f t="shared" si="99"/>
        <v>3.4603344492358024E-2</v>
      </c>
      <c r="S882"/>
      <c r="U882"/>
      <c r="V882"/>
      <c r="W882"/>
      <c r="X882"/>
      <c r="Y882"/>
      <c r="Z882"/>
    </row>
    <row r="883" spans="1:26">
      <c r="A883" s="2">
        <v>38516</v>
      </c>
      <c r="B883" s="21" t="s">
        <v>25</v>
      </c>
      <c r="C883" s="1">
        <v>3</v>
      </c>
      <c r="E883" s="48">
        <v>7003.5400365753658</v>
      </c>
      <c r="F883" s="1">
        <f t="shared" si="98"/>
        <v>21010.620109726096</v>
      </c>
      <c r="G883" s="1">
        <f t="shared" si="99"/>
        <v>0.18619515867893763</v>
      </c>
      <c r="S883"/>
      <c r="U883"/>
      <c r="V883"/>
      <c r="W883"/>
      <c r="X883"/>
      <c r="Y883"/>
      <c r="Z883"/>
    </row>
    <row r="884" spans="1:26">
      <c r="A884" s="2">
        <v>38516</v>
      </c>
      <c r="B884" s="20" t="s">
        <v>40</v>
      </c>
      <c r="C884" s="1">
        <v>2</v>
      </c>
      <c r="E884" s="60">
        <v>874.86316980794345</v>
      </c>
      <c r="F884" s="1">
        <f t="shared" si="98"/>
        <v>1749.7263396158869</v>
      </c>
      <c r="G884" s="1">
        <f t="shared" si="99"/>
        <v>1.5505995146648906E-2</v>
      </c>
      <c r="S884"/>
      <c r="U884"/>
      <c r="V884"/>
      <c r="W884"/>
      <c r="X884"/>
      <c r="Y884"/>
      <c r="Z884"/>
    </row>
    <row r="885" spans="1:26">
      <c r="A885" s="2">
        <v>38516</v>
      </c>
      <c r="B885" s="1" t="s">
        <v>226</v>
      </c>
      <c r="C885" s="1">
        <v>3</v>
      </c>
      <c r="E885" s="18">
        <v>195.2354</v>
      </c>
      <c r="F885" s="1">
        <f t="shared" si="98"/>
        <v>585.70619999999997</v>
      </c>
      <c r="G885" s="1">
        <f t="shared" si="99"/>
        <v>5.190501673853703E-3</v>
      </c>
      <c r="S885"/>
      <c r="U885"/>
      <c r="V885"/>
      <c r="W885"/>
      <c r="X885"/>
      <c r="Y885"/>
      <c r="Z885"/>
    </row>
    <row r="886" spans="1:26">
      <c r="A886" s="2">
        <v>38516</v>
      </c>
      <c r="B886" s="1" t="s">
        <v>41</v>
      </c>
      <c r="C886" s="1">
        <v>32</v>
      </c>
      <c r="E886" s="18">
        <v>1034.087</v>
      </c>
      <c r="F886" s="1">
        <f t="shared" si="98"/>
        <v>33090.784</v>
      </c>
      <c r="G886" s="1">
        <f t="shared" si="99"/>
        <v>0.29324902099573358</v>
      </c>
      <c r="S886"/>
      <c r="V886"/>
      <c r="W886"/>
      <c r="X886"/>
      <c r="Y886"/>
      <c r="Z886"/>
    </row>
    <row r="887" spans="1:26">
      <c r="A887" s="2">
        <v>38516</v>
      </c>
      <c r="B887" s="1" t="s">
        <v>58</v>
      </c>
      <c r="C887" s="1">
        <v>108</v>
      </c>
      <c r="E887" s="16">
        <v>311.15499999999997</v>
      </c>
      <c r="F887" s="1">
        <f t="shared" si="98"/>
        <v>33604.74</v>
      </c>
      <c r="G887" s="1">
        <f t="shared" si="99"/>
        <v>0.29780367566438343</v>
      </c>
      <c r="S887"/>
      <c r="V887"/>
      <c r="W887"/>
      <c r="X887"/>
      <c r="Y887"/>
      <c r="Z887"/>
    </row>
    <row r="888" spans="1:26">
      <c r="A888" s="2">
        <v>38516</v>
      </c>
      <c r="B888" s="27" t="s">
        <v>89</v>
      </c>
      <c r="C888" s="1">
        <v>8</v>
      </c>
      <c r="E888" s="81">
        <v>87.269570000000002</v>
      </c>
      <c r="F888" s="1">
        <f t="shared" si="98"/>
        <v>698.15656000000001</v>
      </c>
      <c r="G888" s="1">
        <f t="shared" si="99"/>
        <v>6.1870316436669842E-3</v>
      </c>
      <c r="S888"/>
      <c r="V888"/>
      <c r="W888"/>
      <c r="X888"/>
      <c r="Y888"/>
      <c r="Z888"/>
    </row>
    <row r="889" spans="1:26">
      <c r="A889" s="2">
        <v>38516</v>
      </c>
      <c r="B889" s="1" t="s">
        <v>96</v>
      </c>
      <c r="C889" s="1">
        <v>19</v>
      </c>
      <c r="E889" s="18">
        <v>87.269570000000002</v>
      </c>
      <c r="F889" s="1">
        <f t="shared" si="98"/>
        <v>1658.12183</v>
      </c>
      <c r="G889" s="1">
        <f t="shared" si="99"/>
        <v>1.4694200153709086E-2</v>
      </c>
      <c r="S889"/>
      <c r="V889"/>
      <c r="W889"/>
      <c r="X889"/>
      <c r="Y889"/>
      <c r="Z889"/>
    </row>
    <row r="890" spans="1:26">
      <c r="A890" s="2">
        <v>38516</v>
      </c>
      <c r="B890" s="1" t="s">
        <v>107</v>
      </c>
      <c r="C890" s="1">
        <v>42</v>
      </c>
      <c r="E890" s="18">
        <v>41.716700000000003</v>
      </c>
      <c r="F890" s="1">
        <f t="shared" si="98"/>
        <v>1752.1014</v>
      </c>
      <c r="G890" s="1">
        <f t="shared" si="99"/>
        <v>1.5527042823622862E-2</v>
      </c>
      <c r="S890"/>
      <c r="V890"/>
      <c r="W890"/>
      <c r="X890"/>
      <c r="Y890"/>
      <c r="Z890"/>
    </row>
    <row r="891" spans="1:26">
      <c r="A891" s="2">
        <v>38516</v>
      </c>
      <c r="B891" s="41" t="s">
        <v>148</v>
      </c>
      <c r="C891" s="1">
        <v>7</v>
      </c>
      <c r="E891" s="77">
        <v>350.77027349999997</v>
      </c>
      <c r="F891" s="1">
        <f t="shared" si="98"/>
        <v>2455.3919145</v>
      </c>
      <c r="G891" s="1">
        <f t="shared" si="99"/>
        <v>2.1759571338290595E-2</v>
      </c>
      <c r="S891"/>
      <c r="V891"/>
      <c r="W891"/>
      <c r="X891"/>
      <c r="Y891"/>
      <c r="Z891"/>
    </row>
    <row r="892" spans="1:26">
      <c r="A892" s="2">
        <v>38516</v>
      </c>
      <c r="B892" s="1" t="s">
        <v>29</v>
      </c>
      <c r="F892" s="1">
        <f>SUM(F874:F891)</f>
        <v>112841.9248856808</v>
      </c>
      <c r="S892"/>
      <c r="V892"/>
      <c r="W892"/>
      <c r="X892"/>
      <c r="Y892"/>
      <c r="Z892"/>
    </row>
    <row r="893" spans="1:26">
      <c r="A893" s="2">
        <v>38545</v>
      </c>
      <c r="B893" s="20" t="s">
        <v>202</v>
      </c>
      <c r="C893" s="1">
        <v>5</v>
      </c>
      <c r="D893" s="1">
        <v>100</v>
      </c>
      <c r="E893" s="58">
        <v>13.86662358470212</v>
      </c>
      <c r="F893" s="1">
        <f>C893*E893</f>
        <v>69.333117923510599</v>
      </c>
      <c r="G893" s="1">
        <f t="shared" ref="G893:G913" si="100">F893/$F$914</f>
        <v>1.042219896324043E-3</v>
      </c>
      <c r="H893" s="1">
        <v>1</v>
      </c>
      <c r="S893"/>
      <c r="V893"/>
      <c r="W893"/>
      <c r="X893"/>
      <c r="Y893"/>
      <c r="Z893"/>
    </row>
    <row r="894" spans="1:26">
      <c r="A894" s="2">
        <v>38545</v>
      </c>
      <c r="B894" s="42" t="s">
        <v>112</v>
      </c>
      <c r="C894" s="1">
        <v>5.7</v>
      </c>
      <c r="E894" s="77">
        <v>24</v>
      </c>
      <c r="F894" s="1">
        <f t="shared" ref="F894:F913" si="101">C894*E894</f>
        <v>136.80000000000001</v>
      </c>
      <c r="G894" s="1">
        <f t="shared" si="100"/>
        <v>2.0563864151388785E-3</v>
      </c>
      <c r="K894" s="1" t="s">
        <v>227</v>
      </c>
      <c r="S894"/>
      <c r="T894" s="1" t="s">
        <v>228</v>
      </c>
      <c r="V894"/>
      <c r="W894"/>
      <c r="X894"/>
      <c r="Y894"/>
      <c r="Z894"/>
    </row>
    <row r="895" spans="1:26">
      <c r="A895" s="2">
        <v>38545</v>
      </c>
      <c r="B895" s="30" t="s">
        <v>219</v>
      </c>
      <c r="C895" s="1">
        <v>440</v>
      </c>
      <c r="E895" s="18">
        <v>15.74954</v>
      </c>
      <c r="F895" s="1">
        <f t="shared" si="101"/>
        <v>6929.7975999999999</v>
      </c>
      <c r="G895" s="1">
        <f t="shared" si="100"/>
        <v>0.10416916406653511</v>
      </c>
      <c r="S895"/>
      <c r="V895"/>
      <c r="W895"/>
      <c r="X895"/>
      <c r="Y895"/>
      <c r="Z895"/>
    </row>
    <row r="896" spans="1:26">
      <c r="A896" s="2">
        <v>38545</v>
      </c>
      <c r="B896" s="87" t="s">
        <v>215</v>
      </c>
      <c r="C896" s="1">
        <v>2</v>
      </c>
      <c r="E896" s="60"/>
      <c r="F896" s="1">
        <f t="shared" si="101"/>
        <v>0</v>
      </c>
      <c r="G896" s="1">
        <f t="shared" si="100"/>
        <v>0</v>
      </c>
      <c r="S896"/>
      <c r="V896"/>
      <c r="W896"/>
      <c r="X896"/>
      <c r="Y896"/>
      <c r="Z896"/>
    </row>
    <row r="897" spans="1:26">
      <c r="A897" s="2">
        <v>38545</v>
      </c>
      <c r="B897" s="87" t="s">
        <v>230</v>
      </c>
      <c r="C897" s="1">
        <v>1</v>
      </c>
      <c r="E897" s="60"/>
      <c r="F897" s="1">
        <f t="shared" si="101"/>
        <v>0</v>
      </c>
      <c r="G897" s="1">
        <f t="shared" si="100"/>
        <v>0</v>
      </c>
      <c r="S897"/>
      <c r="V897"/>
      <c r="W897"/>
      <c r="X897"/>
      <c r="Y897"/>
      <c r="Z897"/>
    </row>
    <row r="898" spans="1:26">
      <c r="A898" s="2">
        <v>38545</v>
      </c>
      <c r="B898" s="27" t="s">
        <v>36</v>
      </c>
      <c r="C898" s="1">
        <v>1</v>
      </c>
      <c r="E898" s="77">
        <v>1545.356039</v>
      </c>
      <c r="F898" s="1">
        <f t="shared" si="101"/>
        <v>1545.356039</v>
      </c>
      <c r="G898" s="1">
        <f t="shared" si="100"/>
        <v>2.3229891558131776E-2</v>
      </c>
      <c r="S898"/>
      <c r="U898" s="1" t="s">
        <v>360</v>
      </c>
      <c r="V898"/>
      <c r="W898"/>
      <c r="X898"/>
      <c r="Y898"/>
      <c r="Z898"/>
    </row>
    <row r="899" spans="1:26">
      <c r="A899" s="2">
        <v>38545</v>
      </c>
      <c r="B899" s="1" t="s">
        <v>16</v>
      </c>
      <c r="C899" s="1">
        <v>30</v>
      </c>
      <c r="E899" s="18">
        <v>5.6427709999999998</v>
      </c>
      <c r="F899" s="1">
        <f t="shared" si="101"/>
        <v>169.28313</v>
      </c>
      <c r="G899" s="1">
        <f t="shared" si="100"/>
        <v>2.5446749184516717E-3</v>
      </c>
      <c r="H899"/>
      <c r="I899"/>
      <c r="J899"/>
      <c r="K899"/>
      <c r="S899"/>
      <c r="V899"/>
      <c r="W899"/>
      <c r="X899"/>
      <c r="Y899"/>
      <c r="Z899"/>
    </row>
    <row r="900" spans="1:26">
      <c r="A900" s="2">
        <v>38545</v>
      </c>
      <c r="B900" s="1" t="s">
        <v>231</v>
      </c>
      <c r="C900" s="1">
        <v>52</v>
      </c>
      <c r="E900" s="16">
        <v>3.156457729</v>
      </c>
      <c r="F900" s="1">
        <f t="shared" si="101"/>
        <v>164.13580190799999</v>
      </c>
      <c r="G900" s="1">
        <f t="shared" si="100"/>
        <v>2.4672999508884297E-3</v>
      </c>
      <c r="H900"/>
      <c r="I900"/>
      <c r="J900"/>
      <c r="K900"/>
      <c r="S900"/>
      <c r="T900"/>
      <c r="U900"/>
      <c r="V900"/>
      <c r="W900"/>
      <c r="X900"/>
      <c r="Y900"/>
      <c r="Z900"/>
    </row>
    <row r="901" spans="1:26">
      <c r="A901" s="2">
        <v>38545</v>
      </c>
      <c r="B901" s="1" t="s">
        <v>28</v>
      </c>
      <c r="C901" s="1">
        <v>120</v>
      </c>
      <c r="E901" s="22">
        <v>9.7808534999999992</v>
      </c>
      <c r="F901" s="1">
        <f t="shared" si="101"/>
        <v>1173.7024199999998</v>
      </c>
      <c r="G901" s="1">
        <f t="shared" si="100"/>
        <v>1.7643170408652237E-2</v>
      </c>
      <c r="H901"/>
      <c r="I901"/>
      <c r="J901"/>
      <c r="K901"/>
      <c r="S901"/>
      <c r="T901"/>
      <c r="U901"/>
      <c r="V901"/>
      <c r="W901"/>
      <c r="X901"/>
      <c r="Y901"/>
      <c r="Z901"/>
    </row>
    <row r="902" spans="1:26">
      <c r="A902" s="2">
        <v>38545</v>
      </c>
      <c r="B902" s="1" t="s">
        <v>39</v>
      </c>
      <c r="C902" s="1">
        <v>44</v>
      </c>
      <c r="E902" s="18">
        <v>195.2354</v>
      </c>
      <c r="F902" s="1">
        <f t="shared" si="101"/>
        <v>8590.3575999999994</v>
      </c>
      <c r="G902" s="1">
        <f t="shared" si="100"/>
        <v>0.12913080898994897</v>
      </c>
      <c r="H902"/>
      <c r="I902"/>
      <c r="J902"/>
      <c r="K902"/>
      <c r="S902"/>
      <c r="T902"/>
      <c r="U902"/>
      <c r="V902"/>
      <c r="W902"/>
      <c r="X902"/>
      <c r="Y902"/>
      <c r="Z902"/>
    </row>
    <row r="903" spans="1:26">
      <c r="A903" s="2">
        <v>38545</v>
      </c>
      <c r="B903" s="42" t="s">
        <v>25</v>
      </c>
      <c r="C903" s="76">
        <v>2</v>
      </c>
      <c r="D903" s="76"/>
      <c r="E903" s="76">
        <v>7003.5400365753658</v>
      </c>
      <c r="F903" s="1">
        <f t="shared" si="101"/>
        <v>14007.080073150732</v>
      </c>
      <c r="G903" s="1">
        <f t="shared" si="100"/>
        <v>0.21055533024992434</v>
      </c>
      <c r="H903"/>
      <c r="I903"/>
      <c r="J903"/>
      <c r="K903"/>
      <c r="S903"/>
      <c r="T903"/>
      <c r="U903"/>
      <c r="V903"/>
      <c r="W903"/>
      <c r="X903"/>
      <c r="Y903"/>
      <c r="Z903"/>
    </row>
    <row r="904" spans="1:26">
      <c r="A904" s="2">
        <v>38545</v>
      </c>
      <c r="B904" s="42" t="s">
        <v>40</v>
      </c>
      <c r="C904" s="76">
        <v>8</v>
      </c>
      <c r="D904" s="76"/>
      <c r="E904" s="76">
        <v>874.86316980794345</v>
      </c>
      <c r="F904" s="1">
        <f t="shared" si="101"/>
        <v>6998.9053584635476</v>
      </c>
      <c r="G904" s="1">
        <f t="shared" si="100"/>
        <v>0.10520799634493525</v>
      </c>
      <c r="H904"/>
      <c r="I904"/>
      <c r="J904"/>
      <c r="K904"/>
      <c r="S904"/>
      <c r="T904"/>
      <c r="U904"/>
      <c r="V904"/>
      <c r="W904"/>
      <c r="X904"/>
      <c r="Y904"/>
      <c r="Z904"/>
    </row>
    <row r="905" spans="1:26">
      <c r="A905" s="2">
        <v>38545</v>
      </c>
      <c r="B905" s="1" t="s">
        <v>226</v>
      </c>
      <c r="C905" s="1">
        <v>15</v>
      </c>
      <c r="E905" s="18">
        <v>195.2354</v>
      </c>
      <c r="F905" s="1">
        <f t="shared" si="101"/>
        <v>2928.5309999999999</v>
      </c>
      <c r="G905" s="1">
        <f t="shared" si="100"/>
        <v>4.4021866701118968E-2</v>
      </c>
      <c r="H905"/>
      <c r="I905"/>
      <c r="J905"/>
      <c r="K905"/>
      <c r="S905"/>
      <c r="T905"/>
      <c r="U905"/>
      <c r="V905"/>
      <c r="W905"/>
      <c r="X905"/>
      <c r="Y905"/>
      <c r="Z905"/>
    </row>
    <row r="906" spans="1:26">
      <c r="A906" s="2">
        <v>38545</v>
      </c>
      <c r="B906" s="1" t="s">
        <v>41</v>
      </c>
      <c r="C906" s="1">
        <v>8</v>
      </c>
      <c r="E906" s="18">
        <v>1034.087</v>
      </c>
      <c r="F906" s="1">
        <f t="shared" si="101"/>
        <v>8272.6959999999999</v>
      </c>
      <c r="G906" s="1">
        <f t="shared" si="100"/>
        <v>0.12435569934922323</v>
      </c>
      <c r="H906"/>
      <c r="I906"/>
      <c r="J906"/>
      <c r="K906"/>
      <c r="S906"/>
      <c r="T906"/>
      <c r="U906"/>
      <c r="V906"/>
      <c r="W906"/>
      <c r="X906"/>
      <c r="Y906"/>
      <c r="Z906"/>
    </row>
    <row r="907" spans="1:26">
      <c r="A907" s="2">
        <v>38545</v>
      </c>
      <c r="B907" s="1" t="s">
        <v>58</v>
      </c>
      <c r="C907" s="1">
        <v>11</v>
      </c>
      <c r="E907" s="16">
        <v>311.15499999999997</v>
      </c>
      <c r="F907" s="1">
        <f t="shared" si="101"/>
        <v>3422.7049999999999</v>
      </c>
      <c r="G907" s="1">
        <f t="shared" si="100"/>
        <v>5.1450322112777155E-2</v>
      </c>
      <c r="H907"/>
      <c r="I907"/>
      <c r="J907"/>
      <c r="K907"/>
      <c r="S907"/>
      <c r="T907"/>
      <c r="U907"/>
      <c r="V907"/>
      <c r="W907"/>
      <c r="X907"/>
      <c r="Y907"/>
      <c r="Z907"/>
    </row>
    <row r="908" spans="1:26">
      <c r="A908" s="2">
        <v>38545</v>
      </c>
      <c r="B908" s="27" t="s">
        <v>89</v>
      </c>
      <c r="C908" s="1">
        <v>3</v>
      </c>
      <c r="E908" s="81">
        <v>87.269570000000002</v>
      </c>
      <c r="F908" s="1">
        <f t="shared" si="101"/>
        <v>261.80871000000002</v>
      </c>
      <c r="G908" s="1">
        <f t="shared" si="100"/>
        <v>3.9355253991888465E-3</v>
      </c>
      <c r="H908"/>
      <c r="I908"/>
      <c r="J908"/>
      <c r="K908"/>
      <c r="S908"/>
      <c r="T908"/>
      <c r="U908"/>
      <c r="V908"/>
      <c r="W908"/>
      <c r="X908"/>
      <c r="Y908"/>
      <c r="Z908"/>
    </row>
    <row r="909" spans="1:26">
      <c r="A909" s="2">
        <v>38545</v>
      </c>
      <c r="B909" s="1" t="s">
        <v>96</v>
      </c>
      <c r="C909" s="1">
        <v>32</v>
      </c>
      <c r="E909" s="18">
        <v>87.269570000000002</v>
      </c>
      <c r="F909" s="1">
        <f t="shared" si="101"/>
        <v>2792.6262400000001</v>
      </c>
      <c r="G909" s="1">
        <f t="shared" si="100"/>
        <v>4.1978937591347701E-2</v>
      </c>
      <c r="H909"/>
      <c r="I909"/>
      <c r="J909"/>
      <c r="K909"/>
      <c r="S909"/>
      <c r="T909"/>
      <c r="U909"/>
      <c r="V909"/>
      <c r="W909"/>
      <c r="X909"/>
      <c r="Y909"/>
      <c r="Z909"/>
    </row>
    <row r="910" spans="1:26">
      <c r="A910" s="2">
        <v>38545</v>
      </c>
      <c r="B910" s="21" t="s">
        <v>63</v>
      </c>
      <c r="C910" s="1">
        <v>5</v>
      </c>
      <c r="E910" s="77">
        <v>545.58674980000001</v>
      </c>
      <c r="F910" s="1">
        <f t="shared" si="101"/>
        <v>2727.9337489999998</v>
      </c>
      <c r="G910" s="1">
        <f t="shared" si="100"/>
        <v>4.1006475897971274E-2</v>
      </c>
      <c r="H910"/>
      <c r="I910"/>
      <c r="J910"/>
      <c r="K910"/>
      <c r="S910"/>
      <c r="T910"/>
      <c r="U910"/>
      <c r="V910"/>
      <c r="W910"/>
      <c r="X910"/>
      <c r="Y910"/>
      <c r="Z910"/>
    </row>
    <row r="911" spans="1:26">
      <c r="A911" s="2">
        <v>38545</v>
      </c>
      <c r="B911" s="1" t="s">
        <v>107</v>
      </c>
      <c r="C911" s="1">
        <v>108</v>
      </c>
      <c r="E911" s="18">
        <v>41.716700000000003</v>
      </c>
      <c r="F911" s="1">
        <f t="shared" si="101"/>
        <v>4505.4036000000006</v>
      </c>
      <c r="G911" s="1">
        <f t="shared" si="100"/>
        <v>6.7725517235071628E-2</v>
      </c>
      <c r="H911"/>
      <c r="I911"/>
      <c r="J911"/>
      <c r="K911"/>
      <c r="S911"/>
      <c r="T911"/>
      <c r="U911"/>
      <c r="V911"/>
      <c r="W911"/>
      <c r="X911"/>
      <c r="Y911"/>
      <c r="Z911"/>
    </row>
    <row r="912" spans="1:26">
      <c r="A912" s="2">
        <v>38545</v>
      </c>
      <c r="B912" s="1" t="s">
        <v>18</v>
      </c>
      <c r="C912" s="1">
        <v>5</v>
      </c>
      <c r="E912" s="18">
        <v>84.985100000000003</v>
      </c>
      <c r="F912" s="1">
        <f t="shared" si="101"/>
        <v>424.9255</v>
      </c>
      <c r="G912" s="1">
        <f t="shared" si="100"/>
        <v>6.3875074974129786E-3</v>
      </c>
      <c r="H912"/>
      <c r="I912"/>
      <c r="J912"/>
      <c r="K912"/>
      <c r="S912"/>
      <c r="T912"/>
      <c r="U912"/>
      <c r="V912"/>
      <c r="W912"/>
      <c r="X912"/>
      <c r="Y912"/>
      <c r="Z912"/>
    </row>
    <row r="913" spans="1:26">
      <c r="A913" s="2">
        <v>38545</v>
      </c>
      <c r="B913" s="42" t="s">
        <v>148</v>
      </c>
      <c r="C913" s="1">
        <v>4</v>
      </c>
      <c r="E913" s="77">
        <v>350.77027349999997</v>
      </c>
      <c r="F913" s="1">
        <f t="shared" si="101"/>
        <v>1403.0810939999999</v>
      </c>
      <c r="G913" s="1">
        <f t="shared" si="100"/>
        <v>2.1091205416957567E-2</v>
      </c>
      <c r="H913"/>
      <c r="I913"/>
      <c r="J913"/>
      <c r="K913"/>
      <c r="S913"/>
      <c r="T913"/>
      <c r="U913"/>
      <c r="V913"/>
      <c r="W913"/>
      <c r="X913"/>
      <c r="Y913"/>
      <c r="Z913"/>
    </row>
    <row r="914" spans="1:26">
      <c r="A914" s="2">
        <v>38545</v>
      </c>
      <c r="B914" s="1" t="s">
        <v>29</v>
      </c>
      <c r="F914" s="1">
        <f>SUM(F893:F913)</f>
        <v>66524.462033445787</v>
      </c>
      <c r="S914"/>
      <c r="T914"/>
      <c r="U914"/>
      <c r="V914"/>
      <c r="W914"/>
      <c r="X914"/>
      <c r="Y914"/>
      <c r="Z914"/>
    </row>
    <row r="915" spans="1:26">
      <c r="A915" s="2">
        <v>38573</v>
      </c>
      <c r="B915" s="42" t="s">
        <v>192</v>
      </c>
      <c r="C915" s="1">
        <v>106</v>
      </c>
      <c r="D915" s="1">
        <v>100</v>
      </c>
      <c r="E915" s="58">
        <v>220</v>
      </c>
      <c r="F915" s="1">
        <f>C915*E915</f>
        <v>23320</v>
      </c>
      <c r="G915" s="1">
        <f t="shared" ref="G915:G926" si="102">F915/$F$927</f>
        <v>0.6456240868310007</v>
      </c>
      <c r="H915" s="1">
        <v>1</v>
      </c>
      <c r="S915"/>
      <c r="V915"/>
      <c r="W915"/>
      <c r="X915"/>
      <c r="Y915"/>
      <c r="Z915"/>
    </row>
    <row r="916" spans="1:26">
      <c r="A916" s="2">
        <v>38573</v>
      </c>
      <c r="B916" s="87" t="s">
        <v>34</v>
      </c>
      <c r="C916" s="1">
        <v>2</v>
      </c>
      <c r="E916" s="60"/>
      <c r="F916" s="1">
        <f t="shared" ref="F916:F926" si="103">C916*E916</f>
        <v>0</v>
      </c>
      <c r="G916" s="1">
        <f t="shared" si="102"/>
        <v>0</v>
      </c>
      <c r="K916" s="1" t="s">
        <v>233</v>
      </c>
      <c r="S916"/>
      <c r="V916"/>
      <c r="W916"/>
      <c r="X916"/>
      <c r="Y916"/>
      <c r="Z916"/>
    </row>
    <row r="917" spans="1:26">
      <c r="A917" s="2">
        <v>38573</v>
      </c>
      <c r="B917" s="42" t="s">
        <v>235</v>
      </c>
      <c r="C917" s="1">
        <v>1</v>
      </c>
      <c r="E917" s="77">
        <v>122.9580095</v>
      </c>
      <c r="F917" s="1">
        <f t="shared" si="103"/>
        <v>122.9580095</v>
      </c>
      <c r="G917" s="1">
        <f t="shared" si="102"/>
        <v>3.4041446227270587E-3</v>
      </c>
      <c r="S917"/>
      <c r="T917" s="1" t="s">
        <v>234</v>
      </c>
      <c r="V917"/>
      <c r="W917"/>
      <c r="X917"/>
      <c r="Y917"/>
      <c r="Z917"/>
    </row>
    <row r="918" spans="1:26">
      <c r="A918" s="2">
        <v>38573</v>
      </c>
      <c r="B918" s="1" t="s">
        <v>39</v>
      </c>
      <c r="C918" s="1">
        <v>6</v>
      </c>
      <c r="E918" s="18">
        <v>195.2354</v>
      </c>
      <c r="F918" s="1">
        <f t="shared" si="103"/>
        <v>1171.4123999999999</v>
      </c>
      <c r="G918" s="1">
        <f t="shared" si="102"/>
        <v>3.2431048930210586E-2</v>
      </c>
      <c r="S918"/>
      <c r="U918" s="1" t="s">
        <v>333</v>
      </c>
      <c r="V918"/>
      <c r="W918"/>
      <c r="X918"/>
      <c r="Y918"/>
      <c r="Z918"/>
    </row>
    <row r="919" spans="1:26">
      <c r="A919" s="2">
        <v>38573</v>
      </c>
      <c r="B919" s="27" t="s">
        <v>40</v>
      </c>
      <c r="C919" s="1">
        <v>7</v>
      </c>
      <c r="E919" s="60">
        <v>874.86316980794345</v>
      </c>
      <c r="F919" s="1">
        <f t="shared" si="103"/>
        <v>6124.0421886556041</v>
      </c>
      <c r="G919" s="1">
        <f t="shared" si="102"/>
        <v>0.16954670436386352</v>
      </c>
      <c r="S919"/>
      <c r="V919"/>
      <c r="W919"/>
      <c r="X919"/>
      <c r="Y919"/>
      <c r="Z919"/>
    </row>
    <row r="920" spans="1:26">
      <c r="A920" s="2">
        <v>38573</v>
      </c>
      <c r="B920" s="45" t="s">
        <v>41</v>
      </c>
      <c r="C920" s="1">
        <v>1</v>
      </c>
      <c r="E920" s="18">
        <v>1034.087</v>
      </c>
      <c r="F920" s="1">
        <f t="shared" si="103"/>
        <v>1034.087</v>
      </c>
      <c r="G920" s="1">
        <f t="shared" si="102"/>
        <v>2.8629137010240523E-2</v>
      </c>
      <c r="S920"/>
      <c r="V920"/>
      <c r="W920"/>
      <c r="X920"/>
      <c r="Y920"/>
      <c r="Z920"/>
    </row>
    <row r="921" spans="1:26">
      <c r="A921" s="2">
        <v>38573</v>
      </c>
      <c r="B921" s="45" t="s">
        <v>42</v>
      </c>
      <c r="C921" s="1">
        <v>36</v>
      </c>
      <c r="E921" s="16">
        <v>44.422773849999999</v>
      </c>
      <c r="F921" s="1">
        <f t="shared" si="103"/>
        <v>1599.2198586</v>
      </c>
      <c r="G921" s="1">
        <f t="shared" si="102"/>
        <v>4.4275079796339066E-2</v>
      </c>
      <c r="S921"/>
      <c r="V921"/>
      <c r="W921"/>
      <c r="X921"/>
      <c r="Y921"/>
      <c r="Z921"/>
    </row>
    <row r="922" spans="1:26">
      <c r="A922" s="2">
        <v>38573</v>
      </c>
      <c r="B922" s="27" t="s">
        <v>89</v>
      </c>
      <c r="C922" s="1">
        <v>2</v>
      </c>
      <c r="E922" s="81">
        <v>87.269570000000002</v>
      </c>
      <c r="F922" s="1">
        <f t="shared" si="103"/>
        <v>174.53914</v>
      </c>
      <c r="G922" s="1">
        <f t="shared" si="102"/>
        <v>4.8321900891410028E-3</v>
      </c>
      <c r="S922"/>
      <c r="V922"/>
      <c r="W922"/>
      <c r="X922"/>
      <c r="Y922"/>
      <c r="Z922"/>
    </row>
    <row r="923" spans="1:26">
      <c r="A923" s="2">
        <v>38573</v>
      </c>
      <c r="B923" s="45" t="s">
        <v>96</v>
      </c>
      <c r="C923" s="1">
        <v>12</v>
      </c>
      <c r="E923" s="18">
        <v>87.269570000000002</v>
      </c>
      <c r="F923" s="1">
        <f t="shared" si="103"/>
        <v>1047.2348400000001</v>
      </c>
      <c r="G923" s="1">
        <f t="shared" si="102"/>
        <v>2.8993140534846019E-2</v>
      </c>
      <c r="S923"/>
      <c r="V923"/>
      <c r="W923"/>
      <c r="X923"/>
      <c r="Y923"/>
      <c r="Z923"/>
    </row>
    <row r="924" spans="1:26">
      <c r="A924" s="2">
        <v>38573</v>
      </c>
      <c r="B924" s="45" t="s">
        <v>107</v>
      </c>
      <c r="C924" s="1">
        <v>18</v>
      </c>
      <c r="E924" s="18">
        <v>41.716700000000003</v>
      </c>
      <c r="F924" s="1">
        <f t="shared" si="103"/>
        <v>750.90060000000005</v>
      </c>
      <c r="G924" s="1">
        <f t="shared" si="102"/>
        <v>2.0789001465516745E-2</v>
      </c>
      <c r="S924"/>
      <c r="V924"/>
      <c r="W924"/>
      <c r="X924"/>
      <c r="Y924"/>
      <c r="Z924"/>
    </row>
    <row r="925" spans="1:26">
      <c r="A925" s="2">
        <v>38573</v>
      </c>
      <c r="B925" s="45" t="s">
        <v>18</v>
      </c>
      <c r="C925" s="1">
        <v>5</v>
      </c>
      <c r="E925" s="18">
        <v>84.985100000000003</v>
      </c>
      <c r="F925" s="1">
        <f t="shared" si="103"/>
        <v>424.9255</v>
      </c>
      <c r="G925" s="1">
        <f t="shared" si="102"/>
        <v>1.1764242620441954E-2</v>
      </c>
      <c r="S925"/>
      <c r="V925"/>
      <c r="W925"/>
      <c r="X925"/>
      <c r="Y925"/>
      <c r="Z925"/>
    </row>
    <row r="926" spans="1:26">
      <c r="A926" s="2">
        <v>38573</v>
      </c>
      <c r="B926" s="42" t="s">
        <v>374</v>
      </c>
      <c r="C926" s="1">
        <v>1</v>
      </c>
      <c r="E926" s="77">
        <v>350.77027349999997</v>
      </c>
      <c r="F926" s="1">
        <f t="shared" si="103"/>
        <v>350.77027349999997</v>
      </c>
      <c r="G926" s="1">
        <f t="shared" si="102"/>
        <v>9.7112237356731489E-3</v>
      </c>
      <c r="S926"/>
      <c r="V926"/>
      <c r="W926"/>
      <c r="X926"/>
      <c r="Y926"/>
      <c r="Z926"/>
    </row>
    <row r="927" spans="1:26">
      <c r="A927" s="2">
        <v>38573</v>
      </c>
      <c r="B927" s="1" t="s">
        <v>29</v>
      </c>
      <c r="F927" s="1">
        <f>SUM(F915:F926)</f>
        <v>36120.089810255595</v>
      </c>
      <c r="S927"/>
      <c r="V927"/>
      <c r="W927"/>
      <c r="X927"/>
      <c r="Y927"/>
      <c r="Z927"/>
    </row>
    <row r="928" spans="1:26">
      <c r="A928" s="2">
        <v>38671</v>
      </c>
      <c r="B928" s="87" t="s">
        <v>237</v>
      </c>
      <c r="C928" s="1">
        <v>1</v>
      </c>
      <c r="D928" s="1">
        <v>100</v>
      </c>
      <c r="E928" s="60"/>
      <c r="F928" s="1">
        <f t="shared" ref="F928:F944" si="104">C928*E928</f>
        <v>0</v>
      </c>
      <c r="G928" s="1">
        <f t="shared" ref="G928:G944" si="105">F928/$F$945</f>
        <v>0</v>
      </c>
      <c r="H928" s="1">
        <v>1</v>
      </c>
      <c r="K928" s="1" t="s">
        <v>238</v>
      </c>
      <c r="S928"/>
      <c r="T928" s="1" t="s">
        <v>239</v>
      </c>
      <c r="U928"/>
      <c r="V928"/>
      <c r="W928"/>
      <c r="X928"/>
      <c r="Y928"/>
      <c r="Z928"/>
    </row>
    <row r="929" spans="1:26">
      <c r="A929" s="2">
        <v>38671</v>
      </c>
      <c r="B929" s="42" t="s">
        <v>112</v>
      </c>
      <c r="C929" s="1">
        <v>2</v>
      </c>
      <c r="E929" s="77">
        <v>24</v>
      </c>
      <c r="F929" s="1">
        <f t="shared" si="104"/>
        <v>48</v>
      </c>
      <c r="G929" s="1">
        <f t="shared" si="105"/>
        <v>1.2708570800779588E-3</v>
      </c>
      <c r="S929"/>
      <c r="U929"/>
      <c r="V929"/>
      <c r="W929"/>
      <c r="X929"/>
      <c r="Y929"/>
      <c r="Z929"/>
    </row>
    <row r="930" spans="1:26">
      <c r="A930" s="2">
        <v>38671</v>
      </c>
      <c r="B930" s="27" t="s">
        <v>36</v>
      </c>
      <c r="C930" s="1">
        <v>1</v>
      </c>
      <c r="E930" s="77">
        <v>1545.356039</v>
      </c>
      <c r="F930" s="1">
        <f t="shared" si="104"/>
        <v>1545.356039</v>
      </c>
      <c r="G930" s="1">
        <f t="shared" si="105"/>
        <v>4.0915138820924589E-2</v>
      </c>
      <c r="S930"/>
      <c r="U930"/>
      <c r="V930"/>
      <c r="W930"/>
      <c r="X930"/>
      <c r="Y930"/>
      <c r="Z930"/>
    </row>
    <row r="931" spans="1:26">
      <c r="A931" s="2">
        <v>38671</v>
      </c>
      <c r="B931" s="27" t="s">
        <v>240</v>
      </c>
      <c r="C931" s="1">
        <v>1</v>
      </c>
      <c r="E931" s="77">
        <v>154.4537325</v>
      </c>
      <c r="F931" s="1">
        <f t="shared" si="104"/>
        <v>154.4537325</v>
      </c>
      <c r="G931" s="1">
        <f t="shared" si="105"/>
        <v>4.0893462394185863E-3</v>
      </c>
      <c r="S931"/>
      <c r="U931"/>
      <c r="V931"/>
      <c r="W931"/>
      <c r="X931"/>
      <c r="Y931"/>
      <c r="Z931"/>
    </row>
    <row r="932" spans="1:26">
      <c r="A932" s="2">
        <v>38671</v>
      </c>
      <c r="B932" s="20" t="s">
        <v>202</v>
      </c>
      <c r="C932" s="1">
        <v>1</v>
      </c>
      <c r="E932" s="58">
        <v>13.86662358470212</v>
      </c>
      <c r="F932" s="1">
        <f t="shared" si="104"/>
        <v>13.86662358470212</v>
      </c>
      <c r="G932" s="1">
        <f t="shared" si="105"/>
        <v>3.6713534915405613E-4</v>
      </c>
      <c r="S932"/>
      <c r="U932"/>
      <c r="V932"/>
      <c r="W932"/>
      <c r="X932"/>
      <c r="Y932"/>
      <c r="Z932"/>
    </row>
    <row r="933" spans="1:26">
      <c r="A933" s="2">
        <v>38671</v>
      </c>
      <c r="B933" s="1" t="s">
        <v>16</v>
      </c>
      <c r="C933" s="1">
        <v>13</v>
      </c>
      <c r="E933" s="18">
        <v>5.6427709999999998</v>
      </c>
      <c r="F933" s="1">
        <f t="shared" si="104"/>
        <v>73.356022999999993</v>
      </c>
      <c r="G933" s="1">
        <f t="shared" si="105"/>
        <v>1.9421879415814911E-3</v>
      </c>
      <c r="S933"/>
      <c r="U933"/>
      <c r="V933"/>
      <c r="W933"/>
      <c r="X933"/>
      <c r="Y933"/>
      <c r="Z933"/>
    </row>
    <row r="934" spans="1:26">
      <c r="A934" s="2">
        <v>38671</v>
      </c>
      <c r="B934" s="1" t="s">
        <v>39</v>
      </c>
      <c r="C934" s="1">
        <v>29</v>
      </c>
      <c r="E934" s="18">
        <v>195.2354</v>
      </c>
      <c r="F934" s="1">
        <f t="shared" si="104"/>
        <v>5661.8266000000003</v>
      </c>
      <c r="G934" s="1">
        <f t="shared" si="105"/>
        <v>0.14990359209966078</v>
      </c>
      <c r="S934"/>
      <c r="U934"/>
      <c r="V934"/>
      <c r="W934"/>
      <c r="X934"/>
      <c r="Y934"/>
      <c r="Z934"/>
    </row>
    <row r="935" spans="1:26">
      <c r="A935" s="2">
        <v>38671</v>
      </c>
      <c r="B935" s="42" t="s">
        <v>25</v>
      </c>
      <c r="C935" s="76">
        <v>1</v>
      </c>
      <c r="D935" s="76"/>
      <c r="E935" s="76">
        <v>7003.5400365753658</v>
      </c>
      <c r="F935" s="1">
        <f t="shared" si="104"/>
        <v>7003.5400365753658</v>
      </c>
      <c r="G935" s="1">
        <f t="shared" si="105"/>
        <v>0.1854270508560677</v>
      </c>
      <c r="S935"/>
      <c r="U935"/>
      <c r="V935"/>
      <c r="W935"/>
      <c r="X935"/>
      <c r="Y935"/>
      <c r="Z935"/>
    </row>
    <row r="936" spans="1:26">
      <c r="A936" s="2">
        <v>38671</v>
      </c>
      <c r="B936" s="42" t="s">
        <v>40</v>
      </c>
      <c r="C936" s="76">
        <v>3</v>
      </c>
      <c r="D936" s="76"/>
      <c r="E936" s="76">
        <v>874.86316980794345</v>
      </c>
      <c r="F936" s="1">
        <f t="shared" si="104"/>
        <v>2624.5895094238303</v>
      </c>
      <c r="G936" s="1">
        <f t="shared" si="105"/>
        <v>6.9489128340616907E-2</v>
      </c>
      <c r="S936"/>
      <c r="U936"/>
      <c r="V936"/>
      <c r="W936"/>
      <c r="X936"/>
      <c r="Y936"/>
      <c r="Z936"/>
    </row>
    <row r="937" spans="1:26">
      <c r="A937" s="2">
        <v>38671</v>
      </c>
      <c r="B937" s="1" t="s">
        <v>226</v>
      </c>
      <c r="C937" s="1">
        <v>1</v>
      </c>
      <c r="E937" s="33">
        <v>195.2354</v>
      </c>
      <c r="F937" s="1">
        <f t="shared" si="104"/>
        <v>195.2354</v>
      </c>
      <c r="G937" s="1">
        <f t="shared" si="105"/>
        <v>5.1690893827469235E-3</v>
      </c>
      <c r="S937"/>
      <c r="U937"/>
      <c r="V937"/>
      <c r="W937"/>
      <c r="X937"/>
      <c r="Y937"/>
      <c r="Z937"/>
    </row>
    <row r="938" spans="1:26">
      <c r="A938" s="2">
        <v>38671</v>
      </c>
      <c r="B938" s="1" t="s">
        <v>41</v>
      </c>
      <c r="C938" s="1">
        <v>5</v>
      </c>
      <c r="E938" s="18">
        <v>1034.087</v>
      </c>
      <c r="F938" s="1">
        <f t="shared" si="104"/>
        <v>5170.4349999999995</v>
      </c>
      <c r="G938" s="1">
        <f t="shared" si="105"/>
        <v>0.13689341514235168</v>
      </c>
      <c r="S938"/>
      <c r="U938"/>
      <c r="V938"/>
      <c r="W938"/>
      <c r="X938"/>
      <c r="Y938"/>
      <c r="Z938"/>
    </row>
    <row r="939" spans="1:26">
      <c r="A939" s="2">
        <v>38671</v>
      </c>
      <c r="B939" s="1" t="s">
        <v>58</v>
      </c>
      <c r="C939" s="1">
        <v>1</v>
      </c>
      <c r="E939" s="16">
        <v>311.15499999999997</v>
      </c>
      <c r="F939" s="1">
        <f t="shared" si="104"/>
        <v>311.15499999999997</v>
      </c>
      <c r="G939" s="1">
        <f t="shared" si="105"/>
        <v>8.2381986406595258E-3</v>
      </c>
      <c r="S939"/>
      <c r="U939"/>
      <c r="V939"/>
      <c r="W939"/>
      <c r="X939"/>
      <c r="Y939"/>
      <c r="Z939"/>
    </row>
    <row r="940" spans="1:26">
      <c r="A940" s="2">
        <v>38671</v>
      </c>
      <c r="B940" s="27" t="s">
        <v>42</v>
      </c>
      <c r="C940" s="1">
        <v>175</v>
      </c>
      <c r="E940" s="1">
        <v>44.422773854691215</v>
      </c>
      <c r="F940" s="1">
        <f t="shared" si="104"/>
        <v>7773.985424570963</v>
      </c>
      <c r="G940" s="1">
        <f t="shared" si="105"/>
        <v>0.20582550869247634</v>
      </c>
      <c r="S940"/>
      <c r="U940"/>
      <c r="V940"/>
      <c r="W940"/>
      <c r="X940"/>
      <c r="Y940"/>
      <c r="Z940"/>
    </row>
    <row r="941" spans="1:26">
      <c r="A941" s="2">
        <v>38671</v>
      </c>
      <c r="B941" s="45" t="s">
        <v>96</v>
      </c>
      <c r="C941" s="1">
        <v>10</v>
      </c>
      <c r="E941" s="18">
        <v>87.269570000000002</v>
      </c>
      <c r="F941" s="1">
        <f t="shared" si="104"/>
        <v>872.69569999999999</v>
      </c>
      <c r="G941" s="1">
        <f t="shared" si="105"/>
        <v>2.3105656439553965E-2</v>
      </c>
      <c r="S941"/>
      <c r="U941"/>
      <c r="V941"/>
      <c r="W941"/>
      <c r="X941"/>
      <c r="Y941"/>
      <c r="Z941"/>
    </row>
    <row r="942" spans="1:26">
      <c r="A942" s="2">
        <v>38671</v>
      </c>
      <c r="B942" s="27" t="s">
        <v>63</v>
      </c>
      <c r="C942" s="1">
        <v>1</v>
      </c>
      <c r="E942" s="77">
        <v>545.58674980000001</v>
      </c>
      <c r="F942" s="1">
        <f t="shared" si="104"/>
        <v>545.58674980000001</v>
      </c>
      <c r="G942" s="1">
        <f t="shared" si="105"/>
        <v>1.4445057995417747E-2</v>
      </c>
      <c r="S942"/>
      <c r="U942"/>
      <c r="V942"/>
      <c r="W942"/>
      <c r="X942"/>
      <c r="Y942"/>
      <c r="Z942"/>
    </row>
    <row r="943" spans="1:26">
      <c r="A943" s="2">
        <v>38671</v>
      </c>
      <c r="B943" s="1" t="s">
        <v>107</v>
      </c>
      <c r="C943" s="1">
        <v>59</v>
      </c>
      <c r="E943" s="18">
        <v>41.716700000000003</v>
      </c>
      <c r="F943" s="1">
        <f t="shared" si="104"/>
        <v>2461.2853</v>
      </c>
      <c r="G943" s="1">
        <f t="shared" si="105"/>
        <v>6.5165455199933386E-2</v>
      </c>
      <c r="S943"/>
      <c r="V943"/>
      <c r="W943"/>
      <c r="X943"/>
      <c r="Y943"/>
      <c r="Z943"/>
    </row>
    <row r="944" spans="1:26">
      <c r="A944" s="2">
        <v>38671</v>
      </c>
      <c r="B944" s="1" t="s">
        <v>18</v>
      </c>
      <c r="C944" s="1">
        <v>39</v>
      </c>
      <c r="E944" s="18">
        <v>84.985100000000003</v>
      </c>
      <c r="F944" s="1">
        <f t="shared" si="104"/>
        <v>3314.4189000000001</v>
      </c>
      <c r="G944" s="1">
        <f t="shared" si="105"/>
        <v>8.7753181779358341E-2</v>
      </c>
      <c r="S944"/>
      <c r="V944"/>
      <c r="W944"/>
      <c r="X944"/>
      <c r="Y944"/>
      <c r="Z944"/>
    </row>
    <row r="945" spans="1:26">
      <c r="A945" s="2">
        <v>38671</v>
      </c>
      <c r="B945" s="1" t="s">
        <v>29</v>
      </c>
      <c r="F945" s="1">
        <f>SUM(F928:F944)</f>
        <v>37769.786038454862</v>
      </c>
      <c r="S945"/>
      <c r="V945"/>
      <c r="W945"/>
      <c r="X945"/>
      <c r="Y945"/>
      <c r="Z945"/>
    </row>
    <row r="946" spans="1:26">
      <c r="A946" s="2">
        <v>38761</v>
      </c>
      <c r="B946" s="91" t="s">
        <v>241</v>
      </c>
      <c r="C946" s="1">
        <v>5</v>
      </c>
      <c r="E946" s="60"/>
      <c r="F946" s="1">
        <f>C946*E946</f>
        <v>0</v>
      </c>
      <c r="G946" s="1">
        <f t="shared" ref="G946:G959" si="106">F946/$F$960</f>
        <v>0</v>
      </c>
      <c r="S946"/>
      <c r="V946"/>
      <c r="W946"/>
      <c r="X946"/>
      <c r="Y946"/>
      <c r="Z946"/>
    </row>
    <row r="947" spans="1:26">
      <c r="A947" s="2">
        <v>38761</v>
      </c>
      <c r="B947" s="27" t="s">
        <v>202</v>
      </c>
      <c r="C947" s="1">
        <v>1</v>
      </c>
      <c r="D947" s="1">
        <v>100</v>
      </c>
      <c r="E947" s="58">
        <v>13.86662358470212</v>
      </c>
      <c r="F947" s="1">
        <f t="shared" ref="F947:F959" si="107">C947*E947</f>
        <v>13.86662358470212</v>
      </c>
      <c r="G947" s="1">
        <f t="shared" si="106"/>
        <v>1.0313416814671788E-3</v>
      </c>
      <c r="H947" s="1">
        <v>1</v>
      </c>
      <c r="K947" s="1" t="s">
        <v>242</v>
      </c>
      <c r="S947"/>
      <c r="T947" s="1" t="s">
        <v>243</v>
      </c>
      <c r="V947"/>
      <c r="W947"/>
      <c r="X947"/>
      <c r="Y947"/>
      <c r="Z947"/>
    </row>
    <row r="948" spans="1:26">
      <c r="A948" s="2">
        <v>38761</v>
      </c>
      <c r="B948" s="87" t="s">
        <v>244</v>
      </c>
      <c r="C948" s="1">
        <v>1</v>
      </c>
      <c r="E948" s="60"/>
      <c r="F948" s="1">
        <f t="shared" si="107"/>
        <v>0</v>
      </c>
      <c r="G948" s="1">
        <f t="shared" si="106"/>
        <v>0</v>
      </c>
      <c r="S948"/>
      <c r="V948"/>
      <c r="W948"/>
      <c r="X948"/>
      <c r="Y948"/>
      <c r="Z948"/>
    </row>
    <row r="949" spans="1:26">
      <c r="A949" s="2">
        <v>38761</v>
      </c>
      <c r="B949" s="1" t="s">
        <v>16</v>
      </c>
      <c r="C949" s="1">
        <v>13</v>
      </c>
      <c r="E949" s="18">
        <v>5.6427709999999998</v>
      </c>
      <c r="F949" s="1">
        <f t="shared" si="107"/>
        <v>73.356022999999993</v>
      </c>
      <c r="G949" s="1">
        <f t="shared" si="106"/>
        <v>5.4559153239025666E-3</v>
      </c>
      <c r="S949"/>
      <c r="U949" s="1" t="s">
        <v>361</v>
      </c>
      <c r="V949"/>
      <c r="W949"/>
      <c r="X949"/>
      <c r="Y949"/>
      <c r="Z949"/>
    </row>
    <row r="950" spans="1:26">
      <c r="A950" s="2">
        <v>38761</v>
      </c>
      <c r="B950" s="1" t="s">
        <v>17</v>
      </c>
      <c r="C950" s="1">
        <v>4</v>
      </c>
      <c r="E950" s="16">
        <v>3.156457729</v>
      </c>
      <c r="F950" s="1">
        <f t="shared" si="107"/>
        <v>12.625830916</v>
      </c>
      <c r="G950" s="1">
        <f t="shared" si="106"/>
        <v>9.3905669302174661E-4</v>
      </c>
      <c r="S950"/>
      <c r="V950"/>
      <c r="W950"/>
      <c r="X950"/>
      <c r="Y950"/>
      <c r="Z950"/>
    </row>
    <row r="951" spans="1:26">
      <c r="A951" s="2">
        <v>38761</v>
      </c>
      <c r="B951" s="1" t="s">
        <v>39</v>
      </c>
      <c r="C951" s="1">
        <v>12</v>
      </c>
      <c r="E951" s="18">
        <v>195.2354</v>
      </c>
      <c r="F951" s="1">
        <f t="shared" si="107"/>
        <v>2342.8247999999999</v>
      </c>
      <c r="G951" s="1">
        <f t="shared" si="106"/>
        <v>0.1742495463193113</v>
      </c>
      <c r="S951"/>
      <c r="V951"/>
      <c r="W951"/>
      <c r="X951"/>
      <c r="Y951"/>
      <c r="Z951"/>
    </row>
    <row r="952" spans="1:26">
      <c r="A952" s="2">
        <v>38761</v>
      </c>
      <c r="B952" s="42" t="s">
        <v>25</v>
      </c>
      <c r="C952" s="76">
        <v>1</v>
      </c>
      <c r="D952" s="76"/>
      <c r="E952" s="76">
        <v>7003.5400365753658</v>
      </c>
      <c r="F952" s="1">
        <f t="shared" si="107"/>
        <v>7003.5400365753658</v>
      </c>
      <c r="G952" s="1">
        <f t="shared" si="106"/>
        <v>0.5208941249052812</v>
      </c>
      <c r="S952"/>
      <c r="V952"/>
      <c r="W952"/>
      <c r="X952"/>
      <c r="Y952"/>
      <c r="Z952"/>
    </row>
    <row r="953" spans="1:26">
      <c r="A953" s="2">
        <v>38761</v>
      </c>
      <c r="B953" s="42" t="s">
        <v>40</v>
      </c>
      <c r="C953" s="76">
        <v>2</v>
      </c>
      <c r="D953" s="76"/>
      <c r="E953" s="76">
        <v>874.86316980794345</v>
      </c>
      <c r="F953" s="1">
        <f t="shared" si="107"/>
        <v>1749.7263396158869</v>
      </c>
      <c r="G953" s="1">
        <f t="shared" si="106"/>
        <v>0.13013735421488518</v>
      </c>
      <c r="S953"/>
      <c r="V953"/>
      <c r="W953"/>
      <c r="X953"/>
      <c r="Y953"/>
      <c r="Z953"/>
    </row>
    <row r="954" spans="1:26">
      <c r="A954" s="2">
        <v>38761</v>
      </c>
      <c r="B954" s="21" t="s">
        <v>42</v>
      </c>
      <c r="C954" s="1">
        <v>4</v>
      </c>
      <c r="E954" s="1">
        <v>44.422773854691215</v>
      </c>
      <c r="F954" s="1">
        <f t="shared" si="107"/>
        <v>177.69109541876486</v>
      </c>
      <c r="G954" s="1">
        <f t="shared" si="106"/>
        <v>1.3215923257130125E-2</v>
      </c>
      <c r="S954"/>
      <c r="V954"/>
      <c r="W954"/>
      <c r="X954"/>
      <c r="Y954"/>
      <c r="Z954"/>
    </row>
    <row r="955" spans="1:26">
      <c r="A955" s="2">
        <v>38761</v>
      </c>
      <c r="B955" s="1" t="s">
        <v>170</v>
      </c>
      <c r="C955" s="1">
        <v>3</v>
      </c>
      <c r="E955" s="18">
        <v>2.5976089999999998</v>
      </c>
      <c r="F955" s="1">
        <f t="shared" si="107"/>
        <v>7.7928269999999991</v>
      </c>
      <c r="G955" s="1">
        <f t="shared" si="106"/>
        <v>5.7959800036899028E-4</v>
      </c>
      <c r="S955"/>
      <c r="V955"/>
      <c r="W955"/>
      <c r="X955"/>
      <c r="Y955"/>
      <c r="Z955"/>
    </row>
    <row r="956" spans="1:26">
      <c r="A956" s="2">
        <v>38761</v>
      </c>
      <c r="B956" s="1" t="s">
        <v>96</v>
      </c>
      <c r="C956" s="1">
        <v>1</v>
      </c>
      <c r="E956" s="18">
        <v>87.269570000000002</v>
      </c>
      <c r="F956" s="1">
        <f t="shared" si="107"/>
        <v>87.269570000000002</v>
      </c>
      <c r="G956" s="1">
        <f t="shared" si="106"/>
        <v>6.4907469734746624E-3</v>
      </c>
      <c r="S956"/>
      <c r="V956"/>
      <c r="W956"/>
      <c r="X956"/>
      <c r="Y956"/>
      <c r="Z956"/>
    </row>
    <row r="957" spans="1:26">
      <c r="A957" s="2">
        <v>38761</v>
      </c>
      <c r="B957" s="21" t="s">
        <v>63</v>
      </c>
      <c r="C957" s="1">
        <v>2</v>
      </c>
      <c r="E957" s="77">
        <v>545.58674980000001</v>
      </c>
      <c r="F957" s="1">
        <f t="shared" si="107"/>
        <v>1091.1734996</v>
      </c>
      <c r="G957" s="1">
        <f t="shared" si="106"/>
        <v>8.1156938094967768E-2</v>
      </c>
      <c r="S957"/>
      <c r="V957"/>
      <c r="W957"/>
      <c r="X957"/>
      <c r="Y957"/>
      <c r="Z957"/>
    </row>
    <row r="958" spans="1:26">
      <c r="A958" s="2">
        <v>38761</v>
      </c>
      <c r="B958" s="1" t="s">
        <v>107</v>
      </c>
      <c r="C958" s="1">
        <v>9</v>
      </c>
      <c r="E958" s="18">
        <v>41.716700000000003</v>
      </c>
      <c r="F958" s="1">
        <f t="shared" si="107"/>
        <v>375.45030000000003</v>
      </c>
      <c r="G958" s="1">
        <f t="shared" si="106"/>
        <v>2.7924428852063258E-2</v>
      </c>
      <c r="S958"/>
      <c r="V958"/>
      <c r="W958"/>
      <c r="X958"/>
      <c r="Y958"/>
      <c r="Z958"/>
    </row>
    <row r="959" spans="1:26">
      <c r="A959" s="2">
        <v>38761</v>
      </c>
      <c r="B959" s="1" t="s">
        <v>18</v>
      </c>
      <c r="C959" s="1">
        <v>6</v>
      </c>
      <c r="E959" s="18">
        <v>84.985100000000003</v>
      </c>
      <c r="F959" s="1">
        <f t="shared" si="107"/>
        <v>509.91060000000004</v>
      </c>
      <c r="G959" s="1">
        <f t="shared" si="106"/>
        <v>3.7925025684126201E-2</v>
      </c>
      <c r="S959"/>
      <c r="V959"/>
      <c r="W959"/>
      <c r="X959"/>
      <c r="Y959"/>
      <c r="Z959"/>
    </row>
    <row r="960" spans="1:26" ht="14" customHeight="1">
      <c r="A960" s="2">
        <v>38761</v>
      </c>
      <c r="B960" s="1" t="s">
        <v>29</v>
      </c>
      <c r="F960" s="1">
        <f>SUM(F946:F959)</f>
        <v>13445.227545710717</v>
      </c>
      <c r="S960"/>
      <c r="V960"/>
      <c r="W960"/>
      <c r="X960"/>
      <c r="Y960"/>
      <c r="Z960"/>
    </row>
    <row r="961" spans="1:26">
      <c r="A961" s="2">
        <v>38827</v>
      </c>
      <c r="B961" s="87" t="s">
        <v>245</v>
      </c>
      <c r="C961" s="1">
        <v>14</v>
      </c>
      <c r="D961" s="1">
        <v>100</v>
      </c>
      <c r="E961" s="60"/>
      <c r="F961" s="1">
        <f t="shared" ref="F961:F976" si="108">C961*E961</f>
        <v>0</v>
      </c>
      <c r="G961" s="1">
        <f t="shared" ref="G961:G976" si="109">F961/$F$977</f>
        <v>0</v>
      </c>
      <c r="H961" s="1">
        <v>1</v>
      </c>
      <c r="K961" s="1" t="s">
        <v>246</v>
      </c>
      <c r="S961"/>
      <c r="T961" s="1" t="s">
        <v>247</v>
      </c>
      <c r="U961" s="1" t="s">
        <v>362</v>
      </c>
      <c r="V961"/>
      <c r="W961"/>
      <c r="X961"/>
      <c r="Y961"/>
      <c r="Z961"/>
    </row>
    <row r="962" spans="1:26">
      <c r="A962" s="2">
        <v>38827</v>
      </c>
      <c r="B962" s="27" t="s">
        <v>92</v>
      </c>
      <c r="C962" s="1">
        <v>1</v>
      </c>
      <c r="E962" s="77">
        <v>47.247199999999999</v>
      </c>
      <c r="F962" s="1">
        <f t="shared" si="108"/>
        <v>47.247199999999999</v>
      </c>
      <c r="G962" s="1">
        <f t="shared" si="109"/>
        <v>4.4601356339357104E-4</v>
      </c>
      <c r="S962"/>
      <c r="V962"/>
      <c r="W962"/>
      <c r="X962"/>
      <c r="Y962"/>
      <c r="Z962"/>
    </row>
    <row r="963" spans="1:26" ht="16" customHeight="1">
      <c r="A963" s="2">
        <v>38827</v>
      </c>
      <c r="B963" s="42" t="s">
        <v>249</v>
      </c>
      <c r="C963" s="1">
        <v>1</v>
      </c>
      <c r="E963" s="58">
        <v>24</v>
      </c>
      <c r="F963" s="1">
        <f t="shared" si="108"/>
        <v>24</v>
      </c>
      <c r="G963" s="1">
        <f t="shared" si="109"/>
        <v>2.2655999766008788E-4</v>
      </c>
      <c r="S963"/>
      <c r="V963"/>
      <c r="W963"/>
      <c r="X963"/>
      <c r="Y963"/>
      <c r="Z963"/>
    </row>
    <row r="964" spans="1:26">
      <c r="A964" s="2">
        <v>38827</v>
      </c>
      <c r="B964" s="27" t="s">
        <v>51</v>
      </c>
      <c r="C964" s="1">
        <v>1</v>
      </c>
      <c r="E964" s="58">
        <v>186.6048309467327</v>
      </c>
      <c r="F964" s="1">
        <f t="shared" si="108"/>
        <v>186.6048309467327</v>
      </c>
      <c r="G964" s="1">
        <f t="shared" si="109"/>
        <v>1.761549585943869E-3</v>
      </c>
      <c r="S964"/>
      <c r="V964"/>
      <c r="W964"/>
      <c r="X964"/>
      <c r="Y964"/>
      <c r="Z964"/>
    </row>
    <row r="965" spans="1:26">
      <c r="A965" s="2">
        <v>38827</v>
      </c>
      <c r="B965" s="27" t="s">
        <v>36</v>
      </c>
      <c r="C965" s="1">
        <v>1</v>
      </c>
      <c r="E965" s="77">
        <v>1545.356039</v>
      </c>
      <c r="F965" s="1">
        <f t="shared" si="108"/>
        <v>1545.356039</v>
      </c>
      <c r="G965" s="1">
        <f t="shared" si="109"/>
        <v>1.4588160857493445E-2</v>
      </c>
      <c r="S965"/>
      <c r="V965"/>
      <c r="W965"/>
      <c r="X965"/>
      <c r="Y965"/>
      <c r="Z965"/>
    </row>
    <row r="966" spans="1:26">
      <c r="A966" s="2">
        <v>38827</v>
      </c>
      <c r="B966" s="1" t="s">
        <v>17</v>
      </c>
      <c r="C966" s="1">
        <v>13</v>
      </c>
      <c r="E966" s="16">
        <v>3.156457729</v>
      </c>
      <c r="F966" s="1">
        <f t="shared" si="108"/>
        <v>41.033950476999998</v>
      </c>
      <c r="G966" s="1">
        <f t="shared" si="109"/>
        <v>3.8736048850222007E-4</v>
      </c>
      <c r="S966"/>
      <c r="V966"/>
      <c r="W966"/>
      <c r="X966"/>
      <c r="Y966"/>
      <c r="Z966"/>
    </row>
    <row r="967" spans="1:26">
      <c r="A967" s="2">
        <v>38827</v>
      </c>
      <c r="B967" s="1" t="s">
        <v>39</v>
      </c>
      <c r="C967" s="1">
        <v>88</v>
      </c>
      <c r="E967" s="18">
        <v>195.2354</v>
      </c>
      <c r="F967" s="1">
        <f t="shared" si="108"/>
        <v>17180.715199999999</v>
      </c>
      <c r="G967" s="1">
        <f t="shared" si="109"/>
        <v>0.16218594981294318</v>
      </c>
      <c r="S967"/>
      <c r="V967"/>
      <c r="W967"/>
      <c r="X967"/>
      <c r="Y967"/>
      <c r="Z967"/>
    </row>
    <row r="968" spans="1:26">
      <c r="A968" s="2">
        <v>38827</v>
      </c>
      <c r="B968" s="42" t="s">
        <v>25</v>
      </c>
      <c r="C968" s="76">
        <v>4</v>
      </c>
      <c r="D968" s="76"/>
      <c r="E968" s="76">
        <v>7003.5400365753658</v>
      </c>
      <c r="F968" s="1">
        <f t="shared" si="108"/>
        <v>28014.160146301463</v>
      </c>
      <c r="G968" s="1">
        <f t="shared" si="109"/>
        <v>0.26445366904980777</v>
      </c>
      <c r="S968"/>
      <c r="V968"/>
      <c r="W968"/>
      <c r="X968"/>
      <c r="Y968"/>
      <c r="Z968"/>
    </row>
    <row r="969" spans="1:26">
      <c r="A969" s="2">
        <v>38827</v>
      </c>
      <c r="B969" s="42" t="s">
        <v>40</v>
      </c>
      <c r="C969" s="76">
        <v>47</v>
      </c>
      <c r="D969" s="76"/>
      <c r="E969" s="76">
        <v>874.86316980794345</v>
      </c>
      <c r="F969" s="1">
        <f t="shared" si="108"/>
        <v>41118.568980973345</v>
      </c>
      <c r="G969" s="1">
        <f t="shared" si="109"/>
        <v>0.38815928717147846</v>
      </c>
      <c r="S969"/>
      <c r="U969"/>
      <c r="V969"/>
      <c r="W969"/>
      <c r="X969"/>
      <c r="Y969"/>
      <c r="Z969"/>
    </row>
    <row r="970" spans="1:26">
      <c r="A970" s="2">
        <v>38827</v>
      </c>
      <c r="B970" s="1" t="s">
        <v>226</v>
      </c>
      <c r="C970" s="1">
        <v>3</v>
      </c>
      <c r="E970" s="33">
        <v>195.2354</v>
      </c>
      <c r="F970" s="1">
        <f t="shared" si="108"/>
        <v>585.70619999999997</v>
      </c>
      <c r="G970" s="1">
        <f t="shared" si="109"/>
        <v>5.5290664708957903E-3</v>
      </c>
      <c r="S970"/>
      <c r="U970"/>
      <c r="V970"/>
      <c r="W970"/>
      <c r="X970"/>
      <c r="Y970"/>
      <c r="Z970"/>
    </row>
    <row r="971" spans="1:26">
      <c r="A971" s="2">
        <v>38827</v>
      </c>
      <c r="B971" s="27" t="s">
        <v>53</v>
      </c>
      <c r="C971" s="1">
        <v>12</v>
      </c>
      <c r="E971" s="77">
        <v>152.6421331</v>
      </c>
      <c r="F971" s="1">
        <f t="shared" si="108"/>
        <v>1831.7055971999998</v>
      </c>
      <c r="G971" s="1">
        <f t="shared" si="109"/>
        <v>1.7291300658983412E-2</v>
      </c>
      <c r="S971"/>
      <c r="U971"/>
      <c r="V971"/>
      <c r="W971"/>
      <c r="X971"/>
      <c r="Y971"/>
      <c r="Z971"/>
    </row>
    <row r="972" spans="1:26">
      <c r="A972" s="2">
        <v>38827</v>
      </c>
      <c r="B972" s="1" t="s">
        <v>41</v>
      </c>
      <c r="C972" s="1">
        <v>6</v>
      </c>
      <c r="E972" s="18">
        <v>1034.087</v>
      </c>
      <c r="F972" s="1">
        <f t="shared" si="108"/>
        <v>6204.5219999999999</v>
      </c>
      <c r="G972" s="1">
        <f t="shared" si="109"/>
        <v>5.8570687075081826E-2</v>
      </c>
      <c r="S972"/>
      <c r="U972"/>
      <c r="V972"/>
      <c r="W972"/>
      <c r="X972"/>
      <c r="Y972"/>
      <c r="Z972"/>
    </row>
    <row r="973" spans="1:26">
      <c r="A973" s="2">
        <v>38827</v>
      </c>
      <c r="B973" s="1" t="s">
        <v>54</v>
      </c>
      <c r="C973" s="1">
        <v>1</v>
      </c>
      <c r="E973" s="18">
        <v>2.5976089999999998</v>
      </c>
      <c r="F973" s="1">
        <f t="shared" si="108"/>
        <v>2.5976089999999998</v>
      </c>
      <c r="G973" s="1">
        <f t="shared" si="109"/>
        <v>2.4521428706742633E-5</v>
      </c>
      <c r="S973"/>
      <c r="U973"/>
      <c r="V973"/>
      <c r="W973"/>
      <c r="X973"/>
      <c r="Y973"/>
      <c r="Z973"/>
    </row>
    <row r="974" spans="1:26">
      <c r="A974" s="2">
        <v>38827</v>
      </c>
      <c r="B974" s="1" t="s">
        <v>96</v>
      </c>
      <c r="C974" s="1">
        <v>29</v>
      </c>
      <c r="E974" s="18">
        <v>87.269570000000002</v>
      </c>
      <c r="F974" s="1">
        <f t="shared" si="108"/>
        <v>2530.8175300000003</v>
      </c>
      <c r="G974" s="1">
        <f t="shared" si="109"/>
        <v>2.3890917236454562E-2</v>
      </c>
      <c r="S974"/>
      <c r="U974"/>
      <c r="V974"/>
      <c r="W974"/>
      <c r="X974"/>
      <c r="Y974"/>
      <c r="Z974"/>
    </row>
    <row r="975" spans="1:26">
      <c r="A975" s="2">
        <v>38827</v>
      </c>
      <c r="B975" s="1" t="s">
        <v>107</v>
      </c>
      <c r="C975" s="1">
        <v>122</v>
      </c>
      <c r="E975" s="18">
        <v>41.716700000000003</v>
      </c>
      <c r="F975" s="1">
        <f t="shared" si="108"/>
        <v>5089.4374000000007</v>
      </c>
      <c r="G975" s="1">
        <f t="shared" si="109"/>
        <v>4.8044288559798497E-2</v>
      </c>
      <c r="S975"/>
      <c r="U975"/>
      <c r="V975"/>
      <c r="W975"/>
      <c r="X975"/>
      <c r="Y975"/>
      <c r="Z975"/>
    </row>
    <row r="976" spans="1:26">
      <c r="A976" s="2">
        <v>38827</v>
      </c>
      <c r="B976" s="1" t="s">
        <v>18</v>
      </c>
      <c r="C976" s="1">
        <v>18</v>
      </c>
      <c r="E976" s="18">
        <v>84.985100000000003</v>
      </c>
      <c r="F976" s="1">
        <f t="shared" si="108"/>
        <v>1529.7318</v>
      </c>
      <c r="G976" s="1">
        <f t="shared" si="109"/>
        <v>1.4440668042856751E-2</v>
      </c>
      <c r="S976"/>
      <c r="U976"/>
      <c r="V976"/>
      <c r="W976"/>
      <c r="X976"/>
      <c r="Y976"/>
      <c r="Z976"/>
    </row>
    <row r="977" spans="1:26">
      <c r="A977" s="2">
        <v>38827</v>
      </c>
      <c r="B977" s="1" t="s">
        <v>29</v>
      </c>
      <c r="F977" s="1">
        <f>SUM(F961:F976)</f>
        <v>105932.20448389852</v>
      </c>
      <c r="S977"/>
      <c r="U977"/>
      <c r="V977"/>
      <c r="W977"/>
      <c r="X977"/>
      <c r="Y977"/>
      <c r="Z977"/>
    </row>
    <row r="978" spans="1:26">
      <c r="A978" s="2">
        <v>38884</v>
      </c>
      <c r="B978" s="21" t="s">
        <v>138</v>
      </c>
      <c r="C978" s="1">
        <v>3</v>
      </c>
      <c r="D978" s="1">
        <v>100</v>
      </c>
      <c r="E978" s="1">
        <v>44.422773854691215</v>
      </c>
      <c r="F978" s="1">
        <f>C978*E978</f>
        <v>133.26832156407363</v>
      </c>
      <c r="G978" s="1">
        <f t="shared" ref="G978:G994" si="110">F978/$F$995</f>
        <v>1.3960310293651779E-3</v>
      </c>
      <c r="H978" s="1">
        <v>1</v>
      </c>
      <c r="S978"/>
      <c r="U978"/>
      <c r="V978"/>
      <c r="W978"/>
      <c r="X978"/>
      <c r="Y978"/>
      <c r="Z978"/>
    </row>
    <row r="979" spans="1:26">
      <c r="A979" s="2">
        <v>38884</v>
      </c>
      <c r="B979" s="27" t="s">
        <v>252</v>
      </c>
      <c r="C979" s="1">
        <v>4</v>
      </c>
      <c r="E979" s="49">
        <v>195.2354</v>
      </c>
      <c r="F979" s="1">
        <f t="shared" ref="F979:F994" si="111">C979*E979</f>
        <v>780.94159999999999</v>
      </c>
      <c r="G979" s="1">
        <f t="shared" si="110"/>
        <v>8.180629071687727E-3</v>
      </c>
      <c r="K979" s="1" t="s">
        <v>253</v>
      </c>
      <c r="S979"/>
      <c r="T979" s="1" t="s">
        <v>254</v>
      </c>
      <c r="U979"/>
      <c r="V979"/>
      <c r="W979"/>
      <c r="X979"/>
      <c r="Y979"/>
      <c r="Z979"/>
    </row>
    <row r="980" spans="1:26">
      <c r="A980" s="2">
        <v>38884</v>
      </c>
      <c r="B980" s="87" t="s">
        <v>255</v>
      </c>
      <c r="C980" s="1">
        <v>2</v>
      </c>
      <c r="E980" s="60"/>
      <c r="F980" s="1">
        <f t="shared" si="111"/>
        <v>0</v>
      </c>
      <c r="G980" s="1">
        <f t="shared" si="110"/>
        <v>0</v>
      </c>
      <c r="S980"/>
      <c r="U980"/>
      <c r="V980"/>
      <c r="W980"/>
      <c r="X980"/>
      <c r="Y980"/>
      <c r="Z980"/>
    </row>
    <row r="981" spans="1:26">
      <c r="A981" s="2">
        <v>38884</v>
      </c>
      <c r="B981" s="42" t="s">
        <v>112</v>
      </c>
      <c r="C981" s="1">
        <v>18.399999999999999</v>
      </c>
      <c r="E981" s="77">
        <v>24</v>
      </c>
      <c r="F981" s="1">
        <f t="shared" si="111"/>
        <v>441.59999999999997</v>
      </c>
      <c r="G981" s="1">
        <f t="shared" si="110"/>
        <v>4.6259103088595868E-3</v>
      </c>
      <c r="S981"/>
      <c r="U981"/>
      <c r="V981"/>
      <c r="W981"/>
      <c r="X981"/>
      <c r="Y981"/>
      <c r="Z981"/>
    </row>
    <row r="982" spans="1:26">
      <c r="A982" s="2">
        <v>38884</v>
      </c>
      <c r="B982" s="87" t="s">
        <v>245</v>
      </c>
      <c r="C982" s="1">
        <v>1</v>
      </c>
      <c r="E982" s="60"/>
      <c r="F982" s="1">
        <f t="shared" si="111"/>
        <v>0</v>
      </c>
      <c r="G982" s="1">
        <f t="shared" si="110"/>
        <v>0</v>
      </c>
      <c r="S982"/>
      <c r="U982"/>
      <c r="V982"/>
      <c r="W982"/>
      <c r="X982"/>
      <c r="Y982"/>
      <c r="Z982"/>
    </row>
    <row r="983" spans="1:26">
      <c r="A983" s="2">
        <v>38884</v>
      </c>
      <c r="B983" s="1" t="s">
        <v>16</v>
      </c>
      <c r="C983" s="1">
        <v>5</v>
      </c>
      <c r="E983" s="18">
        <v>5.6427709999999998</v>
      </c>
      <c r="F983" s="1">
        <f t="shared" si="111"/>
        <v>28.213854999999999</v>
      </c>
      <c r="G983" s="1">
        <f t="shared" si="110"/>
        <v>2.9554973436859055E-4</v>
      </c>
      <c r="K983"/>
      <c r="S983"/>
      <c r="T983"/>
      <c r="U983"/>
      <c r="V983"/>
      <c r="W983"/>
      <c r="X983"/>
      <c r="Y983"/>
      <c r="Z983"/>
    </row>
    <row r="984" spans="1:26">
      <c r="A984" s="2">
        <v>38884</v>
      </c>
      <c r="B984" s="1" t="s">
        <v>17</v>
      </c>
      <c r="C984" s="1">
        <v>8</v>
      </c>
      <c r="E984" s="16">
        <v>3.156457729</v>
      </c>
      <c r="F984" s="1">
        <f t="shared" si="111"/>
        <v>25.251661832</v>
      </c>
      <c r="G984" s="1">
        <f t="shared" si="110"/>
        <v>2.6451975268225762E-4</v>
      </c>
      <c r="K984"/>
      <c r="S984"/>
      <c r="T984"/>
      <c r="U984"/>
      <c r="V984"/>
      <c r="W984"/>
      <c r="X984"/>
      <c r="Y984"/>
      <c r="Z984"/>
    </row>
    <row r="985" spans="1:26">
      <c r="A985" s="2">
        <v>38884</v>
      </c>
      <c r="B985" s="1" t="s">
        <v>39</v>
      </c>
      <c r="C985" s="1">
        <v>20</v>
      </c>
      <c r="E985" s="18">
        <v>195.2354</v>
      </c>
      <c r="F985" s="1">
        <f t="shared" si="111"/>
        <v>3904.7080000000001</v>
      </c>
      <c r="G985" s="1">
        <f t="shared" si="110"/>
        <v>4.0903145358438635E-2</v>
      </c>
      <c r="K985"/>
      <c r="S985"/>
      <c r="T985"/>
      <c r="U985"/>
      <c r="V985"/>
      <c r="W985"/>
      <c r="X985"/>
      <c r="Y985"/>
      <c r="Z985"/>
    </row>
    <row r="986" spans="1:26">
      <c r="A986" s="2">
        <v>38884</v>
      </c>
      <c r="B986" s="42" t="s">
        <v>40</v>
      </c>
      <c r="C986" s="76">
        <v>6</v>
      </c>
      <c r="D986" s="76"/>
      <c r="E986" s="76">
        <v>874.86316980794345</v>
      </c>
      <c r="F986" s="1">
        <f t="shared" si="111"/>
        <v>5249.1790188476607</v>
      </c>
      <c r="G986" s="1">
        <f t="shared" si="110"/>
        <v>5.4986936902936698E-2</v>
      </c>
      <c r="K986"/>
      <c r="S986"/>
      <c r="T986"/>
      <c r="U986"/>
      <c r="V986"/>
      <c r="W986"/>
      <c r="X986"/>
      <c r="Y986"/>
      <c r="Z986"/>
    </row>
    <row r="987" spans="1:26">
      <c r="A987" s="2">
        <v>38884</v>
      </c>
      <c r="B987" s="27" t="s">
        <v>53</v>
      </c>
      <c r="C987" s="1">
        <v>29</v>
      </c>
      <c r="E987" s="77">
        <v>152.6421331</v>
      </c>
      <c r="F987" s="1">
        <f t="shared" si="111"/>
        <v>4426.6218598999994</v>
      </c>
      <c r="G987" s="1">
        <f t="shared" si="110"/>
        <v>4.6370370686446116E-2</v>
      </c>
      <c r="K987"/>
      <c r="S987"/>
      <c r="T987"/>
      <c r="U987"/>
      <c r="V987"/>
      <c r="W987"/>
      <c r="X987"/>
      <c r="Y987"/>
      <c r="Z987"/>
    </row>
    <row r="988" spans="1:26">
      <c r="A988" s="2">
        <v>38884</v>
      </c>
      <c r="B988" s="45" t="s">
        <v>41</v>
      </c>
      <c r="C988" s="1">
        <v>68</v>
      </c>
      <c r="E988" s="18">
        <v>1034.087</v>
      </c>
      <c r="F988" s="1">
        <f t="shared" si="111"/>
        <v>70317.915999999997</v>
      </c>
      <c r="G988" s="1">
        <f t="shared" si="110"/>
        <v>0.73660410444275926</v>
      </c>
      <c r="K988"/>
      <c r="S988"/>
      <c r="T988"/>
      <c r="U988"/>
      <c r="V988"/>
      <c r="W988"/>
      <c r="X988"/>
      <c r="Y988"/>
      <c r="Z988"/>
    </row>
    <row r="989" spans="1:26">
      <c r="A989" s="2">
        <v>38884</v>
      </c>
      <c r="B989" s="45" t="s">
        <v>58</v>
      </c>
      <c r="C989" s="1">
        <v>11</v>
      </c>
      <c r="E989" s="16">
        <v>311.15499999999997</v>
      </c>
      <c r="F989" s="1">
        <f t="shared" si="111"/>
        <v>3422.7049999999999</v>
      </c>
      <c r="G989" s="1">
        <f t="shared" si="110"/>
        <v>3.5853999872475659E-2</v>
      </c>
      <c r="K989"/>
      <c r="S989"/>
      <c r="T989"/>
      <c r="U989"/>
      <c r="V989"/>
      <c r="W989"/>
      <c r="X989"/>
      <c r="Y989"/>
      <c r="Z989"/>
    </row>
    <row r="990" spans="1:26">
      <c r="A990" s="2">
        <v>38884</v>
      </c>
      <c r="B990" s="27" t="s">
        <v>42</v>
      </c>
      <c r="C990" s="1">
        <v>18</v>
      </c>
      <c r="E990" s="1">
        <v>44.422773854691215</v>
      </c>
      <c r="F990" s="1">
        <f t="shared" si="111"/>
        <v>799.6099293844419</v>
      </c>
      <c r="G990" s="1">
        <f t="shared" si="110"/>
        <v>8.3761861761910694E-3</v>
      </c>
      <c r="K990"/>
      <c r="S990"/>
      <c r="T990"/>
      <c r="U990"/>
      <c r="V990"/>
      <c r="W990"/>
      <c r="X990"/>
      <c r="Y990"/>
      <c r="Z990"/>
    </row>
    <row r="991" spans="1:26">
      <c r="A991" s="2">
        <v>38884</v>
      </c>
      <c r="B991" s="27" t="s">
        <v>89</v>
      </c>
      <c r="C991" s="1">
        <v>2</v>
      </c>
      <c r="E991" s="81">
        <v>87.269570000000002</v>
      </c>
      <c r="F991" s="1">
        <f t="shared" si="111"/>
        <v>174.53914</v>
      </c>
      <c r="G991" s="1">
        <f t="shared" si="110"/>
        <v>1.8283568999671346E-3</v>
      </c>
      <c r="K991"/>
      <c r="S991"/>
      <c r="T991"/>
      <c r="U991"/>
      <c r="V991"/>
      <c r="W991"/>
      <c r="X991"/>
      <c r="Y991"/>
      <c r="Z991"/>
    </row>
    <row r="992" spans="1:26">
      <c r="A992" s="2">
        <v>38884</v>
      </c>
      <c r="B992" s="45" t="s">
        <v>96</v>
      </c>
      <c r="C992" s="1">
        <v>16</v>
      </c>
      <c r="E992" s="18">
        <v>87.269570000000002</v>
      </c>
      <c r="F992" s="1">
        <f t="shared" si="111"/>
        <v>1396.31312</v>
      </c>
      <c r="G992" s="1">
        <f t="shared" si="110"/>
        <v>1.4626855199737077E-2</v>
      </c>
      <c r="K992"/>
      <c r="S992"/>
      <c r="T992"/>
      <c r="U992"/>
      <c r="V992"/>
      <c r="W992"/>
      <c r="X992"/>
      <c r="Y992"/>
      <c r="Z992"/>
    </row>
    <row r="993" spans="1:26">
      <c r="A993" s="2">
        <v>38884</v>
      </c>
      <c r="B993" s="27" t="s">
        <v>63</v>
      </c>
      <c r="C993" s="1">
        <v>7</v>
      </c>
      <c r="E993" s="77">
        <v>545.58674980000001</v>
      </c>
      <c r="F993" s="1">
        <f t="shared" si="111"/>
        <v>3819.1072486000003</v>
      </c>
      <c r="G993" s="1">
        <f t="shared" si="110"/>
        <v>4.0006448351311397E-2</v>
      </c>
      <c r="K993"/>
      <c r="S993"/>
      <c r="T993"/>
      <c r="U993"/>
      <c r="V993"/>
      <c r="W993"/>
      <c r="X993"/>
      <c r="Y993"/>
      <c r="Z993"/>
    </row>
    <row r="994" spans="1:26">
      <c r="A994" s="2">
        <v>38884</v>
      </c>
      <c r="B994" s="45" t="s">
        <v>107</v>
      </c>
      <c r="C994" s="1">
        <v>13</v>
      </c>
      <c r="E994" s="18">
        <v>41.716700000000003</v>
      </c>
      <c r="F994" s="1">
        <f t="shared" si="111"/>
        <v>542.31709999999998</v>
      </c>
      <c r="G994" s="1">
        <f t="shared" si="110"/>
        <v>5.6809562127736303E-3</v>
      </c>
      <c r="K994"/>
      <c r="S994"/>
      <c r="T994"/>
      <c r="U994"/>
      <c r="V994"/>
      <c r="W994"/>
      <c r="X994"/>
      <c r="Y994"/>
      <c r="Z994"/>
    </row>
    <row r="995" spans="1:26">
      <c r="A995" s="2">
        <v>38884</v>
      </c>
      <c r="B995" s="45" t="s">
        <v>29</v>
      </c>
      <c r="F995" s="1">
        <f>SUM(F978:F994)</f>
        <v>95462.291855128176</v>
      </c>
      <c r="K995"/>
      <c r="S995"/>
      <c r="T995"/>
      <c r="U995"/>
      <c r="V995"/>
      <c r="W995"/>
      <c r="X995"/>
      <c r="Y995"/>
      <c r="Z995"/>
    </row>
    <row r="996" spans="1:26">
      <c r="A996" s="2">
        <v>38910</v>
      </c>
      <c r="B996" s="42" t="s">
        <v>112</v>
      </c>
      <c r="C996" s="1">
        <v>5</v>
      </c>
      <c r="D996" s="1">
        <v>100</v>
      </c>
      <c r="E996" s="77">
        <v>24</v>
      </c>
      <c r="F996" s="1">
        <f>C996*E996</f>
        <v>120</v>
      </c>
      <c r="G996" s="1">
        <f t="shared" ref="G996:G1013" si="112">F996/$F$1014</f>
        <v>2.1533966884846661E-3</v>
      </c>
      <c r="H996" s="1">
        <v>1</v>
      </c>
      <c r="K996"/>
      <c r="S996"/>
      <c r="T996"/>
      <c r="U996"/>
      <c r="V996"/>
      <c r="W996"/>
      <c r="X996"/>
      <c r="Y996"/>
      <c r="Z996"/>
    </row>
    <row r="997" spans="1:26">
      <c r="A997" s="2">
        <v>38910</v>
      </c>
      <c r="B997" s="27" t="s">
        <v>36</v>
      </c>
      <c r="C997" s="1">
        <v>1</v>
      </c>
      <c r="E997" s="77">
        <v>1545.356039</v>
      </c>
      <c r="F997" s="1">
        <f t="shared" ref="F997:F1013" si="113">C997*E997</f>
        <v>1545.356039</v>
      </c>
      <c r="G997" s="1">
        <f t="shared" si="112"/>
        <v>2.773137147426984E-2</v>
      </c>
      <c r="K997" s="1" t="s">
        <v>256</v>
      </c>
      <c r="S997"/>
      <c r="T997"/>
      <c r="U997"/>
      <c r="V997"/>
      <c r="W997"/>
      <c r="X997"/>
      <c r="Y997"/>
      <c r="Z997"/>
    </row>
    <row r="998" spans="1:26">
      <c r="A998" s="2">
        <v>38910</v>
      </c>
      <c r="B998" s="87" t="s">
        <v>258</v>
      </c>
      <c r="C998" s="1">
        <v>1</v>
      </c>
      <c r="E998" s="60"/>
      <c r="F998" s="1">
        <f t="shared" si="113"/>
        <v>0</v>
      </c>
      <c r="G998" s="1">
        <f t="shared" si="112"/>
        <v>0</v>
      </c>
      <c r="S998"/>
      <c r="T998" s="1" t="s">
        <v>257</v>
      </c>
      <c r="U998"/>
      <c r="V998"/>
      <c r="W998"/>
      <c r="X998"/>
      <c r="Y998"/>
      <c r="Z998"/>
    </row>
    <row r="999" spans="1:26">
      <c r="A999" s="2">
        <v>38910</v>
      </c>
      <c r="B999" s="27" t="s">
        <v>252</v>
      </c>
      <c r="C999" s="1">
        <v>2</v>
      </c>
      <c r="E999" s="49">
        <v>195.2354</v>
      </c>
      <c r="F999" s="1">
        <f t="shared" si="113"/>
        <v>390.4708</v>
      </c>
      <c r="G999" s="1">
        <f t="shared" si="112"/>
        <v>7.0069877305829866E-3</v>
      </c>
      <c r="S999"/>
      <c r="U999"/>
      <c r="V999"/>
      <c r="W999"/>
      <c r="X999"/>
      <c r="Y999"/>
      <c r="Z999"/>
    </row>
    <row r="1000" spans="1:26">
      <c r="A1000" s="2">
        <v>38910</v>
      </c>
      <c r="B1000" s="1" t="s">
        <v>16</v>
      </c>
      <c r="C1000" s="1">
        <v>51</v>
      </c>
      <c r="E1000" s="18">
        <v>5.6427709999999998</v>
      </c>
      <c r="F1000" s="1">
        <f t="shared" si="113"/>
        <v>287.78132099999999</v>
      </c>
      <c r="G1000" s="1">
        <f t="shared" si="112"/>
        <v>5.1642278637428563E-3</v>
      </c>
      <c r="S1000"/>
      <c r="U1000"/>
      <c r="V1000"/>
      <c r="W1000"/>
      <c r="X1000"/>
      <c r="Y1000"/>
      <c r="Z1000"/>
    </row>
    <row r="1001" spans="1:26">
      <c r="A1001" s="2">
        <v>38910</v>
      </c>
      <c r="B1001" s="1" t="s">
        <v>17</v>
      </c>
      <c r="C1001" s="1">
        <v>132</v>
      </c>
      <c r="E1001" s="16">
        <v>3.156457729</v>
      </c>
      <c r="F1001" s="1">
        <f t="shared" si="113"/>
        <v>416.65242022799998</v>
      </c>
      <c r="G1001" s="1">
        <f t="shared" si="112"/>
        <v>7.4768161830674725E-3</v>
      </c>
      <c r="S1001"/>
      <c r="U1001"/>
      <c r="V1001"/>
      <c r="W1001"/>
      <c r="X1001"/>
      <c r="Y1001"/>
      <c r="Z1001"/>
    </row>
    <row r="1002" spans="1:26">
      <c r="A1002" s="2">
        <v>38910</v>
      </c>
      <c r="B1002" s="20" t="s">
        <v>169</v>
      </c>
      <c r="C1002" s="1">
        <v>67</v>
      </c>
      <c r="E1002" s="101"/>
      <c r="F1002" s="1">
        <f t="shared" si="113"/>
        <v>0</v>
      </c>
      <c r="G1002" s="1">
        <f t="shared" si="112"/>
        <v>0</v>
      </c>
      <c r="S1002"/>
      <c r="U1002"/>
      <c r="V1002"/>
      <c r="W1002"/>
      <c r="X1002"/>
      <c r="Y1002"/>
      <c r="Z1002"/>
    </row>
    <row r="1003" spans="1:26">
      <c r="A1003" s="2">
        <v>38910</v>
      </c>
      <c r="B1003" s="1" t="s">
        <v>28</v>
      </c>
      <c r="C1003" s="1">
        <v>25</v>
      </c>
      <c r="E1003" s="22">
        <v>9.7808534999999992</v>
      </c>
      <c r="F1003" s="1">
        <f t="shared" si="113"/>
        <v>244.52133749999999</v>
      </c>
      <c r="G1003" s="1">
        <f t="shared" si="112"/>
        <v>4.3879286536361783E-3</v>
      </c>
      <c r="S1003"/>
      <c r="U1003"/>
      <c r="V1003"/>
      <c r="W1003"/>
      <c r="X1003"/>
      <c r="Y1003"/>
      <c r="Z1003"/>
    </row>
    <row r="1004" spans="1:26">
      <c r="A1004" s="2">
        <v>38910</v>
      </c>
      <c r="B1004" s="1" t="s">
        <v>39</v>
      </c>
      <c r="C1004" s="1">
        <v>12</v>
      </c>
      <c r="E1004" s="18">
        <v>195.2354</v>
      </c>
      <c r="F1004" s="1">
        <f t="shared" si="113"/>
        <v>2342.8247999999999</v>
      </c>
      <c r="G1004" s="1">
        <f t="shared" si="112"/>
        <v>4.2041926383497921E-2</v>
      </c>
      <c r="S1004"/>
      <c r="U1004"/>
      <c r="V1004"/>
      <c r="W1004"/>
      <c r="X1004"/>
      <c r="Y1004"/>
      <c r="Z1004"/>
    </row>
    <row r="1005" spans="1:26">
      <c r="A1005" s="2">
        <v>38910</v>
      </c>
      <c r="B1005" s="42" t="s">
        <v>40</v>
      </c>
      <c r="C1005" s="76">
        <v>3</v>
      </c>
      <c r="D1005" s="76"/>
      <c r="E1005" s="76">
        <v>874.86316980794345</v>
      </c>
      <c r="F1005" s="1">
        <f t="shared" si="113"/>
        <v>2624.5895094238303</v>
      </c>
      <c r="G1005" s="1">
        <f t="shared" si="112"/>
        <v>4.709818631854059E-2</v>
      </c>
      <c r="S1005"/>
      <c r="U1005"/>
      <c r="V1005"/>
      <c r="W1005"/>
      <c r="X1005"/>
      <c r="Y1005"/>
      <c r="Z1005"/>
    </row>
    <row r="1006" spans="1:26">
      <c r="A1006" s="2">
        <v>38910</v>
      </c>
      <c r="B1006" s="1" t="s">
        <v>226</v>
      </c>
      <c r="C1006" s="1">
        <v>9</v>
      </c>
      <c r="E1006" s="18">
        <v>195.2354</v>
      </c>
      <c r="F1006" s="1">
        <f t="shared" si="113"/>
        <v>1757.1186</v>
      </c>
      <c r="G1006" s="1">
        <f t="shared" si="112"/>
        <v>3.1531444787623437E-2</v>
      </c>
      <c r="S1006"/>
      <c r="U1006"/>
      <c r="V1006"/>
      <c r="W1006"/>
      <c r="X1006"/>
      <c r="Y1006"/>
      <c r="Z1006"/>
    </row>
    <row r="1007" spans="1:26">
      <c r="A1007" s="2">
        <v>38910</v>
      </c>
      <c r="B1007" s="1" t="s">
        <v>41</v>
      </c>
      <c r="C1007" s="1">
        <v>37</v>
      </c>
      <c r="E1007" s="18">
        <v>1034.087</v>
      </c>
      <c r="F1007" s="1">
        <f t="shared" si="113"/>
        <v>38261.218999999997</v>
      </c>
      <c r="G1007" s="1">
        <f t="shared" si="112"/>
        <v>0.68659651909988828</v>
      </c>
      <c r="S1007"/>
      <c r="U1007"/>
      <c r="V1007"/>
      <c r="W1007"/>
      <c r="X1007"/>
      <c r="Y1007"/>
      <c r="Z1007"/>
    </row>
    <row r="1008" spans="1:26">
      <c r="A1008" s="2">
        <v>38910</v>
      </c>
      <c r="B1008" s="1" t="s">
        <v>58</v>
      </c>
      <c r="C1008" s="1">
        <v>9</v>
      </c>
      <c r="E1008" s="16">
        <v>311.15499999999997</v>
      </c>
      <c r="F1008" s="1">
        <f t="shared" si="113"/>
        <v>2800.3949999999995</v>
      </c>
      <c r="G1008" s="1">
        <f t="shared" si="112"/>
        <v>5.0253010995408465E-2</v>
      </c>
      <c r="S1008"/>
      <c r="U1008"/>
      <c r="V1008"/>
      <c r="W1008"/>
      <c r="X1008"/>
      <c r="Y1008"/>
      <c r="Z1008"/>
    </row>
    <row r="1009" spans="1:26">
      <c r="A1009" s="2">
        <v>38910</v>
      </c>
      <c r="B1009" s="1" t="s">
        <v>42</v>
      </c>
      <c r="C1009" s="1">
        <v>38</v>
      </c>
      <c r="E1009" s="16">
        <v>44.422773849999999</v>
      </c>
      <c r="F1009" s="1">
        <f t="shared" si="113"/>
        <v>1688.0654062999999</v>
      </c>
      <c r="G1009" s="1">
        <f t="shared" si="112"/>
        <v>3.0292287132266189E-2</v>
      </c>
      <c r="S1009"/>
      <c r="U1009"/>
      <c r="V1009"/>
      <c r="W1009"/>
      <c r="X1009"/>
      <c r="Y1009"/>
      <c r="Z1009"/>
    </row>
    <row r="1010" spans="1:26">
      <c r="A1010" s="2">
        <v>38910</v>
      </c>
      <c r="B1010" s="1" t="s">
        <v>170</v>
      </c>
      <c r="C1010" s="1">
        <v>46</v>
      </c>
      <c r="E1010" s="18">
        <v>2.5976089999999998</v>
      </c>
      <c r="F1010" s="1">
        <f t="shared" si="113"/>
        <v>119.49001399999999</v>
      </c>
      <c r="G1010" s="1">
        <f t="shared" si="112"/>
        <v>2.1442450037882197E-3</v>
      </c>
      <c r="S1010"/>
      <c r="U1010"/>
      <c r="V1010"/>
      <c r="W1010"/>
      <c r="X1010"/>
      <c r="Y1010"/>
      <c r="Z1010"/>
    </row>
    <row r="1011" spans="1:26">
      <c r="A1011" s="2">
        <v>38910</v>
      </c>
      <c r="B1011" s="1" t="s">
        <v>96</v>
      </c>
      <c r="C1011" s="1">
        <v>21</v>
      </c>
      <c r="E1011" s="18">
        <v>87.269570000000002</v>
      </c>
      <c r="F1011" s="1">
        <f t="shared" si="113"/>
        <v>1832.6609700000001</v>
      </c>
      <c r="G1011" s="1">
        <f t="shared" si="112"/>
        <v>3.2887050532609138E-2</v>
      </c>
      <c r="S1011"/>
      <c r="U1011"/>
      <c r="V1011"/>
      <c r="W1011"/>
      <c r="X1011"/>
      <c r="Y1011"/>
      <c r="Z1011"/>
    </row>
    <row r="1012" spans="1:26">
      <c r="A1012" s="2">
        <v>38910</v>
      </c>
      <c r="B1012" s="1" t="s">
        <v>107</v>
      </c>
      <c r="C1012" s="1">
        <v>29</v>
      </c>
      <c r="E1012" s="18">
        <v>41.716700000000003</v>
      </c>
      <c r="F1012" s="1">
        <f t="shared" si="113"/>
        <v>1209.7843</v>
      </c>
      <c r="G1012" s="1">
        <f t="shared" si="112"/>
        <v>2.1709545878339502E-2</v>
      </c>
      <c r="S1012"/>
      <c r="U1012"/>
      <c r="V1012"/>
      <c r="W1012"/>
      <c r="X1012"/>
      <c r="Y1012"/>
      <c r="Z1012"/>
    </row>
    <row r="1013" spans="1:26">
      <c r="A1013" s="2">
        <v>38910</v>
      </c>
      <c r="B1013" s="1" t="s">
        <v>18</v>
      </c>
      <c r="C1013" s="1">
        <v>1</v>
      </c>
      <c r="E1013" s="18">
        <v>84.985100000000003</v>
      </c>
      <c r="F1013" s="1">
        <f t="shared" si="113"/>
        <v>84.985100000000003</v>
      </c>
      <c r="G1013" s="1">
        <f t="shared" si="112"/>
        <v>1.5250552742544852E-3</v>
      </c>
      <c r="S1013"/>
      <c r="U1013"/>
      <c r="V1013"/>
      <c r="W1013"/>
      <c r="X1013"/>
      <c r="Y1013"/>
      <c r="Z1013"/>
    </row>
    <row r="1014" spans="1:26">
      <c r="A1014" s="2">
        <v>38910</v>
      </c>
      <c r="B1014" s="1" t="s">
        <v>29</v>
      </c>
      <c r="F1014" s="1">
        <f>SUM(F996:F1013)</f>
        <v>55725.914617451817</v>
      </c>
      <c r="S1014"/>
      <c r="U1014"/>
      <c r="V1014"/>
      <c r="W1014"/>
      <c r="X1014"/>
      <c r="Y1014"/>
      <c r="Z1014"/>
    </row>
    <row r="1015" spans="1:26">
      <c r="A1015" s="2">
        <v>38938</v>
      </c>
      <c r="B1015" s="27" t="s">
        <v>252</v>
      </c>
      <c r="C1015" s="1">
        <v>1</v>
      </c>
      <c r="D1015" s="1">
        <v>100</v>
      </c>
      <c r="E1015" s="49">
        <v>195.2354</v>
      </c>
      <c r="F1015" s="1">
        <f t="shared" ref="F1015:F1030" si="114">C1015*E1015</f>
        <v>195.2354</v>
      </c>
      <c r="G1015" s="1">
        <f t="shared" ref="G1015:G1030" si="115">F1015/$F$1031</f>
        <v>1.0520284436390907E-2</v>
      </c>
      <c r="H1015" s="1">
        <v>1</v>
      </c>
      <c r="S1015"/>
      <c r="T1015" s="1" t="s">
        <v>261</v>
      </c>
      <c r="U1015"/>
      <c r="V1015"/>
      <c r="W1015"/>
      <c r="X1015"/>
      <c r="Y1015"/>
      <c r="Z1015"/>
    </row>
    <row r="1016" spans="1:26">
      <c r="A1016" s="2">
        <v>38938</v>
      </c>
      <c r="B1016" s="1" t="s">
        <v>16</v>
      </c>
      <c r="C1016" s="1">
        <v>118</v>
      </c>
      <c r="E1016" s="18">
        <v>5.6427709999999998</v>
      </c>
      <c r="F1016" s="1">
        <f t="shared" si="114"/>
        <v>665.84697799999992</v>
      </c>
      <c r="G1016" s="1">
        <f t="shared" si="115"/>
        <v>3.5879249355758834E-2</v>
      </c>
      <c r="K1016" s="1" t="s">
        <v>260</v>
      </c>
      <c r="S1016"/>
      <c r="T1016" s="1" t="s">
        <v>263</v>
      </c>
      <c r="U1016"/>
      <c r="V1016"/>
      <c r="W1016"/>
      <c r="X1016"/>
      <c r="Y1016"/>
      <c r="Z1016"/>
    </row>
    <row r="1017" spans="1:26">
      <c r="A1017" s="2">
        <v>38938</v>
      </c>
      <c r="B1017" s="1" t="s">
        <v>17</v>
      </c>
      <c r="C1017" s="1">
        <v>165</v>
      </c>
      <c r="E1017" s="16">
        <v>3.156457729</v>
      </c>
      <c r="F1017" s="1">
        <f t="shared" si="114"/>
        <v>520.81552528500004</v>
      </c>
      <c r="G1017" s="1">
        <f t="shared" si="115"/>
        <v>2.8064211023649099E-2</v>
      </c>
      <c r="K1017" s="1" t="s">
        <v>262</v>
      </c>
      <c r="S1017"/>
      <c r="U1017"/>
      <c r="V1017"/>
      <c r="W1017"/>
      <c r="X1017"/>
      <c r="Y1017"/>
      <c r="Z1017"/>
    </row>
    <row r="1018" spans="1:26">
      <c r="A1018" s="2">
        <v>38938</v>
      </c>
      <c r="B1018" s="42" t="s">
        <v>169</v>
      </c>
      <c r="C1018" s="1">
        <v>11</v>
      </c>
      <c r="E1018" s="77">
        <v>314.15926539999998</v>
      </c>
      <c r="F1018" s="1">
        <f t="shared" si="114"/>
        <v>3455.7519193999997</v>
      </c>
      <c r="G1018" s="1">
        <f t="shared" si="115"/>
        <v>0.18621363304857533</v>
      </c>
      <c r="S1018"/>
      <c r="U1018"/>
      <c r="V1018"/>
      <c r="W1018"/>
      <c r="X1018"/>
      <c r="Y1018"/>
      <c r="Z1018"/>
    </row>
    <row r="1019" spans="1:26">
      <c r="A1019" s="2">
        <v>38938</v>
      </c>
      <c r="B1019" s="1" t="s">
        <v>28</v>
      </c>
      <c r="C1019" s="1">
        <v>34</v>
      </c>
      <c r="E1019" s="22">
        <v>9.7808534999999992</v>
      </c>
      <c r="F1019" s="1">
        <f t="shared" si="114"/>
        <v>332.54901899999999</v>
      </c>
      <c r="G1019" s="1">
        <f t="shared" si="115"/>
        <v>1.791944631415596E-2</v>
      </c>
      <c r="S1019"/>
      <c r="U1019"/>
      <c r="V1019"/>
      <c r="W1019"/>
      <c r="X1019"/>
      <c r="Y1019"/>
      <c r="Z1019"/>
    </row>
    <row r="1020" spans="1:26">
      <c r="A1020" s="2">
        <v>38938</v>
      </c>
      <c r="B1020" s="1" t="s">
        <v>39</v>
      </c>
      <c r="C1020" s="1">
        <v>22</v>
      </c>
      <c r="E1020" s="18">
        <v>195.2354</v>
      </c>
      <c r="F1020" s="1">
        <f t="shared" si="114"/>
        <v>4295.1787999999997</v>
      </c>
      <c r="G1020" s="1">
        <f t="shared" si="115"/>
        <v>0.23144625760059997</v>
      </c>
      <c r="S1020"/>
      <c r="U1020"/>
      <c r="V1020"/>
      <c r="W1020"/>
      <c r="X1020"/>
      <c r="Y1020"/>
      <c r="Z1020"/>
    </row>
    <row r="1021" spans="1:26">
      <c r="A1021" s="2">
        <v>38938</v>
      </c>
      <c r="B1021" s="1" t="s">
        <v>41</v>
      </c>
      <c r="C1021" s="1">
        <v>3</v>
      </c>
      <c r="E1021" s="18">
        <v>1034.087</v>
      </c>
      <c r="F1021" s="1">
        <f t="shared" si="114"/>
        <v>3102.261</v>
      </c>
      <c r="G1021" s="1">
        <f t="shared" si="115"/>
        <v>0.16716572975967728</v>
      </c>
      <c r="S1021"/>
      <c r="U1021"/>
      <c r="V1021"/>
      <c r="W1021"/>
      <c r="X1021"/>
      <c r="Y1021"/>
      <c r="Z1021"/>
    </row>
    <row r="1022" spans="1:26">
      <c r="A1022" s="2">
        <v>38938</v>
      </c>
      <c r="B1022" s="1" t="s">
        <v>58</v>
      </c>
      <c r="C1022" s="1">
        <v>5</v>
      </c>
      <c r="E1022" s="16">
        <v>311.15499999999997</v>
      </c>
      <c r="F1022" s="1">
        <f t="shared" si="114"/>
        <v>1555.7749999999999</v>
      </c>
      <c r="G1022" s="1">
        <f t="shared" si="115"/>
        <v>8.3833134354866293E-2</v>
      </c>
      <c r="S1022"/>
      <c r="U1022"/>
      <c r="V1022"/>
      <c r="W1022"/>
      <c r="X1022"/>
      <c r="Y1022"/>
      <c r="Z1022"/>
    </row>
    <row r="1023" spans="1:26">
      <c r="A1023" s="2">
        <v>38938</v>
      </c>
      <c r="B1023" s="27" t="s">
        <v>42</v>
      </c>
      <c r="C1023" s="1">
        <v>33</v>
      </c>
      <c r="E1023" s="1">
        <v>44.422773854691215</v>
      </c>
      <c r="F1023" s="1">
        <f t="shared" si="114"/>
        <v>1465.9515372048102</v>
      </c>
      <c r="G1023" s="1">
        <f t="shared" si="115"/>
        <v>7.8992985602811233E-2</v>
      </c>
      <c r="S1023"/>
      <c r="U1023"/>
      <c r="V1023"/>
      <c r="W1023"/>
      <c r="X1023"/>
      <c r="Y1023"/>
      <c r="Z1023"/>
    </row>
    <row r="1024" spans="1:26">
      <c r="A1024" s="2">
        <v>38938</v>
      </c>
      <c r="B1024" s="1" t="s">
        <v>170</v>
      </c>
      <c r="C1024" s="1">
        <v>65</v>
      </c>
      <c r="E1024" s="18">
        <v>2.5976089999999998</v>
      </c>
      <c r="F1024" s="1">
        <f t="shared" si="114"/>
        <v>168.844585</v>
      </c>
      <c r="G1024" s="1">
        <f t="shared" si="115"/>
        <v>9.098212003275952E-3</v>
      </c>
      <c r="S1024"/>
      <c r="U1024"/>
      <c r="V1024"/>
      <c r="W1024"/>
      <c r="X1024"/>
      <c r="Y1024"/>
      <c r="Z1024"/>
    </row>
    <row r="1025" spans="1:26">
      <c r="A1025" s="2">
        <v>38938</v>
      </c>
      <c r="B1025" s="1" t="s">
        <v>96</v>
      </c>
      <c r="C1025" s="1">
        <v>10</v>
      </c>
      <c r="E1025" s="18">
        <v>87.269570000000002</v>
      </c>
      <c r="F1025" s="1">
        <f t="shared" si="114"/>
        <v>872.69569999999999</v>
      </c>
      <c r="G1025" s="1">
        <f t="shared" si="115"/>
        <v>4.7025319129703265E-2</v>
      </c>
      <c r="S1025"/>
      <c r="U1025"/>
      <c r="V1025"/>
      <c r="W1025"/>
      <c r="X1025"/>
      <c r="Y1025"/>
      <c r="Z1025"/>
    </row>
    <row r="1026" spans="1:26">
      <c r="A1026" s="2">
        <v>38938</v>
      </c>
      <c r="B1026" s="1" t="s">
        <v>107</v>
      </c>
      <c r="C1026" s="1">
        <v>13</v>
      </c>
      <c r="E1026" s="18">
        <v>41.716700000000003</v>
      </c>
      <c r="F1026" s="1">
        <f t="shared" si="114"/>
        <v>542.31709999999998</v>
      </c>
      <c r="G1026" s="1">
        <f t="shared" si="115"/>
        <v>2.9222826120256118E-2</v>
      </c>
      <c r="S1026"/>
      <c r="U1026"/>
      <c r="V1026"/>
      <c r="W1026"/>
      <c r="X1026"/>
      <c r="Y1026"/>
      <c r="Z1026"/>
    </row>
    <row r="1027" spans="1:26">
      <c r="A1027" s="2">
        <v>38938</v>
      </c>
      <c r="B1027" s="1" t="s">
        <v>18</v>
      </c>
      <c r="C1027" s="1">
        <v>6</v>
      </c>
      <c r="E1027" s="18">
        <v>84.985100000000003</v>
      </c>
      <c r="F1027" s="1">
        <f t="shared" si="114"/>
        <v>509.91060000000004</v>
      </c>
      <c r="G1027" s="1">
        <f t="shared" si="115"/>
        <v>2.7476597733457918E-2</v>
      </c>
      <c r="S1027"/>
      <c r="U1027"/>
      <c r="V1027"/>
      <c r="W1027"/>
      <c r="X1027"/>
      <c r="Y1027"/>
      <c r="Z1027"/>
    </row>
    <row r="1028" spans="1:26">
      <c r="A1028" s="2">
        <v>38938</v>
      </c>
      <c r="B1028" s="87" t="s">
        <v>245</v>
      </c>
      <c r="C1028" s="1">
        <v>1</v>
      </c>
      <c r="E1028" s="60"/>
      <c r="F1028" s="1">
        <f t="shared" si="114"/>
        <v>0</v>
      </c>
      <c r="G1028" s="1">
        <f t="shared" si="115"/>
        <v>0</v>
      </c>
      <c r="S1028"/>
      <c r="U1028"/>
      <c r="V1028"/>
      <c r="W1028"/>
      <c r="X1028"/>
      <c r="Y1028"/>
      <c r="Z1028"/>
    </row>
    <row r="1029" spans="1:26">
      <c r="A1029" s="2">
        <v>38938</v>
      </c>
      <c r="B1029" s="87" t="s">
        <v>161</v>
      </c>
      <c r="C1029" s="1">
        <v>1</v>
      </c>
      <c r="E1029" s="60"/>
      <c r="F1029" s="1">
        <f t="shared" si="114"/>
        <v>0</v>
      </c>
      <c r="G1029" s="1">
        <f t="shared" si="115"/>
        <v>0</v>
      </c>
      <c r="S1029"/>
      <c r="U1029"/>
      <c r="V1029"/>
      <c r="W1029"/>
      <c r="X1029"/>
      <c r="Y1029"/>
      <c r="Z1029"/>
    </row>
    <row r="1030" spans="1:26">
      <c r="A1030" s="2">
        <v>38938</v>
      </c>
      <c r="B1030" s="42" t="s">
        <v>40</v>
      </c>
      <c r="C1030" s="76">
        <v>1</v>
      </c>
      <c r="D1030" s="76"/>
      <c r="E1030" s="76">
        <v>874.86316980794345</v>
      </c>
      <c r="F1030" s="1">
        <f t="shared" si="114"/>
        <v>874.86316980794345</v>
      </c>
      <c r="G1030" s="1">
        <f t="shared" si="115"/>
        <v>4.7142113516821862E-2</v>
      </c>
      <c r="S1030"/>
      <c r="U1030"/>
      <c r="V1030"/>
      <c r="W1030"/>
      <c r="X1030"/>
      <c r="Y1030"/>
      <c r="Z1030"/>
    </row>
    <row r="1031" spans="1:26">
      <c r="A1031" s="2">
        <v>38938</v>
      </c>
      <c r="B1031" s="1" t="s">
        <v>29</v>
      </c>
      <c r="F1031" s="1">
        <f>SUM(F1015:F1030)</f>
        <v>18557.996333697753</v>
      </c>
      <c r="S1031"/>
      <c r="U1031"/>
      <c r="V1031"/>
      <c r="W1031"/>
      <c r="X1031"/>
      <c r="Y1031"/>
      <c r="Z1031"/>
    </row>
    <row r="1032" spans="1:26">
      <c r="A1032" s="2">
        <v>39020</v>
      </c>
      <c r="B1032" s="87" t="s">
        <v>245</v>
      </c>
      <c r="C1032" s="1">
        <v>3</v>
      </c>
      <c r="D1032" s="1">
        <v>100</v>
      </c>
      <c r="E1032" s="60"/>
      <c r="F1032" s="1">
        <f>C1032*E1032</f>
        <v>0</v>
      </c>
      <c r="G1032" s="1">
        <f t="shared" ref="G1032:G1050" si="116">F1032/$F$1051</f>
        <v>0</v>
      </c>
      <c r="H1032" s="1">
        <v>1</v>
      </c>
      <c r="S1032"/>
      <c r="U1032"/>
      <c r="V1032"/>
      <c r="W1032"/>
      <c r="X1032"/>
      <c r="Y1032"/>
      <c r="Z1032"/>
    </row>
    <row r="1033" spans="1:26">
      <c r="A1033" s="2">
        <v>39020</v>
      </c>
      <c r="B1033" s="42" t="s">
        <v>112</v>
      </c>
      <c r="C1033" s="1">
        <v>4</v>
      </c>
      <c r="E1033" s="77">
        <v>24</v>
      </c>
      <c r="F1033" s="1">
        <f t="shared" ref="F1033:F1050" si="117">C1033*E1033</f>
        <v>96</v>
      </c>
      <c r="G1033" s="1">
        <f t="shared" si="116"/>
        <v>1.9477295159063572E-3</v>
      </c>
      <c r="K1033" s="1" t="s">
        <v>264</v>
      </c>
      <c r="S1033"/>
      <c r="U1033"/>
      <c r="V1033"/>
      <c r="W1033"/>
      <c r="X1033"/>
      <c r="Y1033"/>
      <c r="Z1033"/>
    </row>
    <row r="1034" spans="1:26">
      <c r="A1034" s="2">
        <v>39020</v>
      </c>
      <c r="B1034" s="87" t="s">
        <v>161</v>
      </c>
      <c r="C1034" s="1">
        <v>6</v>
      </c>
      <c r="E1034" s="60"/>
      <c r="F1034" s="1">
        <f t="shared" si="117"/>
        <v>0</v>
      </c>
      <c r="G1034" s="1">
        <f t="shared" si="116"/>
        <v>0</v>
      </c>
      <c r="S1034"/>
      <c r="U1034"/>
      <c r="V1034"/>
      <c r="W1034"/>
      <c r="X1034"/>
      <c r="Y1034"/>
      <c r="Z1034"/>
    </row>
    <row r="1035" spans="1:26">
      <c r="A1035" s="2">
        <v>39020</v>
      </c>
      <c r="B1035" s="27" t="s">
        <v>252</v>
      </c>
      <c r="C1035" s="1">
        <v>1</v>
      </c>
      <c r="E1035" s="49">
        <v>195.2354</v>
      </c>
      <c r="F1035" s="1">
        <f t="shared" si="117"/>
        <v>195.2354</v>
      </c>
      <c r="G1035" s="1">
        <f t="shared" si="116"/>
        <v>3.9611015742685839E-3</v>
      </c>
      <c r="S1035"/>
      <c r="U1035"/>
      <c r="V1035"/>
      <c r="W1035"/>
      <c r="X1035"/>
      <c r="Y1035"/>
      <c r="Z1035"/>
    </row>
    <row r="1036" spans="1:26">
      <c r="A1036" s="2">
        <v>39020</v>
      </c>
      <c r="B1036" s="27" t="s">
        <v>266</v>
      </c>
      <c r="C1036" s="1">
        <v>1</v>
      </c>
      <c r="E1036" s="1">
        <v>44.422773854691215</v>
      </c>
      <c r="F1036" s="1">
        <f t="shared" si="117"/>
        <v>44.422773854691215</v>
      </c>
      <c r="G1036" s="1">
        <f t="shared" si="116"/>
        <v>9.0128695640849272E-4</v>
      </c>
      <c r="S1036"/>
      <c r="U1036"/>
      <c r="V1036"/>
      <c r="W1036"/>
      <c r="X1036"/>
      <c r="Y1036"/>
      <c r="Z1036"/>
    </row>
    <row r="1037" spans="1:26">
      <c r="A1037" s="2">
        <v>39020</v>
      </c>
      <c r="B1037" s="87" t="s">
        <v>267</v>
      </c>
      <c r="C1037" s="1">
        <v>1</v>
      </c>
      <c r="E1037" s="60"/>
      <c r="F1037" s="1">
        <f t="shared" si="117"/>
        <v>0</v>
      </c>
      <c r="G1037" s="1">
        <f t="shared" si="116"/>
        <v>0</v>
      </c>
      <c r="K1037"/>
      <c r="S1037"/>
      <c r="U1037"/>
      <c r="V1037"/>
      <c r="W1037"/>
      <c r="X1037"/>
      <c r="Y1037"/>
      <c r="Z1037"/>
    </row>
    <row r="1038" spans="1:26">
      <c r="A1038" s="2">
        <v>39020</v>
      </c>
      <c r="B1038" s="1" t="s">
        <v>16</v>
      </c>
      <c r="C1038" s="1">
        <v>53</v>
      </c>
      <c r="E1038" s="18">
        <v>5.6427709999999998</v>
      </c>
      <c r="F1038" s="1">
        <f t="shared" si="117"/>
        <v>299.06686300000001</v>
      </c>
      <c r="G1038" s="1">
        <f t="shared" si="116"/>
        <v>6.067722461402322E-3</v>
      </c>
      <c r="K1038"/>
      <c r="S1038"/>
      <c r="T1038"/>
      <c r="U1038"/>
      <c r="V1038"/>
      <c r="W1038"/>
      <c r="X1038"/>
      <c r="Y1038"/>
      <c r="Z1038"/>
    </row>
    <row r="1039" spans="1:26">
      <c r="A1039" s="2">
        <v>39020</v>
      </c>
      <c r="B1039" s="1" t="s">
        <v>17</v>
      </c>
      <c r="C1039" s="1">
        <v>7</v>
      </c>
      <c r="E1039" s="16">
        <v>3.156457729</v>
      </c>
      <c r="F1039" s="1">
        <f t="shared" si="117"/>
        <v>22.095204103</v>
      </c>
      <c r="G1039" s="1">
        <f t="shared" si="116"/>
        <v>4.4828626241029531E-4</v>
      </c>
      <c r="K1039"/>
      <c r="S1039"/>
      <c r="T1039"/>
      <c r="U1039"/>
      <c r="V1039"/>
      <c r="W1039"/>
      <c r="X1039"/>
      <c r="Y1039"/>
      <c r="Z1039"/>
    </row>
    <row r="1040" spans="1:26">
      <c r="A1040" s="2">
        <v>39020</v>
      </c>
      <c r="B1040" s="42" t="s">
        <v>169</v>
      </c>
      <c r="C1040" s="1">
        <v>26</v>
      </c>
      <c r="E1040" s="77">
        <v>314.15926539999998</v>
      </c>
      <c r="F1040" s="1">
        <f t="shared" si="117"/>
        <v>8168.1409003999997</v>
      </c>
      <c r="G1040" s="1">
        <f t="shared" si="116"/>
        <v>0.16572217835198969</v>
      </c>
      <c r="K1040"/>
      <c r="S1040"/>
      <c r="T1040"/>
      <c r="U1040"/>
      <c r="V1040"/>
      <c r="W1040"/>
      <c r="X1040"/>
      <c r="Y1040"/>
      <c r="Z1040"/>
    </row>
    <row r="1041" spans="1:26">
      <c r="A1041" s="2">
        <v>39020</v>
      </c>
      <c r="B1041" s="1" t="s">
        <v>39</v>
      </c>
      <c r="C1041" s="1">
        <v>24</v>
      </c>
      <c r="E1041" s="18">
        <v>195.2354</v>
      </c>
      <c r="F1041" s="1">
        <f t="shared" si="117"/>
        <v>4685.6495999999997</v>
      </c>
      <c r="G1041" s="1">
        <f t="shared" si="116"/>
        <v>9.5066437782446001E-2</v>
      </c>
      <c r="K1041"/>
      <c r="S1041"/>
      <c r="T1041"/>
      <c r="U1041"/>
      <c r="V1041"/>
      <c r="W1041"/>
      <c r="X1041"/>
      <c r="Y1041"/>
      <c r="Z1041"/>
    </row>
    <row r="1042" spans="1:26">
      <c r="A1042" s="2">
        <v>39020</v>
      </c>
      <c r="B1042" s="27" t="s">
        <v>25</v>
      </c>
      <c r="C1042" s="1">
        <v>1</v>
      </c>
      <c r="E1042" s="1">
        <v>7003.5400365753658</v>
      </c>
      <c r="F1042" s="1">
        <f t="shared" si="117"/>
        <v>7003.5400365753658</v>
      </c>
      <c r="G1042" s="1">
        <f t="shared" si="116"/>
        <v>0.142093767136143</v>
      </c>
      <c r="K1042"/>
      <c r="S1042"/>
      <c r="T1042"/>
      <c r="U1042"/>
      <c r="V1042"/>
      <c r="W1042"/>
      <c r="X1042"/>
      <c r="Y1042"/>
      <c r="Z1042"/>
    </row>
    <row r="1043" spans="1:26">
      <c r="A1043" s="2">
        <v>39020</v>
      </c>
      <c r="B1043" s="27" t="s">
        <v>40</v>
      </c>
      <c r="C1043" s="58">
        <v>4</v>
      </c>
      <c r="D1043" s="58"/>
      <c r="E1043" s="58">
        <v>874.86316980794345</v>
      </c>
      <c r="F1043" s="1">
        <f t="shared" si="117"/>
        <v>3499.4526792317738</v>
      </c>
      <c r="G1043" s="1">
        <f t="shared" si="116"/>
        <v>7.0999867425596955E-2</v>
      </c>
      <c r="K1043"/>
      <c r="S1043"/>
      <c r="T1043"/>
      <c r="U1043"/>
      <c r="V1043"/>
      <c r="W1043"/>
      <c r="X1043"/>
      <c r="Y1043"/>
      <c r="Z1043"/>
    </row>
    <row r="1044" spans="1:26">
      <c r="A1044" s="2">
        <v>39020</v>
      </c>
      <c r="B1044" s="45" t="s">
        <v>41</v>
      </c>
      <c r="C1044" s="1">
        <v>12</v>
      </c>
      <c r="E1044" s="18">
        <v>1034.087</v>
      </c>
      <c r="F1044" s="1">
        <f t="shared" si="117"/>
        <v>12409.044</v>
      </c>
      <c r="G1044" s="1">
        <f t="shared" si="116"/>
        <v>0.25176522148938213</v>
      </c>
      <c r="K1044"/>
      <c r="S1044"/>
      <c r="T1044"/>
      <c r="U1044"/>
      <c r="V1044"/>
      <c r="W1044"/>
      <c r="X1044"/>
      <c r="Y1044"/>
      <c r="Z1044"/>
    </row>
    <row r="1045" spans="1:26">
      <c r="A1045" s="2">
        <v>39020</v>
      </c>
      <c r="B1045" s="45" t="s">
        <v>58</v>
      </c>
      <c r="C1045" s="1">
        <v>9</v>
      </c>
      <c r="E1045" s="16">
        <v>311.15499999999997</v>
      </c>
      <c r="F1045" s="1">
        <f t="shared" si="117"/>
        <v>2800.3949999999995</v>
      </c>
      <c r="G1045" s="1">
        <f t="shared" si="116"/>
        <v>5.6816791642672733E-2</v>
      </c>
      <c r="K1045"/>
      <c r="S1045"/>
      <c r="T1045"/>
      <c r="U1045"/>
      <c r="V1045"/>
      <c r="W1045"/>
      <c r="X1045"/>
      <c r="Y1045"/>
      <c r="Z1045"/>
    </row>
    <row r="1046" spans="1:26">
      <c r="A1046" s="2">
        <v>39020</v>
      </c>
      <c r="B1046" s="27" t="s">
        <v>42</v>
      </c>
      <c r="C1046" s="1">
        <v>113</v>
      </c>
      <c r="E1046" s="1">
        <v>44.422773854691215</v>
      </c>
      <c r="F1046" s="1">
        <f t="shared" si="117"/>
        <v>5019.7734455801074</v>
      </c>
      <c r="G1046" s="1">
        <f t="shared" si="116"/>
        <v>0.10184542607415968</v>
      </c>
      <c r="K1046"/>
      <c r="S1046"/>
      <c r="T1046"/>
      <c r="U1046"/>
      <c r="V1046"/>
      <c r="W1046"/>
      <c r="X1046"/>
      <c r="Y1046"/>
      <c r="Z1046"/>
    </row>
    <row r="1047" spans="1:26">
      <c r="A1047" s="2">
        <v>39020</v>
      </c>
      <c r="B1047" s="45" t="s">
        <v>54</v>
      </c>
      <c r="C1047" s="1">
        <v>5</v>
      </c>
      <c r="E1047" s="18">
        <v>2.5976089999999998</v>
      </c>
      <c r="F1047" s="1">
        <f t="shared" si="117"/>
        <v>12.988045</v>
      </c>
      <c r="G1047" s="1">
        <f t="shared" si="116"/>
        <v>2.635124854210415E-4</v>
      </c>
      <c r="K1047"/>
      <c r="S1047"/>
      <c r="T1047"/>
      <c r="U1047"/>
      <c r="V1047"/>
      <c r="W1047"/>
      <c r="X1047"/>
      <c r="Y1047"/>
      <c r="Z1047"/>
    </row>
    <row r="1048" spans="1:26">
      <c r="A1048" s="2">
        <v>39020</v>
      </c>
      <c r="B1048" s="1" t="s">
        <v>96</v>
      </c>
      <c r="C1048" s="1">
        <v>27</v>
      </c>
      <c r="E1048" s="18">
        <v>87.269570000000002</v>
      </c>
      <c r="F1048" s="1">
        <f t="shared" si="117"/>
        <v>2356.2783899999999</v>
      </c>
      <c r="G1048" s="1">
        <f t="shared" si="116"/>
        <v>4.7806176748909489E-2</v>
      </c>
      <c r="K1048"/>
      <c r="S1048"/>
      <c r="T1048"/>
      <c r="U1048"/>
      <c r="V1048"/>
      <c r="W1048"/>
      <c r="X1048"/>
      <c r="Y1048"/>
      <c r="Z1048"/>
    </row>
    <row r="1049" spans="1:26">
      <c r="A1049" s="2">
        <v>39020</v>
      </c>
      <c r="B1049" s="1" t="s">
        <v>107</v>
      </c>
      <c r="C1049" s="1">
        <v>56</v>
      </c>
      <c r="E1049" s="18">
        <v>41.716700000000003</v>
      </c>
      <c r="F1049" s="1">
        <f t="shared" si="117"/>
        <v>2336.1352000000002</v>
      </c>
      <c r="G1049" s="1">
        <f t="shared" si="116"/>
        <v>4.7397494606122935E-2</v>
      </c>
      <c r="K1049"/>
      <c r="S1049"/>
      <c r="T1049"/>
      <c r="U1049"/>
      <c r="V1049"/>
      <c r="W1049"/>
      <c r="X1049"/>
      <c r="Y1049"/>
      <c r="Z1049"/>
    </row>
    <row r="1050" spans="1:26">
      <c r="A1050" s="2">
        <v>39020</v>
      </c>
      <c r="B1050" s="1" t="s">
        <v>18</v>
      </c>
      <c r="C1050" s="1">
        <v>4</v>
      </c>
      <c r="E1050" s="18">
        <v>84.985100000000003</v>
      </c>
      <c r="F1050" s="1">
        <f t="shared" si="117"/>
        <v>339.94040000000001</v>
      </c>
      <c r="G1050" s="1">
        <f t="shared" si="116"/>
        <v>6.8969994867605572E-3</v>
      </c>
      <c r="K1050"/>
      <c r="S1050"/>
      <c r="T1050"/>
      <c r="U1050"/>
      <c r="V1050"/>
      <c r="W1050"/>
      <c r="X1050"/>
      <c r="Y1050"/>
      <c r="Z1050"/>
    </row>
    <row r="1051" spans="1:26">
      <c r="A1051" s="2">
        <v>39020</v>
      </c>
      <c r="B1051" s="1" t="s">
        <v>29</v>
      </c>
      <c r="F1051" s="1">
        <f>SUM(F1032:F1050)</f>
        <v>49288.157937744923</v>
      </c>
      <c r="K1051"/>
      <c r="S1051"/>
      <c r="T1051"/>
      <c r="U1051"/>
      <c r="V1051"/>
      <c r="W1051"/>
      <c r="X1051"/>
      <c r="Y1051"/>
      <c r="Z1051"/>
    </row>
    <row r="1052" spans="1:26">
      <c r="A1052" s="2">
        <v>39133</v>
      </c>
      <c r="B1052" s="27" t="s">
        <v>36</v>
      </c>
      <c r="C1052" s="1">
        <v>3</v>
      </c>
      <c r="D1052" s="1">
        <v>100</v>
      </c>
      <c r="E1052" s="77">
        <v>1545.356039</v>
      </c>
      <c r="F1052" s="1">
        <f>C1052*E1052</f>
        <v>4636.0681169999998</v>
      </c>
      <c r="G1052" s="1">
        <f t="shared" ref="G1052:G1066" si="118">F1052/$F$1067</f>
        <v>0.1064810733191533</v>
      </c>
      <c r="H1052" s="1">
        <v>1</v>
      </c>
      <c r="K1052"/>
      <c r="S1052"/>
      <c r="T1052"/>
      <c r="U1052"/>
      <c r="V1052"/>
      <c r="W1052"/>
      <c r="X1052"/>
      <c r="Y1052"/>
      <c r="Z1052"/>
    </row>
    <row r="1053" spans="1:26">
      <c r="A1053" s="2">
        <v>39133</v>
      </c>
      <c r="B1053" s="27" t="s">
        <v>252</v>
      </c>
      <c r="C1053" s="1">
        <v>1</v>
      </c>
      <c r="E1053" s="49">
        <v>195.2354</v>
      </c>
      <c r="F1053" s="1">
        <f t="shared" ref="F1053:F1066" si="119">C1053*E1053</f>
        <v>195.2354</v>
      </c>
      <c r="G1053" s="1">
        <f t="shared" si="118"/>
        <v>4.4841608055031564E-3</v>
      </c>
      <c r="K1053" s="1" t="s">
        <v>265</v>
      </c>
      <c r="S1053"/>
      <c r="T1053" s="1" t="s">
        <v>268</v>
      </c>
      <c r="U1053"/>
      <c r="V1053"/>
      <c r="W1053"/>
      <c r="X1053"/>
      <c r="Y1053"/>
      <c r="Z1053"/>
    </row>
    <row r="1054" spans="1:26">
      <c r="A1054" s="2">
        <v>39133</v>
      </c>
      <c r="B1054" s="27" t="s">
        <v>269</v>
      </c>
      <c r="C1054" s="1">
        <v>3</v>
      </c>
      <c r="E1054" s="70">
        <v>113.0973355</v>
      </c>
      <c r="F1054" s="1">
        <f t="shared" si="119"/>
        <v>339.29200650000001</v>
      </c>
      <c r="G1054" s="1">
        <f t="shared" si="118"/>
        <v>7.7928486184770914E-3</v>
      </c>
      <c r="S1054"/>
      <c r="U1054"/>
      <c r="V1054"/>
      <c r="W1054"/>
      <c r="X1054"/>
      <c r="Y1054"/>
      <c r="Z1054"/>
    </row>
    <row r="1055" spans="1:26">
      <c r="A1055" s="2">
        <v>39133</v>
      </c>
      <c r="B1055" s="27" t="s">
        <v>225</v>
      </c>
      <c r="C1055" s="1">
        <v>1</v>
      </c>
      <c r="E1055" s="77">
        <v>154.4537325</v>
      </c>
      <c r="F1055" s="1">
        <f t="shared" si="119"/>
        <v>154.4537325</v>
      </c>
      <c r="G1055" s="1">
        <f t="shared" si="118"/>
        <v>3.547488690781329E-3</v>
      </c>
      <c r="S1055"/>
      <c r="U1055"/>
      <c r="V1055"/>
      <c r="W1055"/>
      <c r="X1055"/>
      <c r="Y1055"/>
      <c r="Z1055"/>
    </row>
    <row r="1056" spans="1:26">
      <c r="A1056" s="2">
        <v>39133</v>
      </c>
      <c r="B1056" s="1" t="s">
        <v>16</v>
      </c>
      <c r="C1056" s="1">
        <v>9</v>
      </c>
      <c r="E1056" s="18">
        <v>5.6427709999999998</v>
      </c>
      <c r="F1056" s="1">
        <f t="shared" si="119"/>
        <v>50.784938999999994</v>
      </c>
      <c r="G1056" s="1">
        <f t="shared" si="118"/>
        <v>1.1664269541982071E-3</v>
      </c>
      <c r="S1056"/>
      <c r="U1056"/>
      <c r="V1056"/>
      <c r="W1056"/>
      <c r="X1056"/>
      <c r="Y1056"/>
      <c r="Z1056"/>
    </row>
    <row r="1057" spans="1:26">
      <c r="A1057" s="2">
        <v>39133</v>
      </c>
      <c r="B1057" s="1" t="s">
        <v>17</v>
      </c>
      <c r="C1057" s="1">
        <v>47</v>
      </c>
      <c r="E1057" s="16">
        <v>3.156457729</v>
      </c>
      <c r="F1057" s="1">
        <f t="shared" si="119"/>
        <v>148.353513263</v>
      </c>
      <c r="G1057" s="1">
        <f t="shared" si="118"/>
        <v>3.4073790384973076E-3</v>
      </c>
      <c r="S1057"/>
      <c r="U1057"/>
      <c r="V1057"/>
      <c r="W1057"/>
      <c r="X1057"/>
      <c r="Y1057"/>
      <c r="Z1057"/>
    </row>
    <row r="1058" spans="1:26">
      <c r="A1058" s="2">
        <v>39133</v>
      </c>
      <c r="B1058" s="1" t="s">
        <v>39</v>
      </c>
      <c r="C1058" s="1">
        <v>8</v>
      </c>
      <c r="E1058" s="18">
        <v>195.2354</v>
      </c>
      <c r="F1058" s="1">
        <f t="shared" si="119"/>
        <v>1561.8832</v>
      </c>
      <c r="G1058" s="1">
        <f t="shared" si="118"/>
        <v>3.5873286444025251E-2</v>
      </c>
      <c r="S1058"/>
      <c r="U1058"/>
      <c r="V1058"/>
      <c r="W1058"/>
      <c r="X1058"/>
      <c r="Y1058"/>
      <c r="Z1058"/>
    </row>
    <row r="1059" spans="1:26">
      <c r="A1059" s="2">
        <v>39133</v>
      </c>
      <c r="B1059" s="21" t="s">
        <v>25</v>
      </c>
      <c r="C1059" s="1">
        <v>2</v>
      </c>
      <c r="E1059" s="1">
        <v>7003.5400365753658</v>
      </c>
      <c r="F1059" s="1">
        <f t="shared" si="119"/>
        <v>14007.080073150732</v>
      </c>
      <c r="G1059" s="1">
        <f t="shared" si="118"/>
        <v>0.32171419457519895</v>
      </c>
      <c r="S1059"/>
      <c r="U1059"/>
      <c r="V1059"/>
      <c r="W1059"/>
      <c r="X1059"/>
      <c r="Y1059"/>
      <c r="Z1059"/>
    </row>
    <row r="1060" spans="1:26">
      <c r="A1060" s="2">
        <v>39133</v>
      </c>
      <c r="B1060" s="27" t="s">
        <v>53</v>
      </c>
      <c r="C1060" s="1">
        <v>32</v>
      </c>
      <c r="E1060" s="77">
        <v>152.6421331</v>
      </c>
      <c r="F1060" s="1">
        <f t="shared" si="119"/>
        <v>4884.5482591999998</v>
      </c>
      <c r="G1060" s="1">
        <f t="shared" si="118"/>
        <v>0.11218815776489977</v>
      </c>
      <c r="S1060"/>
      <c r="U1060"/>
      <c r="V1060"/>
      <c r="W1060"/>
      <c r="X1060"/>
      <c r="Y1060"/>
      <c r="Z1060"/>
    </row>
    <row r="1061" spans="1:26">
      <c r="A1061" s="2">
        <v>39133</v>
      </c>
      <c r="B1061" s="1" t="s">
        <v>41</v>
      </c>
      <c r="C1061" s="1">
        <v>5</v>
      </c>
      <c r="E1061" s="18">
        <v>1034.087</v>
      </c>
      <c r="F1061" s="1">
        <f t="shared" si="119"/>
        <v>5170.4349999999995</v>
      </c>
      <c r="G1061" s="1">
        <f t="shared" si="118"/>
        <v>0.11875439584420505</v>
      </c>
      <c r="S1061"/>
      <c r="U1061"/>
      <c r="V1061"/>
      <c r="W1061"/>
      <c r="X1061"/>
      <c r="Y1061"/>
      <c r="Z1061"/>
    </row>
    <row r="1062" spans="1:26">
      <c r="A1062" s="2">
        <v>39133</v>
      </c>
      <c r="B1062" s="1" t="s">
        <v>58</v>
      </c>
      <c r="C1062" s="1">
        <v>15</v>
      </c>
      <c r="E1062" s="16">
        <v>311.15499999999997</v>
      </c>
      <c r="F1062" s="1">
        <f t="shared" si="119"/>
        <v>4667.3249999999998</v>
      </c>
      <c r="G1062" s="1">
        <f t="shared" si="118"/>
        <v>0.10719898046944877</v>
      </c>
      <c r="S1062"/>
      <c r="U1062"/>
      <c r="V1062"/>
      <c r="W1062"/>
      <c r="X1062"/>
      <c r="Y1062"/>
      <c r="Z1062"/>
    </row>
    <row r="1063" spans="1:26">
      <c r="A1063" s="2">
        <v>39133</v>
      </c>
      <c r="B1063" s="21" t="s">
        <v>42</v>
      </c>
      <c r="C1063" s="1">
        <v>12</v>
      </c>
      <c r="E1063" s="1">
        <v>44.422773854691215</v>
      </c>
      <c r="F1063" s="1">
        <f t="shared" si="119"/>
        <v>533.07328625629452</v>
      </c>
      <c r="G1063" s="1">
        <f t="shared" si="118"/>
        <v>1.2243611233880947E-2</v>
      </c>
      <c r="S1063"/>
      <c r="U1063"/>
      <c r="V1063"/>
      <c r="W1063"/>
      <c r="X1063"/>
      <c r="Y1063"/>
      <c r="Z1063"/>
    </row>
    <row r="1064" spans="1:26">
      <c r="A1064" s="2">
        <v>39133</v>
      </c>
      <c r="B1064" s="1" t="s">
        <v>96</v>
      </c>
      <c r="C1064" s="1">
        <v>34</v>
      </c>
      <c r="E1064" s="18">
        <v>87.269570000000002</v>
      </c>
      <c r="F1064" s="1">
        <f t="shared" si="119"/>
        <v>2967.1653799999999</v>
      </c>
      <c r="G1064" s="1">
        <f t="shared" si="118"/>
        <v>6.8149765362438774E-2</v>
      </c>
      <c r="S1064"/>
      <c r="U1064"/>
      <c r="V1064"/>
      <c r="W1064"/>
      <c r="X1064"/>
      <c r="Y1064"/>
      <c r="Z1064"/>
    </row>
    <row r="1065" spans="1:26">
      <c r="A1065" s="2">
        <v>39133</v>
      </c>
      <c r="B1065" s="21" t="s">
        <v>63</v>
      </c>
      <c r="C1065" s="1">
        <v>3</v>
      </c>
      <c r="E1065" s="77">
        <v>545.58674980000001</v>
      </c>
      <c r="F1065" s="1">
        <f t="shared" si="119"/>
        <v>1636.7602494</v>
      </c>
      <c r="G1065" s="1">
        <f t="shared" si="118"/>
        <v>3.7593060266555407E-2</v>
      </c>
      <c r="S1065"/>
      <c r="U1065"/>
      <c r="V1065"/>
      <c r="W1065"/>
      <c r="X1065"/>
      <c r="Y1065"/>
      <c r="Z1065"/>
    </row>
    <row r="1066" spans="1:26">
      <c r="A1066" s="2">
        <v>39133</v>
      </c>
      <c r="B1066" s="1" t="s">
        <v>107</v>
      </c>
      <c r="C1066" s="1">
        <v>62</v>
      </c>
      <c r="E1066" s="18">
        <v>41.716700000000003</v>
      </c>
      <c r="F1066" s="1">
        <f t="shared" si="119"/>
        <v>2586.4354000000003</v>
      </c>
      <c r="G1066" s="1">
        <f t="shared" si="118"/>
        <v>5.9405170612736626E-2</v>
      </c>
      <c r="S1066"/>
      <c r="U1066"/>
      <c r="V1066"/>
      <c r="W1066"/>
      <c r="X1066"/>
      <c r="Y1066"/>
      <c r="Z1066"/>
    </row>
    <row r="1067" spans="1:26">
      <c r="A1067" s="2">
        <v>39133</v>
      </c>
      <c r="B1067" s="1" t="s">
        <v>29</v>
      </c>
      <c r="F1067" s="1">
        <f>SUM(F1052:F1066)</f>
        <v>43538.893556270028</v>
      </c>
      <c r="S1067"/>
      <c r="U1067"/>
      <c r="V1067"/>
      <c r="W1067"/>
      <c r="X1067"/>
      <c r="Y1067"/>
      <c r="Z1067"/>
    </row>
    <row r="1068" spans="1:26">
      <c r="A1068" s="2">
        <v>39196</v>
      </c>
      <c r="B1068" s="27" t="s">
        <v>36</v>
      </c>
      <c r="C1068" s="1">
        <v>2</v>
      </c>
      <c r="D1068" s="1">
        <v>100</v>
      </c>
      <c r="E1068" s="77">
        <v>1545.356039</v>
      </c>
      <c r="F1068" s="1">
        <f t="shared" ref="F1068:F1083" si="120">C1068*E1068</f>
        <v>3090.712078</v>
      </c>
      <c r="G1068" s="1">
        <f t="shared" ref="G1068:G1083" si="121">F1068/$F$1084</f>
        <v>5.3518962620335488E-2</v>
      </c>
      <c r="H1068" s="1">
        <v>1</v>
      </c>
      <c r="K1068" s="1" t="s">
        <v>271</v>
      </c>
      <c r="S1068"/>
      <c r="U1068"/>
      <c r="V1068"/>
      <c r="W1068"/>
      <c r="X1068"/>
      <c r="Y1068"/>
      <c r="Z1068"/>
    </row>
    <row r="1069" spans="1:26">
      <c r="A1069" s="2">
        <v>39196</v>
      </c>
      <c r="B1069" s="20" t="s">
        <v>252</v>
      </c>
      <c r="C1069" s="1">
        <v>5</v>
      </c>
      <c r="E1069" s="49">
        <v>195.2354</v>
      </c>
      <c r="F1069" s="1">
        <f t="shared" si="120"/>
        <v>976.17700000000002</v>
      </c>
      <c r="G1069" s="1">
        <f t="shared" si="121"/>
        <v>1.6903541661389021E-2</v>
      </c>
      <c r="S1069"/>
      <c r="T1069" s="1" t="s">
        <v>272</v>
      </c>
      <c r="U1069"/>
      <c r="V1069"/>
      <c r="W1069"/>
      <c r="X1069"/>
      <c r="Y1069"/>
      <c r="Z1069"/>
    </row>
    <row r="1070" spans="1:26">
      <c r="A1070" s="2">
        <v>39196</v>
      </c>
      <c r="B1070" s="87" t="s">
        <v>273</v>
      </c>
      <c r="C1070" s="1">
        <v>7</v>
      </c>
      <c r="E1070" s="60"/>
      <c r="F1070" s="1">
        <f t="shared" si="120"/>
        <v>0</v>
      </c>
      <c r="G1070" s="1">
        <f t="shared" si="121"/>
        <v>0</v>
      </c>
      <c r="S1070"/>
      <c r="U1070"/>
      <c r="V1070"/>
      <c r="W1070"/>
      <c r="X1070"/>
      <c r="Y1070"/>
      <c r="Z1070"/>
    </row>
    <row r="1071" spans="1:26">
      <c r="A1071" s="2">
        <v>39196</v>
      </c>
      <c r="B1071" s="20" t="s">
        <v>274</v>
      </c>
      <c r="C1071" s="1">
        <v>1</v>
      </c>
      <c r="E1071" s="60">
        <v>110</v>
      </c>
      <c r="F1071" s="1">
        <f t="shared" si="120"/>
        <v>110</v>
      </c>
      <c r="G1071" s="1">
        <f t="shared" si="121"/>
        <v>1.9047668432597697E-3</v>
      </c>
      <c r="S1071"/>
      <c r="U1071"/>
      <c r="V1071"/>
      <c r="W1071"/>
      <c r="X1071"/>
      <c r="Y1071"/>
      <c r="Z1071"/>
    </row>
    <row r="1072" spans="1:26">
      <c r="A1072" s="2">
        <v>39196</v>
      </c>
      <c r="B1072" s="42" t="s">
        <v>169</v>
      </c>
      <c r="C1072" s="1">
        <v>19</v>
      </c>
      <c r="E1072" s="77">
        <v>314.15926539999998</v>
      </c>
      <c r="F1072" s="1">
        <f t="shared" si="120"/>
        <v>5969.0260425999995</v>
      </c>
      <c r="G1072" s="1">
        <f t="shared" si="121"/>
        <v>0.10336002629544143</v>
      </c>
      <c r="S1072"/>
      <c r="U1072"/>
      <c r="V1072"/>
      <c r="W1072"/>
      <c r="X1072"/>
      <c r="Y1072"/>
      <c r="Z1072"/>
    </row>
    <row r="1073" spans="1:26">
      <c r="A1073" s="2">
        <v>39196</v>
      </c>
      <c r="B1073" s="1" t="s">
        <v>39</v>
      </c>
      <c r="C1073" s="1">
        <v>37</v>
      </c>
      <c r="E1073" s="18">
        <v>195.2354</v>
      </c>
      <c r="F1073" s="1">
        <f t="shared" si="120"/>
        <v>7223.7097999999996</v>
      </c>
      <c r="G1073" s="1">
        <f t="shared" si="121"/>
        <v>0.12508620829427874</v>
      </c>
      <c r="S1073"/>
      <c r="U1073"/>
      <c r="V1073"/>
      <c r="W1073"/>
      <c r="X1073"/>
      <c r="Y1073"/>
      <c r="Z1073"/>
    </row>
    <row r="1074" spans="1:26">
      <c r="A1074" s="2">
        <v>39196</v>
      </c>
      <c r="B1074" s="42" t="s">
        <v>25</v>
      </c>
      <c r="C1074" s="76">
        <v>3</v>
      </c>
      <c r="D1074" s="76"/>
      <c r="E1074" s="76">
        <v>7003.5400365753658</v>
      </c>
      <c r="F1074" s="1">
        <f t="shared" si="120"/>
        <v>21010.620109726096</v>
      </c>
      <c r="G1074" s="1">
        <f t="shared" si="121"/>
        <v>0.36382120492121106</v>
      </c>
      <c r="S1074"/>
      <c r="U1074"/>
      <c r="V1074"/>
      <c r="W1074"/>
      <c r="X1074"/>
      <c r="Y1074"/>
      <c r="Z1074"/>
    </row>
    <row r="1075" spans="1:26">
      <c r="A1075" s="2">
        <v>39196</v>
      </c>
      <c r="B1075" s="42" t="s">
        <v>40</v>
      </c>
      <c r="C1075" s="76">
        <v>2</v>
      </c>
      <c r="D1075" s="76"/>
      <c r="E1075" s="76">
        <v>874.86316980794345</v>
      </c>
      <c r="F1075" s="1">
        <f t="shared" si="120"/>
        <v>1749.7263396158869</v>
      </c>
      <c r="G1075" s="1">
        <f t="shared" si="121"/>
        <v>3.029837014980568E-2</v>
      </c>
      <c r="S1075"/>
      <c r="U1075"/>
      <c r="V1075"/>
      <c r="W1075"/>
      <c r="X1075"/>
      <c r="Y1075"/>
      <c r="Z1075"/>
    </row>
    <row r="1076" spans="1:26">
      <c r="A1076" s="2">
        <v>39196</v>
      </c>
      <c r="B1076" s="76" t="s">
        <v>226</v>
      </c>
      <c r="C1076" s="76">
        <v>7</v>
      </c>
      <c r="D1076" s="76"/>
      <c r="E1076" s="97">
        <v>195.2354</v>
      </c>
      <c r="F1076" s="1">
        <f t="shared" si="120"/>
        <v>1366.6478</v>
      </c>
      <c r="G1076" s="1">
        <f t="shared" si="121"/>
        <v>2.3664958325944629E-2</v>
      </c>
      <c r="S1076"/>
      <c r="U1076"/>
      <c r="V1076"/>
      <c r="W1076"/>
      <c r="X1076"/>
      <c r="Y1076"/>
      <c r="Z1076"/>
    </row>
    <row r="1077" spans="1:26">
      <c r="A1077" s="2">
        <v>39196</v>
      </c>
      <c r="B1077" s="42" t="s">
        <v>275</v>
      </c>
      <c r="C1077" s="76">
        <v>57</v>
      </c>
      <c r="D1077" s="76"/>
      <c r="E1077" s="94">
        <v>5</v>
      </c>
      <c r="F1077" s="1">
        <f t="shared" si="120"/>
        <v>285</v>
      </c>
      <c r="G1077" s="1">
        <f t="shared" si="121"/>
        <v>4.9350777302639487E-3</v>
      </c>
      <c r="S1077"/>
      <c r="U1077"/>
      <c r="V1077"/>
      <c r="W1077"/>
      <c r="X1077"/>
      <c r="Y1077"/>
      <c r="Z1077"/>
    </row>
    <row r="1078" spans="1:26">
      <c r="A1078" s="2">
        <v>39196</v>
      </c>
      <c r="B1078" s="1" t="s">
        <v>41</v>
      </c>
      <c r="C1078" s="1">
        <v>3</v>
      </c>
      <c r="E1078" s="18">
        <v>1034.087</v>
      </c>
      <c r="F1078" s="1">
        <f t="shared" si="120"/>
        <v>3102.261</v>
      </c>
      <c r="G1078" s="1">
        <f t="shared" si="121"/>
        <v>5.3718944472162695E-2</v>
      </c>
      <c r="S1078"/>
      <c r="U1078"/>
      <c r="V1078"/>
      <c r="W1078"/>
      <c r="X1078"/>
      <c r="Y1078"/>
      <c r="Z1078"/>
    </row>
    <row r="1079" spans="1:26">
      <c r="A1079" s="2">
        <v>39196</v>
      </c>
      <c r="B1079" s="1" t="s">
        <v>58</v>
      </c>
      <c r="C1079" s="1">
        <v>21</v>
      </c>
      <c r="E1079" s="16">
        <v>311.15499999999997</v>
      </c>
      <c r="F1079" s="1">
        <f t="shared" si="120"/>
        <v>6534.2549999999992</v>
      </c>
      <c r="G1079" s="1">
        <f t="shared" si="121"/>
        <v>0.11314756608549423</v>
      </c>
      <c r="S1079"/>
      <c r="U1079"/>
      <c r="V1079"/>
      <c r="W1079"/>
      <c r="X1079"/>
      <c r="Y1079"/>
      <c r="Z1079"/>
    </row>
    <row r="1080" spans="1:26">
      <c r="A1080" s="2">
        <v>39196</v>
      </c>
      <c r="B1080" s="21" t="s">
        <v>42</v>
      </c>
      <c r="C1080" s="1">
        <v>3</v>
      </c>
      <c r="E1080" s="1">
        <v>44.422773854691215</v>
      </c>
      <c r="F1080" s="1">
        <f t="shared" si="120"/>
        <v>133.26832156407363</v>
      </c>
      <c r="G1080" s="1">
        <f t="shared" si="121"/>
        <v>2.3076825470193492E-3</v>
      </c>
      <c r="S1080"/>
      <c r="U1080"/>
      <c r="V1080"/>
      <c r="W1080"/>
      <c r="X1080"/>
      <c r="Y1080"/>
      <c r="Z1080"/>
    </row>
    <row r="1081" spans="1:26">
      <c r="A1081" s="2">
        <v>39196</v>
      </c>
      <c r="B1081" s="1" t="s">
        <v>44</v>
      </c>
      <c r="C1081" s="1">
        <v>49</v>
      </c>
      <c r="E1081" s="18">
        <v>87.269570000000002</v>
      </c>
      <c r="F1081" s="1">
        <f t="shared" si="120"/>
        <v>4276.2089299999998</v>
      </c>
      <c r="G1081" s="1">
        <f t="shared" si="121"/>
        <v>7.4047099861048515E-2</v>
      </c>
      <c r="S1081"/>
      <c r="U1081"/>
      <c r="V1081"/>
      <c r="W1081"/>
      <c r="X1081"/>
      <c r="Y1081"/>
      <c r="Z1081"/>
    </row>
    <row r="1082" spans="1:26">
      <c r="A1082" s="2">
        <v>39196</v>
      </c>
      <c r="B1082" s="21" t="s">
        <v>63</v>
      </c>
      <c r="C1082" s="1">
        <v>1</v>
      </c>
      <c r="E1082" s="77">
        <v>545.58674980000001</v>
      </c>
      <c r="F1082" s="1">
        <f t="shared" si="120"/>
        <v>545.58674980000001</v>
      </c>
      <c r="G1082" s="1">
        <f t="shared" si="121"/>
        <v>9.4474141012809432E-3</v>
      </c>
      <c r="S1082"/>
      <c r="U1082"/>
      <c r="V1082"/>
      <c r="W1082"/>
      <c r="X1082"/>
      <c r="Y1082"/>
      <c r="Z1082"/>
    </row>
    <row r="1083" spans="1:26">
      <c r="A1083" s="2">
        <v>39196</v>
      </c>
      <c r="B1083" s="1" t="s">
        <v>46</v>
      </c>
      <c r="C1083" s="1">
        <v>33</v>
      </c>
      <c r="E1083" s="18">
        <v>41.716700000000003</v>
      </c>
      <c r="F1083" s="1">
        <f t="shared" si="120"/>
        <v>1376.6511</v>
      </c>
      <c r="G1083" s="1">
        <f t="shared" si="121"/>
        <v>2.383817609106445E-2</v>
      </c>
      <c r="S1083"/>
      <c r="U1083"/>
      <c r="V1083"/>
      <c r="W1083"/>
      <c r="X1083"/>
      <c r="Y1083"/>
      <c r="Z1083"/>
    </row>
    <row r="1084" spans="1:26">
      <c r="A1084" s="2">
        <v>39196</v>
      </c>
      <c r="B1084" s="1" t="s">
        <v>29</v>
      </c>
      <c r="F1084" s="1">
        <f>SUM(F1068:F1083)</f>
        <v>57749.850271306059</v>
      </c>
      <c r="S1084"/>
      <c r="U1084"/>
      <c r="V1084"/>
      <c r="W1084"/>
      <c r="X1084"/>
      <c r="Y1084"/>
      <c r="Z1084"/>
    </row>
    <row r="1085" spans="1:26">
      <c r="A1085" s="2">
        <v>39252</v>
      </c>
      <c r="B1085" s="42" t="s">
        <v>274</v>
      </c>
      <c r="C1085" s="76">
        <v>2</v>
      </c>
      <c r="D1085" s="76">
        <v>100</v>
      </c>
      <c r="E1085" s="76">
        <v>110</v>
      </c>
      <c r="F1085" s="1">
        <f>C1085*E1085</f>
        <v>220</v>
      </c>
      <c r="G1085" s="1">
        <f t="shared" ref="G1085:G1099" si="122">F1085/$F$1100</f>
        <v>3.4447917008602873E-3</v>
      </c>
      <c r="H1085" s="1">
        <v>1</v>
      </c>
      <c r="K1085" s="1" t="s">
        <v>276</v>
      </c>
      <c r="S1085"/>
      <c r="U1085"/>
      <c r="V1085"/>
      <c r="W1085"/>
      <c r="X1085"/>
      <c r="Y1085"/>
      <c r="Z1085"/>
    </row>
    <row r="1086" spans="1:26">
      <c r="A1086" s="2">
        <v>39252</v>
      </c>
      <c r="B1086" s="20" t="s">
        <v>252</v>
      </c>
      <c r="C1086" s="1">
        <v>2</v>
      </c>
      <c r="E1086" s="49">
        <v>195.2354</v>
      </c>
      <c r="F1086" s="1">
        <f t="shared" ref="F1086:F1099" si="123">C1086*E1086</f>
        <v>390.4708</v>
      </c>
      <c r="G1086" s="1">
        <f t="shared" si="122"/>
        <v>6.1140480512194414E-3</v>
      </c>
      <c r="S1086"/>
      <c r="T1086" s="1" t="s">
        <v>277</v>
      </c>
      <c r="U1086"/>
      <c r="V1086"/>
      <c r="W1086"/>
      <c r="X1086"/>
      <c r="Y1086"/>
      <c r="Z1086"/>
    </row>
    <row r="1087" spans="1:26">
      <c r="A1087" s="2">
        <v>39252</v>
      </c>
      <c r="B1087" s="27" t="s">
        <v>36</v>
      </c>
      <c r="C1087" s="1">
        <v>2</v>
      </c>
      <c r="E1087" s="77">
        <v>1545.356039</v>
      </c>
      <c r="F1087" s="1">
        <f t="shared" si="123"/>
        <v>3090.712078</v>
      </c>
      <c r="G1087" s="1">
        <f t="shared" si="122"/>
        <v>4.8394815072922974E-2</v>
      </c>
      <c r="S1087"/>
      <c r="U1087"/>
      <c r="V1087"/>
      <c r="W1087"/>
      <c r="X1087"/>
      <c r="Y1087"/>
      <c r="Z1087"/>
    </row>
    <row r="1088" spans="1:26">
      <c r="A1088" s="2">
        <v>39252</v>
      </c>
      <c r="B1088" s="87" t="s">
        <v>278</v>
      </c>
      <c r="C1088" s="1">
        <v>1</v>
      </c>
      <c r="E1088" s="60"/>
      <c r="F1088" s="1">
        <f t="shared" si="123"/>
        <v>0</v>
      </c>
      <c r="G1088" s="1">
        <f t="shared" si="122"/>
        <v>0</v>
      </c>
      <c r="S1088"/>
      <c r="U1088"/>
      <c r="V1088"/>
      <c r="W1088"/>
      <c r="X1088"/>
      <c r="Y1088"/>
      <c r="Z1088"/>
    </row>
    <row r="1089" spans="1:26">
      <c r="A1089" s="2">
        <v>39252</v>
      </c>
      <c r="B1089" s="1" t="s">
        <v>16</v>
      </c>
      <c r="C1089" s="1">
        <v>26</v>
      </c>
      <c r="E1089" s="18">
        <v>5.6427709999999998</v>
      </c>
      <c r="F1089" s="1">
        <f t="shared" si="123"/>
        <v>146.71204599999999</v>
      </c>
      <c r="G1089" s="1">
        <f t="shared" si="122"/>
        <v>2.2972383567137849E-3</v>
      </c>
      <c r="S1089"/>
      <c r="U1089"/>
      <c r="V1089"/>
      <c r="W1089"/>
      <c r="X1089"/>
      <c r="Y1089"/>
      <c r="Z1089"/>
    </row>
    <row r="1090" spans="1:26">
      <c r="A1090" s="2">
        <v>39252</v>
      </c>
      <c r="B1090" s="1" t="s">
        <v>28</v>
      </c>
      <c r="C1090" s="1">
        <v>68</v>
      </c>
      <c r="E1090" s="22">
        <v>9.7808534999999992</v>
      </c>
      <c r="F1090" s="1">
        <f t="shared" si="123"/>
        <v>665.09803799999997</v>
      </c>
      <c r="G1090" s="1">
        <f t="shared" si="122"/>
        <v>1.0414200916185728E-2</v>
      </c>
      <c r="S1090"/>
      <c r="U1090"/>
      <c r="V1090"/>
      <c r="W1090"/>
      <c r="X1090"/>
      <c r="Y1090"/>
      <c r="Z1090"/>
    </row>
    <row r="1091" spans="1:26">
      <c r="A1091" s="2">
        <v>39252</v>
      </c>
      <c r="B1091" s="1" t="s">
        <v>39</v>
      </c>
      <c r="C1091" s="1">
        <v>21</v>
      </c>
      <c r="E1091" s="18">
        <v>195.2354</v>
      </c>
      <c r="F1091" s="1">
        <f t="shared" si="123"/>
        <v>4099.9434000000001</v>
      </c>
      <c r="G1091" s="1">
        <f t="shared" si="122"/>
        <v>6.4197504537804137E-2</v>
      </c>
      <c r="S1091"/>
      <c r="U1091"/>
      <c r="V1091"/>
      <c r="W1091"/>
      <c r="X1091"/>
      <c r="Y1091"/>
      <c r="Z1091"/>
    </row>
    <row r="1092" spans="1:26">
      <c r="A1092" s="2">
        <v>39252</v>
      </c>
      <c r="B1092" s="21" t="s">
        <v>25</v>
      </c>
      <c r="C1092" s="1">
        <v>1</v>
      </c>
      <c r="E1092" s="1">
        <v>7003.5400365753658</v>
      </c>
      <c r="F1092" s="1">
        <f t="shared" si="123"/>
        <v>7003.5400365753658</v>
      </c>
      <c r="G1092" s="1">
        <f t="shared" si="122"/>
        <v>0.10966243906653443</v>
      </c>
      <c r="S1092"/>
      <c r="U1092"/>
      <c r="V1092"/>
      <c r="W1092"/>
      <c r="X1092"/>
      <c r="Y1092"/>
      <c r="Z1092"/>
    </row>
    <row r="1093" spans="1:26">
      <c r="A1093" s="2">
        <v>39252</v>
      </c>
      <c r="B1093" s="42" t="s">
        <v>40</v>
      </c>
      <c r="C1093" s="76">
        <v>1</v>
      </c>
      <c r="D1093" s="76"/>
      <c r="E1093" s="76">
        <v>874.86316980794345</v>
      </c>
      <c r="F1093" s="1">
        <f t="shared" si="123"/>
        <v>874.86316980794345</v>
      </c>
      <c r="G1093" s="1">
        <f t="shared" si="122"/>
        <v>1.3698733576103309E-2</v>
      </c>
      <c r="S1093"/>
      <c r="U1093"/>
      <c r="V1093"/>
      <c r="W1093"/>
      <c r="X1093"/>
      <c r="Y1093"/>
      <c r="Z1093"/>
    </row>
    <row r="1094" spans="1:26">
      <c r="A1094" s="2">
        <v>39252</v>
      </c>
      <c r="B1094" s="76" t="s">
        <v>226</v>
      </c>
      <c r="C1094" s="76">
        <v>2</v>
      </c>
      <c r="D1094" s="76"/>
      <c r="E1094" s="97">
        <v>195.2354</v>
      </c>
      <c r="F1094" s="1">
        <f t="shared" si="123"/>
        <v>390.4708</v>
      </c>
      <c r="G1094" s="1">
        <f t="shared" si="122"/>
        <v>6.1140480512194414E-3</v>
      </c>
      <c r="S1094"/>
      <c r="U1094"/>
      <c r="V1094"/>
      <c r="W1094"/>
      <c r="X1094"/>
      <c r="Y1094"/>
      <c r="Z1094"/>
    </row>
    <row r="1095" spans="1:26">
      <c r="A1095" s="2">
        <v>39252</v>
      </c>
      <c r="B1095" s="42" t="s">
        <v>279</v>
      </c>
      <c r="C1095" s="76">
        <v>4</v>
      </c>
      <c r="D1095" s="76"/>
      <c r="E1095" s="76">
        <v>3175.9052070921198</v>
      </c>
      <c r="F1095" s="1">
        <f t="shared" si="123"/>
        <v>12703.620828368479</v>
      </c>
      <c r="G1095" s="1">
        <f t="shared" si="122"/>
        <v>0.19891512545654377</v>
      </c>
      <c r="S1095"/>
      <c r="U1095"/>
      <c r="V1095"/>
      <c r="W1095"/>
      <c r="X1095"/>
      <c r="Y1095"/>
      <c r="Z1095"/>
    </row>
    <row r="1096" spans="1:26">
      <c r="A1096" s="2">
        <v>39252</v>
      </c>
      <c r="B1096" s="76" t="s">
        <v>41</v>
      </c>
      <c r="C1096" s="76">
        <v>18</v>
      </c>
      <c r="D1096" s="76"/>
      <c r="E1096" s="97">
        <v>1034.087</v>
      </c>
      <c r="F1096" s="1">
        <f t="shared" si="123"/>
        <v>18613.565999999999</v>
      </c>
      <c r="G1096" s="1">
        <f t="shared" si="122"/>
        <v>0.29145389854643278</v>
      </c>
      <c r="S1096"/>
      <c r="U1096"/>
      <c r="V1096"/>
      <c r="W1096"/>
      <c r="X1096"/>
      <c r="Y1096"/>
      <c r="Z1096"/>
    </row>
    <row r="1097" spans="1:26">
      <c r="A1097" s="2">
        <v>39252</v>
      </c>
      <c r="B1097" s="21" t="s">
        <v>42</v>
      </c>
      <c r="C1097" s="1">
        <v>271</v>
      </c>
      <c r="E1097" s="1">
        <v>44.422773854691215</v>
      </c>
      <c r="F1097" s="1">
        <f t="shared" si="123"/>
        <v>12038.571714621319</v>
      </c>
      <c r="G1097" s="1">
        <f t="shared" si="122"/>
        <v>0.18850169060335872</v>
      </c>
      <c r="S1097"/>
      <c r="U1097"/>
      <c r="V1097"/>
      <c r="W1097"/>
      <c r="X1097"/>
      <c r="Y1097"/>
      <c r="Z1097"/>
    </row>
    <row r="1098" spans="1:26">
      <c r="A1098" s="2">
        <v>39252</v>
      </c>
      <c r="B1098" s="1" t="s">
        <v>44</v>
      </c>
      <c r="C1098" s="1">
        <v>32</v>
      </c>
      <c r="E1098" s="18">
        <v>87.269570000000002</v>
      </c>
      <c r="F1098" s="1">
        <f t="shared" si="123"/>
        <v>2792.6262400000001</v>
      </c>
      <c r="G1098" s="1">
        <f t="shared" si="122"/>
        <v>4.3727344068893954E-2</v>
      </c>
      <c r="S1098"/>
      <c r="U1098"/>
      <c r="V1098"/>
      <c r="W1098"/>
      <c r="X1098"/>
      <c r="Y1098"/>
      <c r="Z1098"/>
    </row>
    <row r="1099" spans="1:26">
      <c r="A1099" s="2">
        <v>39252</v>
      </c>
      <c r="B1099" s="1" t="s">
        <v>46</v>
      </c>
      <c r="C1099" s="1">
        <v>20</v>
      </c>
      <c r="E1099" s="18">
        <v>41.716700000000003</v>
      </c>
      <c r="F1099" s="1">
        <f t="shared" si="123"/>
        <v>834.33400000000006</v>
      </c>
      <c r="G1099" s="1">
        <f t="shared" si="122"/>
        <v>1.3064121995207125E-2</v>
      </c>
      <c r="S1099"/>
      <c r="U1099"/>
      <c r="V1099"/>
      <c r="W1099"/>
      <c r="X1099"/>
      <c r="Y1099"/>
      <c r="Z1099"/>
    </row>
    <row r="1100" spans="1:26">
      <c r="A1100" s="2">
        <v>39252</v>
      </c>
      <c r="B1100" s="1" t="s">
        <v>29</v>
      </c>
      <c r="F1100" s="1">
        <f>SUM(F1085:F1099)</f>
        <v>63864.529151373114</v>
      </c>
      <c r="S1100"/>
      <c r="U1100"/>
      <c r="V1100"/>
      <c r="W1100"/>
      <c r="X1100"/>
      <c r="Y1100"/>
      <c r="Z1100"/>
    </row>
    <row r="1101" spans="1:26">
      <c r="A1101" s="2">
        <v>39279</v>
      </c>
      <c r="B1101" s="27" t="s">
        <v>36</v>
      </c>
      <c r="C1101" s="1">
        <v>1</v>
      </c>
      <c r="D1101" s="1">
        <v>100</v>
      </c>
      <c r="E1101" s="77">
        <v>1545.356039</v>
      </c>
      <c r="F1101" s="1">
        <f>C1101*E1101</f>
        <v>1545.356039</v>
      </c>
      <c r="G1101" s="1">
        <f t="shared" ref="G1101:G1114" si="124">F1101/$F$1115</f>
        <v>1.9636331012299769E-2</v>
      </c>
      <c r="H1101" s="1">
        <v>1</v>
      </c>
      <c r="S1101"/>
      <c r="U1101"/>
      <c r="V1101"/>
      <c r="W1101"/>
      <c r="X1101"/>
      <c r="Y1101"/>
      <c r="Z1101"/>
    </row>
    <row r="1102" spans="1:26">
      <c r="A1102" s="2">
        <v>39279</v>
      </c>
      <c r="B1102" s="42" t="s">
        <v>112</v>
      </c>
      <c r="C1102" s="1">
        <v>4.45</v>
      </c>
      <c r="E1102" s="77">
        <v>24</v>
      </c>
      <c r="F1102" s="1">
        <f t="shared" ref="F1102:F1114" si="125">C1102*E1102</f>
        <v>106.80000000000001</v>
      </c>
      <c r="G1102" s="1">
        <f t="shared" si="124"/>
        <v>1.3570724798608145E-3</v>
      </c>
      <c r="K1102" s="1" t="s">
        <v>280</v>
      </c>
      <c r="S1102"/>
      <c r="U1102"/>
      <c r="V1102"/>
      <c r="W1102"/>
      <c r="X1102"/>
      <c r="Y1102"/>
      <c r="Z1102"/>
    </row>
    <row r="1103" spans="1:26">
      <c r="A1103" s="2">
        <v>39279</v>
      </c>
      <c r="B1103" s="84" t="s">
        <v>273</v>
      </c>
      <c r="C1103" s="1">
        <v>5</v>
      </c>
      <c r="E1103" s="60"/>
      <c r="F1103" s="1">
        <f t="shared" si="125"/>
        <v>0</v>
      </c>
      <c r="G1103" s="1">
        <f t="shared" si="124"/>
        <v>0</v>
      </c>
      <c r="S1103"/>
      <c r="T1103" s="1" t="s">
        <v>281</v>
      </c>
      <c r="U1103"/>
      <c r="V1103"/>
      <c r="W1103"/>
      <c r="X1103"/>
      <c r="Y1103"/>
      <c r="Z1103"/>
    </row>
    <row r="1104" spans="1:26">
      <c r="A1104" s="2">
        <v>39279</v>
      </c>
      <c r="B1104" s="84" t="s">
        <v>131</v>
      </c>
      <c r="C1104" s="1">
        <v>2</v>
      </c>
      <c r="E1104" s="60"/>
      <c r="F1104" s="1">
        <f t="shared" si="125"/>
        <v>0</v>
      </c>
      <c r="G1104" s="1">
        <f t="shared" si="124"/>
        <v>0</v>
      </c>
      <c r="S1104"/>
      <c r="U1104"/>
      <c r="V1104"/>
      <c r="W1104"/>
      <c r="X1104"/>
      <c r="Y1104"/>
      <c r="Z1104"/>
    </row>
    <row r="1105" spans="1:26">
      <c r="A1105" s="2">
        <v>39279</v>
      </c>
      <c r="B1105" s="6" t="s">
        <v>51</v>
      </c>
      <c r="C1105" s="1">
        <v>1</v>
      </c>
      <c r="E1105" s="58">
        <v>186.6048309467327</v>
      </c>
      <c r="F1105" s="1">
        <f t="shared" si="125"/>
        <v>186.6048309467327</v>
      </c>
      <c r="G1105" s="1">
        <f t="shared" si="124"/>
        <v>2.3711262236600244E-3</v>
      </c>
      <c r="S1105"/>
      <c r="U1105"/>
      <c r="V1105"/>
      <c r="W1105"/>
      <c r="X1105"/>
      <c r="Y1105"/>
      <c r="Z1105"/>
    </row>
    <row r="1106" spans="1:26">
      <c r="A1106" s="2">
        <v>39279</v>
      </c>
      <c r="B1106" s="42" t="s">
        <v>169</v>
      </c>
      <c r="C1106" s="1">
        <v>7</v>
      </c>
      <c r="E1106" s="77">
        <v>314.15926539999998</v>
      </c>
      <c r="F1106" s="1">
        <f t="shared" si="125"/>
        <v>2199.1148577999998</v>
      </c>
      <c r="G1106" s="1">
        <f t="shared" si="124"/>
        <v>2.794342934057498E-2</v>
      </c>
      <c r="S1106"/>
      <c r="U1106"/>
      <c r="V1106"/>
      <c r="W1106"/>
      <c r="X1106"/>
      <c r="Y1106"/>
      <c r="Z1106"/>
    </row>
    <row r="1107" spans="1:26">
      <c r="A1107" s="2">
        <v>39279</v>
      </c>
      <c r="B1107" s="1" t="s">
        <v>28</v>
      </c>
      <c r="C1107" s="1">
        <v>8</v>
      </c>
      <c r="E1107" s="22">
        <v>9.7808534999999992</v>
      </c>
      <c r="F1107" s="1">
        <f t="shared" si="125"/>
        <v>78.246827999999994</v>
      </c>
      <c r="G1107" s="1">
        <f t="shared" si="124"/>
        <v>9.942567126891629E-4</v>
      </c>
      <c r="S1107"/>
      <c r="U1107"/>
      <c r="V1107"/>
      <c r="W1107"/>
      <c r="X1107"/>
      <c r="Y1107"/>
      <c r="Z1107"/>
    </row>
    <row r="1108" spans="1:26">
      <c r="A1108" s="2">
        <v>39279</v>
      </c>
      <c r="B1108" s="1" t="s">
        <v>39</v>
      </c>
      <c r="C1108" s="1">
        <v>22</v>
      </c>
      <c r="E1108" s="18">
        <v>195.2354</v>
      </c>
      <c r="F1108" s="1">
        <f t="shared" si="125"/>
        <v>4295.1787999999997</v>
      </c>
      <c r="G1108" s="1">
        <f t="shared" si="124"/>
        <v>5.4577424583910079E-2</v>
      </c>
      <c r="S1108"/>
      <c r="U1108"/>
      <c r="V1108"/>
      <c r="W1108"/>
      <c r="X1108"/>
      <c r="Y1108"/>
      <c r="Z1108"/>
    </row>
    <row r="1109" spans="1:26">
      <c r="A1109" s="2">
        <v>39279</v>
      </c>
      <c r="B1109" s="98" t="s">
        <v>279</v>
      </c>
      <c r="C1109" s="45">
        <v>7</v>
      </c>
      <c r="D1109" s="45"/>
      <c r="E1109" s="85">
        <v>3175.9052070921198</v>
      </c>
      <c r="F1109" s="1">
        <f t="shared" si="125"/>
        <v>22231.336449644838</v>
      </c>
      <c r="G1109" s="1">
        <f t="shared" si="124"/>
        <v>0.28248628170729995</v>
      </c>
      <c r="S1109"/>
      <c r="U1109"/>
      <c r="V1109"/>
      <c r="W1109"/>
      <c r="X1109"/>
      <c r="Y1109"/>
      <c r="Z1109"/>
    </row>
    <row r="1110" spans="1:26">
      <c r="A1110" s="2">
        <v>39279</v>
      </c>
      <c r="B1110" s="1" t="s">
        <v>41</v>
      </c>
      <c r="C1110" s="1">
        <v>37</v>
      </c>
      <c r="E1110" s="18">
        <v>1034.087</v>
      </c>
      <c r="F1110" s="1">
        <f t="shared" si="125"/>
        <v>38261.218999999997</v>
      </c>
      <c r="G1110" s="1">
        <f t="shared" si="124"/>
        <v>0.48617272800400474</v>
      </c>
      <c r="S1110"/>
      <c r="U1110"/>
      <c r="V1110"/>
      <c r="W1110"/>
      <c r="X1110"/>
      <c r="Y1110"/>
      <c r="Z1110"/>
    </row>
    <row r="1111" spans="1:26">
      <c r="A1111" s="2">
        <v>39279</v>
      </c>
      <c r="B1111" s="21" t="s">
        <v>42</v>
      </c>
      <c r="C1111" s="1">
        <v>98</v>
      </c>
      <c r="E1111" s="1">
        <v>44.422773854691215</v>
      </c>
      <c r="F1111" s="1">
        <f t="shared" si="125"/>
        <v>4353.4318377597392</v>
      </c>
      <c r="G1111" s="1">
        <f t="shared" si="124"/>
        <v>5.531762677877932E-2</v>
      </c>
      <c r="S1111"/>
      <c r="U1111"/>
      <c r="V1111"/>
      <c r="W1111"/>
      <c r="X1111"/>
      <c r="Y1111"/>
      <c r="Z1111"/>
    </row>
    <row r="1112" spans="1:26">
      <c r="A1112" s="2">
        <v>39279</v>
      </c>
      <c r="B1112" s="1" t="s">
        <v>44</v>
      </c>
      <c r="C1112" s="1">
        <v>34</v>
      </c>
      <c r="E1112" s="18">
        <v>87.269570000000002</v>
      </c>
      <c r="F1112" s="1">
        <f t="shared" si="125"/>
        <v>2967.1653799999999</v>
      </c>
      <c r="G1112" s="1">
        <f t="shared" si="124"/>
        <v>3.7702794760241153E-2</v>
      </c>
      <c r="S1112"/>
      <c r="U1112"/>
      <c r="V1112"/>
      <c r="W1112"/>
      <c r="X1112"/>
      <c r="Y1112"/>
      <c r="Z1112"/>
    </row>
    <row r="1113" spans="1:26">
      <c r="A1113" s="2">
        <v>39279</v>
      </c>
      <c r="B1113" s="21" t="s">
        <v>63</v>
      </c>
      <c r="C1113" s="1">
        <v>4</v>
      </c>
      <c r="E1113" s="77">
        <v>545.58674980000001</v>
      </c>
      <c r="F1113" s="1">
        <f t="shared" si="125"/>
        <v>2182.3469992</v>
      </c>
      <c r="G1113" s="1">
        <f t="shared" si="124"/>
        <v>2.7730365675291673E-2</v>
      </c>
      <c r="S1113"/>
      <c r="V1113"/>
      <c r="W1113"/>
      <c r="X1113"/>
      <c r="Y1113"/>
      <c r="Z1113"/>
    </row>
    <row r="1114" spans="1:26">
      <c r="A1114" s="2">
        <v>39279</v>
      </c>
      <c r="B1114" s="1" t="s">
        <v>46</v>
      </c>
      <c r="C1114" s="1">
        <v>7</v>
      </c>
      <c r="E1114" s="18">
        <v>41.716700000000003</v>
      </c>
      <c r="F1114" s="1">
        <f t="shared" si="125"/>
        <v>292.01690000000002</v>
      </c>
      <c r="G1114" s="1">
        <f t="shared" si="124"/>
        <v>3.7105627213882722E-3</v>
      </c>
      <c r="S1114"/>
      <c r="V1114"/>
      <c r="W1114"/>
      <c r="X1114"/>
      <c r="Y1114"/>
      <c r="Z1114"/>
    </row>
    <row r="1115" spans="1:26">
      <c r="A1115" s="2">
        <v>39279</v>
      </c>
      <c r="B1115" s="1" t="s">
        <v>29</v>
      </c>
      <c r="F1115" s="1">
        <f>SUM(F1101:F1114)</f>
        <v>78698.817922351314</v>
      </c>
      <c r="S1115"/>
      <c r="V1115"/>
      <c r="W1115"/>
      <c r="X1115"/>
      <c r="Y1115"/>
      <c r="Z1115"/>
    </row>
    <row r="1116" spans="1:26">
      <c r="A1116" s="2">
        <v>39307</v>
      </c>
      <c r="B1116" s="87" t="s">
        <v>273</v>
      </c>
      <c r="C1116" s="1">
        <v>6</v>
      </c>
      <c r="D1116" s="1">
        <v>100</v>
      </c>
      <c r="E1116" s="60"/>
      <c r="F1116" s="1">
        <f>C1116*E1116</f>
        <v>0</v>
      </c>
      <c r="G1116" s="1">
        <f t="shared" ref="G1116:G1134" si="126">F1116/$F$1135</f>
        <v>0</v>
      </c>
      <c r="H1116" s="1">
        <v>1</v>
      </c>
      <c r="S1116"/>
      <c r="V1116"/>
      <c r="W1116"/>
      <c r="X1116"/>
      <c r="Y1116"/>
      <c r="Z1116"/>
    </row>
    <row r="1117" spans="1:26">
      <c r="A1117" s="2">
        <v>39307</v>
      </c>
      <c r="B1117" s="20" t="s">
        <v>252</v>
      </c>
      <c r="C1117" s="1">
        <v>11</v>
      </c>
      <c r="E1117" s="49">
        <v>195.2354</v>
      </c>
      <c r="F1117" s="1">
        <f t="shared" ref="F1117:F1134" si="127">C1117*E1117</f>
        <v>2147.5893999999998</v>
      </c>
      <c r="G1117" s="1">
        <f t="shared" si="126"/>
        <v>2.4885580509638381E-2</v>
      </c>
      <c r="K1117" s="1" t="s">
        <v>282</v>
      </c>
      <c r="S1117"/>
      <c r="V1117"/>
      <c r="W1117"/>
      <c r="X1117"/>
      <c r="Y1117"/>
      <c r="Z1117"/>
    </row>
    <row r="1118" spans="1:26">
      <c r="A1118" s="2">
        <v>39307</v>
      </c>
      <c r="B1118" s="41" t="s">
        <v>75</v>
      </c>
      <c r="C1118" s="1">
        <v>1</v>
      </c>
      <c r="E1118" s="77">
        <v>241.47066530000001</v>
      </c>
      <c r="F1118" s="1">
        <f t="shared" si="127"/>
        <v>241.47066530000001</v>
      </c>
      <c r="G1118" s="1">
        <f t="shared" si="126"/>
        <v>2.798084998016424E-3</v>
      </c>
      <c r="S1118"/>
      <c r="T1118" s="1" t="s">
        <v>283</v>
      </c>
      <c r="V1118"/>
      <c r="W1118"/>
      <c r="X1118"/>
      <c r="Y1118"/>
      <c r="Z1118"/>
    </row>
    <row r="1119" spans="1:26">
      <c r="A1119" s="2">
        <v>39307</v>
      </c>
      <c r="B1119" s="87" t="s">
        <v>285</v>
      </c>
      <c r="C1119" s="1">
        <v>1</v>
      </c>
      <c r="E1119" s="60"/>
      <c r="F1119" s="1">
        <f t="shared" si="127"/>
        <v>0</v>
      </c>
      <c r="G1119" s="1">
        <f t="shared" si="126"/>
        <v>0</v>
      </c>
      <c r="S1119"/>
      <c r="V1119"/>
      <c r="W1119"/>
      <c r="X1119"/>
      <c r="Y1119"/>
      <c r="Z1119"/>
    </row>
    <row r="1120" spans="1:26">
      <c r="A1120" s="2">
        <v>39307</v>
      </c>
      <c r="B1120" s="27" t="s">
        <v>36</v>
      </c>
      <c r="C1120" s="1">
        <v>1</v>
      </c>
      <c r="E1120" s="77">
        <v>1545.356039</v>
      </c>
      <c r="F1120" s="1">
        <f t="shared" si="127"/>
        <v>1545.356039</v>
      </c>
      <c r="G1120" s="1">
        <f t="shared" si="126"/>
        <v>1.7907092540403846E-2</v>
      </c>
      <c r="S1120"/>
      <c r="V1120"/>
      <c r="W1120"/>
      <c r="X1120"/>
      <c r="Y1120"/>
      <c r="Z1120"/>
    </row>
    <row r="1121" spans="1:26">
      <c r="A1121" s="2">
        <v>39307</v>
      </c>
      <c r="B1121" s="20" t="s">
        <v>138</v>
      </c>
      <c r="C1121" s="1">
        <v>1</v>
      </c>
      <c r="E1121" s="1">
        <v>44.422773854691215</v>
      </c>
      <c r="F1121" s="1">
        <f t="shared" si="127"/>
        <v>44.422773854691215</v>
      </c>
      <c r="G1121" s="1">
        <f t="shared" si="126"/>
        <v>5.1475692477452963E-4</v>
      </c>
      <c r="S1121"/>
      <c r="U1121" s="1" t="s">
        <v>286</v>
      </c>
      <c r="V1121"/>
      <c r="W1121"/>
      <c r="X1121"/>
      <c r="Y1121"/>
      <c r="Z1121"/>
    </row>
    <row r="1122" spans="1:26">
      <c r="A1122" s="2">
        <v>39307</v>
      </c>
      <c r="B1122" s="20" t="s">
        <v>230</v>
      </c>
      <c r="C1122" s="1">
        <v>1</v>
      </c>
      <c r="E1122" s="60"/>
      <c r="F1122" s="1">
        <f t="shared" si="127"/>
        <v>0</v>
      </c>
      <c r="G1122" s="1">
        <f t="shared" si="126"/>
        <v>0</v>
      </c>
      <c r="S1122"/>
      <c r="V1122"/>
      <c r="W1122"/>
      <c r="X1122"/>
      <c r="Y1122"/>
      <c r="Z1122"/>
    </row>
    <row r="1123" spans="1:26">
      <c r="A1123" s="2">
        <v>39307</v>
      </c>
      <c r="B1123" s="27" t="s">
        <v>112</v>
      </c>
      <c r="C1123" s="1">
        <v>4</v>
      </c>
      <c r="E1123" s="77">
        <v>24</v>
      </c>
      <c r="F1123" s="1">
        <f t="shared" si="127"/>
        <v>96</v>
      </c>
      <c r="G1123" s="1">
        <f t="shared" si="126"/>
        <v>1.1124173591680441E-3</v>
      </c>
      <c r="S1123"/>
      <c r="V1123"/>
      <c r="W1123"/>
      <c r="X1123"/>
      <c r="Y1123"/>
      <c r="Z1123"/>
    </row>
    <row r="1124" spans="1:26">
      <c r="A1124" s="2">
        <v>39307</v>
      </c>
      <c r="B1124" s="1" t="s">
        <v>17</v>
      </c>
      <c r="C1124" s="1">
        <v>74</v>
      </c>
      <c r="E1124" s="16">
        <v>3.156457729</v>
      </c>
      <c r="F1124" s="1">
        <f t="shared" si="127"/>
        <v>233.57787194599999</v>
      </c>
      <c r="G1124" s="1">
        <f t="shared" si="126"/>
        <v>2.7066258278152177E-3</v>
      </c>
      <c r="S1124"/>
      <c r="V1124"/>
      <c r="W1124"/>
      <c r="X1124"/>
      <c r="Y1124"/>
      <c r="Z1124"/>
    </row>
    <row r="1125" spans="1:26">
      <c r="A1125" s="2">
        <v>39307</v>
      </c>
      <c r="B1125" s="1" t="s">
        <v>28</v>
      </c>
      <c r="C1125" s="1">
        <v>69</v>
      </c>
      <c r="E1125" s="22">
        <v>9.7808534999999992</v>
      </c>
      <c r="F1125" s="1">
        <f t="shared" si="127"/>
        <v>674.8788914999999</v>
      </c>
      <c r="G1125" s="1">
        <f t="shared" si="126"/>
        <v>7.8202811900071559E-3</v>
      </c>
      <c r="S1125"/>
      <c r="V1125"/>
      <c r="W1125"/>
      <c r="X1125"/>
      <c r="Y1125"/>
      <c r="Z1125"/>
    </row>
    <row r="1126" spans="1:26">
      <c r="A1126" s="2">
        <v>39307</v>
      </c>
      <c r="B1126" s="1" t="s">
        <v>39</v>
      </c>
      <c r="C1126" s="1">
        <v>20</v>
      </c>
      <c r="E1126" s="18">
        <v>195.2354</v>
      </c>
      <c r="F1126" s="1">
        <f t="shared" si="127"/>
        <v>3904.7080000000001</v>
      </c>
      <c r="G1126" s="1">
        <f t="shared" si="126"/>
        <v>4.5246510017524333E-2</v>
      </c>
      <c r="S1126"/>
      <c r="V1126"/>
      <c r="W1126"/>
      <c r="X1126"/>
      <c r="Y1126"/>
      <c r="Z1126"/>
    </row>
    <row r="1127" spans="1:26">
      <c r="A1127" s="2">
        <v>39307</v>
      </c>
      <c r="B1127" s="1" t="s">
        <v>226</v>
      </c>
      <c r="C1127" s="1">
        <v>5</v>
      </c>
      <c r="E1127" s="18">
        <v>195.2354</v>
      </c>
      <c r="F1127" s="1">
        <f t="shared" si="127"/>
        <v>976.17700000000002</v>
      </c>
      <c r="G1127" s="1">
        <f t="shared" si="126"/>
        <v>1.1311627504381083E-2</v>
      </c>
      <c r="S1127"/>
      <c r="V1127"/>
      <c r="W1127"/>
      <c r="X1127"/>
      <c r="Y1127"/>
      <c r="Z1127"/>
    </row>
    <row r="1128" spans="1:26">
      <c r="A1128" s="2">
        <v>39307</v>
      </c>
      <c r="B1128" s="20" t="s">
        <v>279</v>
      </c>
      <c r="C1128" s="1">
        <v>11</v>
      </c>
      <c r="E1128" s="60">
        <v>3175.9052070921198</v>
      </c>
      <c r="F1128" s="1">
        <f t="shared" si="127"/>
        <v>34934.957278013317</v>
      </c>
      <c r="G1128" s="1">
        <f t="shared" si="126"/>
        <v>0.40481513456100021</v>
      </c>
      <c r="S1128"/>
      <c r="U1128"/>
      <c r="V1128"/>
      <c r="W1128"/>
      <c r="X1128"/>
      <c r="Y1128"/>
      <c r="Z1128"/>
    </row>
    <row r="1129" spans="1:26">
      <c r="A1129" s="2">
        <v>39307</v>
      </c>
      <c r="B1129" s="1" t="s">
        <v>41</v>
      </c>
      <c r="C1129" s="1">
        <v>29</v>
      </c>
      <c r="E1129" s="18">
        <v>1034.087</v>
      </c>
      <c r="F1129" s="1">
        <f t="shared" si="127"/>
        <v>29988.523000000001</v>
      </c>
      <c r="G1129" s="1">
        <f t="shared" si="126"/>
        <v>0.34749743292718915</v>
      </c>
      <c r="S1129"/>
      <c r="U1129"/>
      <c r="V1129"/>
      <c r="W1129"/>
      <c r="X1129"/>
      <c r="Y1129"/>
      <c r="Z1129"/>
    </row>
    <row r="1130" spans="1:26">
      <c r="A1130" s="2">
        <v>39307</v>
      </c>
      <c r="B1130" s="1" t="s">
        <v>58</v>
      </c>
      <c r="C1130" s="1">
        <v>3</v>
      </c>
      <c r="E1130" s="16">
        <v>311.15499999999997</v>
      </c>
      <c r="F1130" s="1">
        <f t="shared" si="127"/>
        <v>933.46499999999992</v>
      </c>
      <c r="G1130" s="1">
        <f t="shared" si="126"/>
        <v>1.0816694480997899E-2</v>
      </c>
      <c r="S1130"/>
      <c r="U1130"/>
      <c r="V1130"/>
      <c r="W1130"/>
      <c r="X1130"/>
      <c r="Y1130"/>
      <c r="Z1130"/>
    </row>
    <row r="1131" spans="1:26">
      <c r="A1131" s="2">
        <v>39307</v>
      </c>
      <c r="B1131" s="21" t="s">
        <v>42</v>
      </c>
      <c r="C1131" s="1">
        <v>136</v>
      </c>
      <c r="E1131" s="1">
        <v>44.422773854691215</v>
      </c>
      <c r="F1131" s="1">
        <f t="shared" si="127"/>
        <v>6041.4972442380049</v>
      </c>
      <c r="G1131" s="1">
        <f t="shared" si="126"/>
        <v>7.0006941769336029E-2</v>
      </c>
      <c r="S1131"/>
      <c r="U1131"/>
      <c r="V1131"/>
      <c r="W1131"/>
      <c r="X1131"/>
      <c r="Y1131"/>
      <c r="Z1131"/>
    </row>
    <row r="1132" spans="1:26">
      <c r="A1132" s="2">
        <v>39307</v>
      </c>
      <c r="B1132" s="1" t="s">
        <v>44</v>
      </c>
      <c r="C1132" s="1">
        <v>28</v>
      </c>
      <c r="E1132" s="18">
        <v>87.269570000000002</v>
      </c>
      <c r="F1132" s="1">
        <f t="shared" si="127"/>
        <v>2443.5479599999999</v>
      </c>
      <c r="G1132" s="1">
        <f t="shared" si="126"/>
        <v>2.8315053840246476E-2</v>
      </c>
      <c r="S1132"/>
      <c r="U1132"/>
      <c r="V1132"/>
      <c r="W1132"/>
      <c r="X1132"/>
      <c r="Y1132"/>
      <c r="Z1132"/>
    </row>
    <row r="1133" spans="1:26">
      <c r="A1133" s="2">
        <v>39307</v>
      </c>
      <c r="B1133" s="21" t="s">
        <v>63</v>
      </c>
      <c r="C1133" s="1">
        <v>2</v>
      </c>
      <c r="E1133" s="77">
        <v>545.58674980000001</v>
      </c>
      <c r="F1133" s="1">
        <f t="shared" si="127"/>
        <v>1091.1734996</v>
      </c>
      <c r="G1133" s="1">
        <f t="shared" si="126"/>
        <v>1.2644170237699844E-2</v>
      </c>
      <c r="S1133"/>
      <c r="U1133"/>
      <c r="V1133"/>
      <c r="W1133"/>
      <c r="X1133"/>
      <c r="Y1133"/>
      <c r="Z1133"/>
    </row>
    <row r="1134" spans="1:26">
      <c r="A1134" s="2">
        <v>39307</v>
      </c>
      <c r="B1134" s="1" t="s">
        <v>46</v>
      </c>
      <c r="C1134" s="1">
        <v>24</v>
      </c>
      <c r="E1134" s="18">
        <v>41.716700000000003</v>
      </c>
      <c r="F1134" s="1">
        <f t="shared" si="127"/>
        <v>1001.2008000000001</v>
      </c>
      <c r="G1134" s="1">
        <f t="shared" si="126"/>
        <v>1.1601595311801388E-2</v>
      </c>
      <c r="S1134"/>
      <c r="U1134"/>
      <c r="V1134"/>
      <c r="W1134"/>
      <c r="X1134"/>
      <c r="Y1134"/>
      <c r="Z1134"/>
    </row>
    <row r="1135" spans="1:26">
      <c r="A1135" s="2">
        <v>39307</v>
      </c>
      <c r="B1135" s="1" t="s">
        <v>29</v>
      </c>
      <c r="F1135" s="1">
        <f>SUM(F1116:F1134)</f>
        <v>86298.545423452015</v>
      </c>
      <c r="S1135"/>
      <c r="U1135"/>
      <c r="V1135"/>
      <c r="W1135"/>
      <c r="X1135"/>
      <c r="Y1135"/>
      <c r="Z1135"/>
    </row>
    <row r="1136" spans="1:26">
      <c r="A1136" s="2">
        <v>39398</v>
      </c>
      <c r="B1136" s="20" t="s">
        <v>287</v>
      </c>
      <c r="C1136" s="1">
        <v>65</v>
      </c>
      <c r="D1136" s="1">
        <v>100</v>
      </c>
      <c r="E1136" s="60"/>
      <c r="F1136" s="1">
        <f>C1136*E1136</f>
        <v>0</v>
      </c>
      <c r="G1136" s="1">
        <f t="shared" ref="G1136:G1149" si="128">F1136/$F$1150</f>
        <v>0</v>
      </c>
      <c r="H1136" s="1">
        <v>1</v>
      </c>
      <c r="S1136"/>
      <c r="U1136"/>
      <c r="V1136"/>
      <c r="W1136"/>
      <c r="X1136"/>
      <c r="Y1136"/>
      <c r="Z1136"/>
    </row>
    <row r="1137" spans="1:26">
      <c r="A1137" s="2">
        <v>39398</v>
      </c>
      <c r="B1137" s="27" t="s">
        <v>36</v>
      </c>
      <c r="C1137" s="1">
        <v>1</v>
      </c>
      <c r="E1137" s="77">
        <v>1545.356039</v>
      </c>
      <c r="F1137" s="1">
        <f t="shared" ref="F1137:F1149" si="129">C1137*E1137</f>
        <v>1545.356039</v>
      </c>
      <c r="G1137" s="1">
        <f t="shared" si="128"/>
        <v>2.2322309533311203E-2</v>
      </c>
      <c r="K1137" s="1" t="s">
        <v>288</v>
      </c>
      <c r="S1137"/>
      <c r="U1137"/>
      <c r="V1137"/>
      <c r="W1137"/>
      <c r="X1137"/>
      <c r="Y1137"/>
      <c r="Z1137"/>
    </row>
    <row r="1138" spans="1:26">
      <c r="A1138" s="2">
        <v>39398</v>
      </c>
      <c r="B1138" s="87" t="s">
        <v>290</v>
      </c>
      <c r="C1138" s="1">
        <v>1</v>
      </c>
      <c r="E1138" s="60"/>
      <c r="F1138" s="1">
        <f t="shared" si="129"/>
        <v>0</v>
      </c>
      <c r="G1138" s="1">
        <f t="shared" si="128"/>
        <v>0</v>
      </c>
      <c r="S1138"/>
      <c r="T1138" s="1" t="s">
        <v>289</v>
      </c>
      <c r="U1138"/>
      <c r="V1138"/>
      <c r="W1138"/>
      <c r="X1138"/>
      <c r="Y1138"/>
      <c r="Z1138"/>
    </row>
    <row r="1139" spans="1:26">
      <c r="A1139" s="2">
        <v>39398</v>
      </c>
      <c r="B1139" s="20" t="s">
        <v>252</v>
      </c>
      <c r="C1139" s="1">
        <v>1</v>
      </c>
      <c r="E1139" s="49">
        <v>195.2354</v>
      </c>
      <c r="F1139" s="1">
        <f t="shared" si="129"/>
        <v>195.2354</v>
      </c>
      <c r="G1139" s="1">
        <f t="shared" si="128"/>
        <v>2.8201300675538537E-3</v>
      </c>
      <c r="S1139"/>
      <c r="U1139"/>
      <c r="V1139"/>
      <c r="W1139"/>
      <c r="X1139"/>
      <c r="Y1139"/>
      <c r="Z1139"/>
    </row>
    <row r="1140" spans="1:26">
      <c r="A1140" s="2">
        <v>39398</v>
      </c>
      <c r="B1140" s="1" t="s">
        <v>17</v>
      </c>
      <c r="C1140" s="1">
        <v>2</v>
      </c>
      <c r="E1140" s="16">
        <v>3.156457729</v>
      </c>
      <c r="F1140" s="1">
        <f t="shared" si="129"/>
        <v>6.312915458</v>
      </c>
      <c r="G1140" s="1">
        <f t="shared" si="128"/>
        <v>9.1188599490826496E-5</v>
      </c>
      <c r="S1140"/>
      <c r="U1140"/>
      <c r="V1140"/>
      <c r="W1140"/>
      <c r="X1140"/>
      <c r="Y1140"/>
      <c r="Z1140"/>
    </row>
    <row r="1141" spans="1:26">
      <c r="A1141" s="2">
        <v>39398</v>
      </c>
      <c r="B1141" s="42" t="s">
        <v>169</v>
      </c>
      <c r="C1141" s="1">
        <v>8</v>
      </c>
      <c r="E1141" s="77">
        <v>314.15926539999998</v>
      </c>
      <c r="F1141" s="1">
        <f t="shared" si="129"/>
        <v>2513.2741231999998</v>
      </c>
      <c r="G1141" s="1">
        <f t="shared" si="128"/>
        <v>3.6303661748030167E-2</v>
      </c>
      <c r="S1141"/>
      <c r="U1141"/>
      <c r="V1141"/>
      <c r="W1141"/>
      <c r="X1141"/>
      <c r="Y1141"/>
      <c r="Z1141"/>
    </row>
    <row r="1142" spans="1:26">
      <c r="A1142" s="2">
        <v>39398</v>
      </c>
      <c r="B1142" s="1" t="s">
        <v>39</v>
      </c>
      <c r="C1142" s="1">
        <v>6</v>
      </c>
      <c r="E1142" s="18">
        <v>195.2354</v>
      </c>
      <c r="F1142" s="1">
        <f t="shared" si="129"/>
        <v>1171.4123999999999</v>
      </c>
      <c r="G1142" s="1">
        <f t="shared" si="128"/>
        <v>1.6920780405323122E-2</v>
      </c>
      <c r="S1142"/>
      <c r="U1142"/>
      <c r="V1142"/>
      <c r="W1142"/>
      <c r="X1142"/>
      <c r="Y1142"/>
      <c r="Z1142"/>
    </row>
    <row r="1143" spans="1:26">
      <c r="A1143" s="2">
        <v>39398</v>
      </c>
      <c r="B1143" s="42" t="s">
        <v>40</v>
      </c>
      <c r="C1143" s="76">
        <v>1</v>
      </c>
      <c r="D1143" s="76"/>
      <c r="E1143" s="76">
        <v>874.86316980794345</v>
      </c>
      <c r="F1143" s="1">
        <f t="shared" si="129"/>
        <v>874.86316980794345</v>
      </c>
      <c r="G1143" s="1">
        <f t="shared" si="128"/>
        <v>1.263719556069675E-2</v>
      </c>
      <c r="S1143"/>
      <c r="U1143"/>
      <c r="V1143"/>
      <c r="W1143"/>
      <c r="X1143"/>
      <c r="Y1143"/>
      <c r="Z1143"/>
    </row>
    <row r="1144" spans="1:26">
      <c r="A1144" s="2">
        <v>39398</v>
      </c>
      <c r="B1144" s="1" t="s">
        <v>41</v>
      </c>
      <c r="C1144" s="1">
        <v>35</v>
      </c>
      <c r="E1144" s="18">
        <v>1034.087</v>
      </c>
      <c r="F1144" s="1">
        <f t="shared" si="129"/>
        <v>36193.044999999998</v>
      </c>
      <c r="G1144" s="1">
        <f t="shared" si="128"/>
        <v>0.52280013993788865</v>
      </c>
      <c r="S1144"/>
      <c r="U1144"/>
      <c r="V1144"/>
      <c r="W1144"/>
      <c r="X1144"/>
      <c r="Y1144"/>
      <c r="Z1144"/>
    </row>
    <row r="1145" spans="1:26">
      <c r="A1145" s="2">
        <v>39398</v>
      </c>
      <c r="B1145" s="1" t="s">
        <v>58</v>
      </c>
      <c r="C1145" s="1">
        <v>43</v>
      </c>
      <c r="E1145" s="16">
        <v>311.15499999999997</v>
      </c>
      <c r="F1145" s="1">
        <f t="shared" si="129"/>
        <v>13379.664999999999</v>
      </c>
      <c r="G1145" s="1">
        <f t="shared" si="128"/>
        <v>0.19326615747091938</v>
      </c>
      <c r="S1145"/>
      <c r="U1145"/>
      <c r="V1145"/>
      <c r="W1145"/>
      <c r="X1145"/>
      <c r="Y1145"/>
      <c r="Z1145"/>
    </row>
    <row r="1146" spans="1:26">
      <c r="A1146" s="2">
        <v>39398</v>
      </c>
      <c r="B1146" s="21" t="s">
        <v>42</v>
      </c>
      <c r="C1146" s="1">
        <v>263</v>
      </c>
      <c r="E1146" s="1">
        <v>44.422773854691215</v>
      </c>
      <c r="F1146" s="1">
        <f t="shared" si="129"/>
        <v>11683.189523783789</v>
      </c>
      <c r="G1146" s="1">
        <f t="shared" si="128"/>
        <v>0.16876096271963412</v>
      </c>
      <c r="S1146"/>
      <c r="U1146"/>
      <c r="V1146"/>
      <c r="W1146"/>
      <c r="X1146"/>
      <c r="Y1146"/>
      <c r="Z1146"/>
    </row>
    <row r="1147" spans="1:26">
      <c r="A1147" s="2">
        <v>39398</v>
      </c>
      <c r="B1147" s="1" t="s">
        <v>44</v>
      </c>
      <c r="C1147" s="1">
        <v>10</v>
      </c>
      <c r="E1147" s="18">
        <v>87.269570000000002</v>
      </c>
      <c r="F1147" s="1">
        <f t="shared" si="129"/>
        <v>872.69569999999999</v>
      </c>
      <c r="G1147" s="1">
        <f t="shared" si="128"/>
        <v>1.2605886962072236E-2</v>
      </c>
      <c r="S1147"/>
      <c r="U1147"/>
      <c r="V1147"/>
      <c r="W1147"/>
      <c r="X1147"/>
      <c r="Y1147"/>
      <c r="Z1147"/>
    </row>
    <row r="1148" spans="1:26">
      <c r="A1148" s="2">
        <v>39398</v>
      </c>
      <c r="B1148" s="1" t="s">
        <v>46</v>
      </c>
      <c r="C1148" s="1">
        <v>17</v>
      </c>
      <c r="E1148" s="18">
        <v>41.716700000000003</v>
      </c>
      <c r="F1148" s="1">
        <f t="shared" si="129"/>
        <v>709.18389999999999</v>
      </c>
      <c r="G1148" s="1">
        <f t="shared" si="128"/>
        <v>1.0243996938132662E-2</v>
      </c>
      <c r="S1148"/>
      <c r="U1148"/>
      <c r="V1148"/>
      <c r="W1148"/>
      <c r="X1148"/>
      <c r="Y1148"/>
      <c r="Z1148"/>
    </row>
    <row r="1149" spans="1:26">
      <c r="A1149" s="2">
        <v>39398</v>
      </c>
      <c r="B1149" s="1" t="s">
        <v>18</v>
      </c>
      <c r="C1149" s="1">
        <v>1</v>
      </c>
      <c r="E1149" s="18">
        <v>84.985100000000003</v>
      </c>
      <c r="F1149" s="1">
        <f t="shared" si="129"/>
        <v>84.985100000000003</v>
      </c>
      <c r="G1149" s="1">
        <f t="shared" si="128"/>
        <v>1.2275900569470037E-3</v>
      </c>
      <c r="S1149"/>
      <c r="U1149"/>
      <c r="V1149"/>
      <c r="W1149"/>
      <c r="X1149"/>
      <c r="Y1149"/>
      <c r="Z1149"/>
    </row>
    <row r="1150" spans="1:26">
      <c r="A1150" s="2">
        <v>39398</v>
      </c>
      <c r="B1150" s="1" t="s">
        <v>29</v>
      </c>
      <c r="F1150" s="1">
        <f>SUM(F1136:F1149)</f>
        <v>69229.218271249731</v>
      </c>
      <c r="S1150"/>
      <c r="U1150"/>
      <c r="V1150"/>
      <c r="W1150"/>
      <c r="X1150"/>
      <c r="Y1150"/>
      <c r="Z1150"/>
    </row>
    <row r="1151" spans="1:26">
      <c r="A1151" s="2">
        <v>39510</v>
      </c>
      <c r="B1151" s="21" t="s">
        <v>138</v>
      </c>
      <c r="C1151" s="1">
        <v>2</v>
      </c>
      <c r="D1151" s="1">
        <v>100</v>
      </c>
      <c r="E1151" s="1">
        <v>44.422773854691215</v>
      </c>
      <c r="F1151" s="1">
        <f>C1151*E1151</f>
        <v>88.84554770938243</v>
      </c>
      <c r="G1151" s="1">
        <f>F1151/$F$1161</f>
        <v>1.1983077973535955E-2</v>
      </c>
      <c r="H1151" s="1">
        <v>1</v>
      </c>
      <c r="S1151"/>
      <c r="U1151"/>
      <c r="V1151"/>
      <c r="W1151"/>
      <c r="X1151"/>
      <c r="Y1151"/>
      <c r="Z1151"/>
    </row>
    <row r="1152" spans="1:26">
      <c r="A1152" s="2">
        <v>39510</v>
      </c>
      <c r="B1152" s="1" t="s">
        <v>291</v>
      </c>
      <c r="C1152" s="1">
        <v>25</v>
      </c>
      <c r="E1152" s="18">
        <v>15.74954</v>
      </c>
      <c r="F1152" s="1">
        <f t="shared" ref="F1152:F1160" si="130">C1152*E1152</f>
        <v>393.73849999999999</v>
      </c>
      <c r="G1152" s="1">
        <f t="shared" ref="G1152:G1160" si="131">F1152/$F$1161</f>
        <v>5.3105634084405863E-2</v>
      </c>
      <c r="K1152" s="1" t="s">
        <v>292</v>
      </c>
      <c r="S1152"/>
      <c r="U1152"/>
      <c r="V1152"/>
      <c r="W1152"/>
      <c r="X1152"/>
      <c r="Y1152"/>
      <c r="Z1152"/>
    </row>
    <row r="1153" spans="1:26">
      <c r="A1153" s="2">
        <v>39510</v>
      </c>
      <c r="B1153" s="1" t="s">
        <v>16</v>
      </c>
      <c r="C1153" s="1">
        <v>6</v>
      </c>
      <c r="E1153" s="18">
        <v>5.6427709999999998</v>
      </c>
      <c r="F1153" s="1">
        <f t="shared" si="130"/>
        <v>33.856625999999999</v>
      </c>
      <c r="G1153" s="1">
        <f t="shared" si="131"/>
        <v>4.5664256649745492E-3</v>
      </c>
      <c r="S1153"/>
      <c r="T1153" s="1" t="s">
        <v>293</v>
      </c>
      <c r="U1153"/>
      <c r="V1153"/>
      <c r="W1153"/>
      <c r="X1153"/>
      <c r="Y1153"/>
      <c r="Z1153"/>
    </row>
    <row r="1154" spans="1:26">
      <c r="A1154" s="2">
        <v>39510</v>
      </c>
      <c r="B1154" s="1" t="s">
        <v>39</v>
      </c>
      <c r="C1154" s="1">
        <v>15</v>
      </c>
      <c r="E1154" s="18">
        <v>195.2354</v>
      </c>
      <c r="F1154" s="1">
        <f t="shared" si="130"/>
        <v>2928.5309999999999</v>
      </c>
      <c r="G1154" s="1">
        <f t="shared" si="131"/>
        <v>0.39498676327267762</v>
      </c>
      <c r="S1154"/>
      <c r="U1154"/>
      <c r="V1154"/>
      <c r="W1154"/>
      <c r="X1154"/>
      <c r="Y1154"/>
      <c r="Z1154"/>
    </row>
    <row r="1155" spans="1:26">
      <c r="A1155" s="2">
        <v>39510</v>
      </c>
      <c r="B1155" s="58" t="s">
        <v>294</v>
      </c>
      <c r="C1155" s="1">
        <v>4</v>
      </c>
      <c r="E1155" s="94">
        <v>5</v>
      </c>
      <c r="F1155" s="1">
        <f t="shared" si="130"/>
        <v>20</v>
      </c>
      <c r="G1155" s="1">
        <f t="shared" si="131"/>
        <v>2.697507817214007E-3</v>
      </c>
      <c r="S1155"/>
      <c r="U1155"/>
      <c r="V1155"/>
      <c r="W1155"/>
      <c r="X1155"/>
      <c r="Y1155"/>
      <c r="Z1155"/>
    </row>
    <row r="1156" spans="1:26">
      <c r="A1156" s="2">
        <v>39510</v>
      </c>
      <c r="B1156" s="1" t="s">
        <v>41</v>
      </c>
      <c r="C1156" s="1">
        <v>1</v>
      </c>
      <c r="E1156" s="18">
        <v>1034.087</v>
      </c>
      <c r="F1156" s="1">
        <f t="shared" si="130"/>
        <v>1034.087</v>
      </c>
      <c r="G1156" s="1">
        <f t="shared" si="131"/>
        <v>0.13947288830896903</v>
      </c>
      <c r="S1156"/>
      <c r="U1156"/>
      <c r="V1156"/>
      <c r="W1156"/>
      <c r="X1156"/>
      <c r="Y1156"/>
      <c r="Z1156"/>
    </row>
    <row r="1157" spans="1:26">
      <c r="A1157" s="2">
        <v>39510</v>
      </c>
      <c r="B1157" s="1" t="s">
        <v>58</v>
      </c>
      <c r="C1157" s="1">
        <v>2</v>
      </c>
      <c r="E1157" s="16">
        <v>311.15499999999997</v>
      </c>
      <c r="F1157" s="1">
        <f t="shared" si="130"/>
        <v>622.30999999999995</v>
      </c>
      <c r="G1157" s="1">
        <f t="shared" si="131"/>
        <v>8.3934304486522421E-2</v>
      </c>
      <c r="S1157"/>
      <c r="U1157"/>
      <c r="V1157"/>
      <c r="W1157"/>
      <c r="X1157"/>
      <c r="Y1157"/>
      <c r="Z1157"/>
    </row>
    <row r="1158" spans="1:26">
      <c r="A1158" s="2">
        <v>39510</v>
      </c>
      <c r="B1158" s="21" t="s">
        <v>42</v>
      </c>
      <c r="C1158" s="1">
        <v>9</v>
      </c>
      <c r="E1158" s="1">
        <v>44.422773854691215</v>
      </c>
      <c r="F1158" s="1">
        <f t="shared" si="130"/>
        <v>399.80496469222095</v>
      </c>
      <c r="G1158" s="1">
        <f t="shared" si="131"/>
        <v>5.3923850880911804E-2</v>
      </c>
      <c r="S1158"/>
      <c r="V1158"/>
      <c r="W1158"/>
      <c r="X1158"/>
      <c r="Y1158"/>
      <c r="Z1158"/>
    </row>
    <row r="1159" spans="1:26">
      <c r="A1159" s="2">
        <v>39510</v>
      </c>
      <c r="B1159" s="1" t="s">
        <v>44</v>
      </c>
      <c r="C1159" s="1">
        <v>15</v>
      </c>
      <c r="E1159" s="18">
        <v>87.269570000000002</v>
      </c>
      <c r="F1159" s="1">
        <f t="shared" si="130"/>
        <v>1309.0435500000001</v>
      </c>
      <c r="G1159" s="1">
        <f t="shared" si="131"/>
        <v>0.17655776045992874</v>
      </c>
      <c r="S1159"/>
      <c r="V1159"/>
      <c r="W1159"/>
      <c r="X1159"/>
      <c r="Y1159"/>
      <c r="Z1159"/>
    </row>
    <row r="1160" spans="1:26">
      <c r="A1160" s="2">
        <v>39510</v>
      </c>
      <c r="B1160" s="1" t="s">
        <v>46</v>
      </c>
      <c r="C1160" s="1">
        <v>14</v>
      </c>
      <c r="E1160" s="18">
        <v>41.716700000000003</v>
      </c>
      <c r="F1160" s="1">
        <f t="shared" si="130"/>
        <v>584.03380000000004</v>
      </c>
      <c r="G1160" s="1">
        <f t="shared" si="131"/>
        <v>7.8771787050860104E-2</v>
      </c>
      <c r="S1160"/>
      <c r="V1160"/>
      <c r="W1160"/>
      <c r="X1160"/>
      <c r="Y1160"/>
      <c r="Z1160"/>
    </row>
    <row r="1161" spans="1:26">
      <c r="A1161" s="2">
        <v>39510</v>
      </c>
      <c r="B1161" s="1" t="s">
        <v>29</v>
      </c>
      <c r="F1161" s="1">
        <f>SUM(F1151:F1160)</f>
        <v>7414.2509884016026</v>
      </c>
      <c r="S1161"/>
      <c r="V1161"/>
      <c r="W1161"/>
      <c r="X1161"/>
      <c r="Y1161"/>
      <c r="Z1161"/>
    </row>
    <row r="1162" spans="1:26">
      <c r="A1162" s="2">
        <v>39581</v>
      </c>
      <c r="B1162" s="87" t="s">
        <v>273</v>
      </c>
      <c r="C1162" s="1">
        <v>3</v>
      </c>
      <c r="D1162" s="1">
        <v>100</v>
      </c>
      <c r="E1162" s="60"/>
      <c r="F1162" s="1">
        <f>C1162*E1162</f>
        <v>0</v>
      </c>
      <c r="G1162" s="1">
        <f t="shared" ref="G1162:G1178" si="132">F1162/$F$1179</f>
        <v>0</v>
      </c>
      <c r="H1162" s="1">
        <v>1</v>
      </c>
      <c r="S1162"/>
      <c r="V1162"/>
      <c r="W1162"/>
      <c r="X1162"/>
      <c r="Y1162"/>
      <c r="Z1162"/>
    </row>
    <row r="1163" spans="1:26">
      <c r="A1163" s="2">
        <v>39581</v>
      </c>
      <c r="B1163" s="1" t="s">
        <v>291</v>
      </c>
      <c r="C1163" s="1">
        <v>56</v>
      </c>
      <c r="E1163" s="18">
        <v>15.74954</v>
      </c>
      <c r="F1163" s="1">
        <f t="shared" ref="F1163:F1178" si="133">C1163*E1163</f>
        <v>881.97424000000001</v>
      </c>
      <c r="G1163" s="1">
        <f t="shared" si="132"/>
        <v>8.6792976382561501E-3</v>
      </c>
      <c r="S1163"/>
      <c r="V1163"/>
      <c r="W1163"/>
      <c r="X1163"/>
      <c r="Y1163"/>
      <c r="Z1163"/>
    </row>
    <row r="1164" spans="1:26">
      <c r="A1164" s="2">
        <v>39581</v>
      </c>
      <c r="B1164" s="42" t="s">
        <v>297</v>
      </c>
      <c r="C1164" s="1">
        <v>3</v>
      </c>
      <c r="E1164" s="76">
        <v>125</v>
      </c>
      <c r="F1164" s="1">
        <f t="shared" si="133"/>
        <v>375</v>
      </c>
      <c r="G1164" s="1">
        <f t="shared" si="132"/>
        <v>3.6902853470482948E-3</v>
      </c>
      <c r="S1164"/>
      <c r="V1164"/>
      <c r="W1164"/>
      <c r="X1164"/>
      <c r="Y1164"/>
      <c r="Z1164"/>
    </row>
    <row r="1165" spans="1:26">
      <c r="A1165" s="2">
        <v>39581</v>
      </c>
      <c r="B1165" s="20" t="s">
        <v>162</v>
      </c>
      <c r="C1165" s="1">
        <v>5</v>
      </c>
      <c r="E1165" s="77">
        <v>47.247199999999999</v>
      </c>
      <c r="F1165" s="1">
        <f t="shared" si="133"/>
        <v>236.23599999999999</v>
      </c>
      <c r="G1165" s="1">
        <f t="shared" si="132"/>
        <v>2.3247419979874691E-3</v>
      </c>
      <c r="S1165"/>
      <c r="V1165"/>
      <c r="W1165"/>
      <c r="X1165"/>
      <c r="Y1165"/>
      <c r="Z1165"/>
    </row>
    <row r="1166" spans="1:26">
      <c r="A1166" s="2">
        <v>39581</v>
      </c>
      <c r="B1166" s="41" t="s">
        <v>298</v>
      </c>
      <c r="C1166" s="1">
        <v>2</v>
      </c>
      <c r="E1166" s="58">
        <v>7.2</v>
      </c>
      <c r="F1166" s="1">
        <f t="shared" si="133"/>
        <v>14.4</v>
      </c>
      <c r="G1166" s="1">
        <f t="shared" si="132"/>
        <v>1.4170695732665451E-4</v>
      </c>
      <c r="S1166"/>
      <c r="V1166"/>
      <c r="W1166"/>
      <c r="X1166"/>
      <c r="Y1166"/>
      <c r="Z1166"/>
    </row>
    <row r="1167" spans="1:26">
      <c r="A1167" s="2">
        <v>39581</v>
      </c>
      <c r="B1167" s="20" t="s">
        <v>299</v>
      </c>
      <c r="C1167" s="1">
        <v>4</v>
      </c>
      <c r="E1167" s="58">
        <v>7392.7879999999996</v>
      </c>
      <c r="F1167" s="1">
        <f t="shared" si="133"/>
        <v>29571.151999999998</v>
      </c>
      <c r="G1167" s="1">
        <f t="shared" si="132"/>
        <v>0.29100263712250096</v>
      </c>
      <c r="S1167"/>
      <c r="V1167"/>
      <c r="W1167"/>
      <c r="X1167"/>
      <c r="Y1167"/>
      <c r="Z1167"/>
    </row>
    <row r="1168" spans="1:26">
      <c r="A1168" s="2">
        <v>39581</v>
      </c>
      <c r="B1168" s="1" t="s">
        <v>16</v>
      </c>
      <c r="C1168" s="1">
        <v>23</v>
      </c>
      <c r="E1168" s="18">
        <v>5.6427709999999998</v>
      </c>
      <c r="F1168" s="1">
        <f t="shared" si="133"/>
        <v>129.78373299999998</v>
      </c>
      <c r="G1168" s="1">
        <f t="shared" si="132"/>
        <v>1.2771706884670084E-3</v>
      </c>
      <c r="S1168"/>
      <c r="V1168"/>
      <c r="W1168"/>
      <c r="X1168"/>
      <c r="Y1168"/>
      <c r="Z1168"/>
    </row>
    <row r="1169" spans="1:26">
      <c r="A1169" s="2">
        <v>39581</v>
      </c>
      <c r="B1169" s="1" t="s">
        <v>39</v>
      </c>
      <c r="C1169" s="1">
        <v>12</v>
      </c>
      <c r="E1169" s="18">
        <v>195.2354</v>
      </c>
      <c r="F1169" s="1">
        <f t="shared" si="133"/>
        <v>2342.8247999999999</v>
      </c>
      <c r="G1169" s="1">
        <f t="shared" si="132"/>
        <v>2.3055178747043603E-2</v>
      </c>
      <c r="S1169"/>
      <c r="V1169"/>
      <c r="W1169"/>
      <c r="X1169"/>
      <c r="Y1169"/>
      <c r="Z1169"/>
    </row>
    <row r="1170" spans="1:26">
      <c r="A1170" s="2">
        <v>39581</v>
      </c>
      <c r="B1170" s="42" t="s">
        <v>25</v>
      </c>
      <c r="C1170" s="76">
        <v>1</v>
      </c>
      <c r="D1170" s="76"/>
      <c r="E1170" s="76">
        <v>7003.5400365753658</v>
      </c>
      <c r="F1170" s="1">
        <f t="shared" si="133"/>
        <v>7003.5400365753658</v>
      </c>
      <c r="G1170" s="1">
        <f t="shared" si="132"/>
        <v>6.8920163131840406E-2</v>
      </c>
      <c r="S1170"/>
      <c r="V1170"/>
      <c r="W1170"/>
      <c r="X1170"/>
      <c r="Y1170"/>
      <c r="Z1170"/>
    </row>
    <row r="1171" spans="1:26">
      <c r="A1171" s="2">
        <v>39581</v>
      </c>
      <c r="B1171" s="42" t="s">
        <v>40</v>
      </c>
      <c r="C1171" s="76">
        <v>7</v>
      </c>
      <c r="D1171" s="76"/>
      <c r="E1171" s="76">
        <v>874.86316980794345</v>
      </c>
      <c r="F1171" s="1">
        <f t="shared" si="133"/>
        <v>6124.0421886556041</v>
      </c>
      <c r="G1171" s="1">
        <f t="shared" si="132"/>
        <v>6.0265235076003586E-2</v>
      </c>
      <c r="S1171"/>
      <c r="V1171"/>
      <c r="W1171"/>
      <c r="X1171"/>
      <c r="Y1171"/>
      <c r="Z1171"/>
    </row>
    <row r="1172" spans="1:26">
      <c r="A1172" s="2">
        <v>39581</v>
      </c>
      <c r="B1172" s="76" t="s">
        <v>226</v>
      </c>
      <c r="C1172" s="76">
        <v>12</v>
      </c>
      <c r="D1172" s="76"/>
      <c r="E1172" s="97">
        <v>195.2354</v>
      </c>
      <c r="F1172" s="1">
        <f t="shared" si="133"/>
        <v>2342.8247999999999</v>
      </c>
      <c r="G1172" s="1">
        <f t="shared" si="132"/>
        <v>2.3055178747043603E-2</v>
      </c>
      <c r="S1172"/>
      <c r="U1172"/>
      <c r="V1172"/>
      <c r="W1172"/>
      <c r="X1172"/>
      <c r="Y1172"/>
      <c r="Z1172"/>
    </row>
    <row r="1173" spans="1:26">
      <c r="A1173" s="2">
        <v>39581</v>
      </c>
      <c r="B1173" s="42" t="s">
        <v>275</v>
      </c>
      <c r="C1173" s="76">
        <v>4</v>
      </c>
      <c r="D1173" s="76"/>
      <c r="E1173" s="94">
        <v>5</v>
      </c>
      <c r="F1173" s="1">
        <f t="shared" si="133"/>
        <v>20</v>
      </c>
      <c r="G1173" s="1">
        <f t="shared" si="132"/>
        <v>1.9681521850924239E-4</v>
      </c>
      <c r="S1173"/>
      <c r="U1173"/>
      <c r="V1173"/>
      <c r="W1173"/>
      <c r="X1173"/>
      <c r="Y1173"/>
      <c r="Z1173"/>
    </row>
    <row r="1174" spans="1:26">
      <c r="A1174" s="2">
        <v>39581</v>
      </c>
      <c r="B1174" s="1" t="s">
        <v>41</v>
      </c>
      <c r="C1174" s="1">
        <v>45</v>
      </c>
      <c r="E1174" s="18">
        <v>1034.087</v>
      </c>
      <c r="F1174" s="1">
        <f t="shared" si="133"/>
        <v>46533.915000000001</v>
      </c>
      <c r="G1174" s="1">
        <f t="shared" si="132"/>
        <v>0.4579291324407756</v>
      </c>
      <c r="S1174"/>
      <c r="U1174"/>
      <c r="V1174"/>
      <c r="W1174"/>
      <c r="X1174"/>
      <c r="Y1174"/>
      <c r="Z1174"/>
    </row>
    <row r="1175" spans="1:26">
      <c r="A1175" s="2">
        <v>39581</v>
      </c>
      <c r="B1175" s="21" t="s">
        <v>42</v>
      </c>
      <c r="C1175" s="1">
        <v>2</v>
      </c>
      <c r="E1175" s="1">
        <v>44.422773854691215</v>
      </c>
      <c r="F1175" s="1">
        <f t="shared" si="133"/>
        <v>88.84554770938243</v>
      </c>
      <c r="G1175" s="1">
        <f t="shared" si="132"/>
        <v>8.7430779429977109E-4</v>
      </c>
      <c r="S1175"/>
      <c r="U1175"/>
      <c r="V1175"/>
      <c r="W1175"/>
      <c r="X1175"/>
      <c r="Y1175"/>
      <c r="Z1175"/>
    </row>
    <row r="1176" spans="1:26">
      <c r="A1176" s="2">
        <v>39581</v>
      </c>
      <c r="B1176" s="1" t="s">
        <v>44</v>
      </c>
      <c r="C1176" s="1">
        <v>40</v>
      </c>
      <c r="E1176" s="18">
        <v>87.269570000000002</v>
      </c>
      <c r="F1176" s="1">
        <f t="shared" si="133"/>
        <v>3490.7828</v>
      </c>
      <c r="G1176" s="1">
        <f t="shared" si="132"/>
        <v>3.4351958977515251E-2</v>
      </c>
      <c r="S1176"/>
      <c r="U1176"/>
      <c r="V1176"/>
      <c r="W1176"/>
      <c r="X1176"/>
      <c r="Y1176"/>
      <c r="Z1176"/>
    </row>
    <row r="1177" spans="1:26">
      <c r="A1177" s="2">
        <v>39581</v>
      </c>
      <c r="B1177" s="1" t="s">
        <v>46</v>
      </c>
      <c r="C1177" s="1">
        <v>57</v>
      </c>
      <c r="E1177" s="18">
        <v>41.716700000000003</v>
      </c>
      <c r="F1177" s="1">
        <f t="shared" si="133"/>
        <v>2377.8519000000001</v>
      </c>
      <c r="G1177" s="1">
        <f t="shared" si="132"/>
        <v>2.339987206405586E-2</v>
      </c>
      <c r="S1177"/>
      <c r="U1177"/>
      <c r="V1177"/>
      <c r="W1177"/>
      <c r="X1177"/>
      <c r="Y1177"/>
      <c r="Z1177"/>
    </row>
    <row r="1178" spans="1:26">
      <c r="A1178" s="2">
        <v>39581</v>
      </c>
      <c r="B1178" s="1" t="s">
        <v>18</v>
      </c>
      <c r="C1178" s="1">
        <v>1</v>
      </c>
      <c r="E1178" s="18">
        <v>84.985100000000003</v>
      </c>
      <c r="F1178" s="1">
        <f t="shared" si="133"/>
        <v>84.985100000000003</v>
      </c>
      <c r="G1178" s="1">
        <f t="shared" si="132"/>
        <v>8.3631805132649076E-4</v>
      </c>
      <c r="S1178"/>
      <c r="U1178"/>
      <c r="V1178"/>
      <c r="W1178"/>
      <c r="X1178"/>
      <c r="Y1178"/>
      <c r="Z1178"/>
    </row>
    <row r="1179" spans="1:26">
      <c r="A1179" s="2">
        <v>39581</v>
      </c>
      <c r="B1179" s="1" t="s">
        <v>29</v>
      </c>
      <c r="F1179" s="1">
        <f>SUM(F1162:F1178)</f>
        <v>101618.15814594035</v>
      </c>
      <c r="S1179"/>
      <c r="U1179"/>
      <c r="V1179"/>
      <c r="W1179"/>
      <c r="X1179"/>
      <c r="Y1179"/>
      <c r="Z1179"/>
    </row>
    <row r="1180" spans="1:26">
      <c r="A1180" s="2">
        <v>39630</v>
      </c>
      <c r="B1180" s="27" t="s">
        <v>36</v>
      </c>
      <c r="C1180" s="1">
        <v>1</v>
      </c>
      <c r="D1180" s="1">
        <v>100</v>
      </c>
      <c r="E1180" s="77">
        <v>1545.356039</v>
      </c>
      <c r="F1180" s="1">
        <f>C1180*E1180</f>
        <v>1545.356039</v>
      </c>
      <c r="G1180" s="1">
        <f t="shared" ref="G1180:G1199" si="134">F1180/$F$1200</f>
        <v>1.1255077828111405E-2</v>
      </c>
      <c r="H1180" s="1">
        <v>1</v>
      </c>
      <c r="S1180"/>
      <c r="U1180"/>
      <c r="V1180"/>
      <c r="W1180"/>
      <c r="X1180"/>
      <c r="Y1180"/>
      <c r="Z1180"/>
    </row>
    <row r="1181" spans="1:26">
      <c r="A1181" s="2">
        <v>39630</v>
      </c>
      <c r="B1181" s="27" t="s">
        <v>32</v>
      </c>
      <c r="C1181" s="1">
        <v>4</v>
      </c>
      <c r="E1181" s="49">
        <v>195.2354</v>
      </c>
      <c r="F1181" s="1">
        <f t="shared" ref="F1181:F1199" si="135">C1181*E1181</f>
        <v>780.94159999999999</v>
      </c>
      <c r="G1181" s="1">
        <f t="shared" si="134"/>
        <v>5.687723906587617E-3</v>
      </c>
      <c r="K1181" s="1" t="s">
        <v>300</v>
      </c>
      <c r="S1181"/>
      <c r="U1181"/>
      <c r="V1181"/>
      <c r="W1181"/>
      <c r="X1181"/>
      <c r="Y1181"/>
      <c r="Z1181"/>
    </row>
    <row r="1182" spans="1:26">
      <c r="A1182" s="2">
        <v>39630</v>
      </c>
      <c r="B1182" s="42" t="s">
        <v>302</v>
      </c>
      <c r="C1182" s="1">
        <v>5</v>
      </c>
      <c r="E1182" s="58">
        <v>24</v>
      </c>
      <c r="F1182" s="1">
        <f t="shared" si="135"/>
        <v>120</v>
      </c>
      <c r="G1182" s="1">
        <f t="shared" si="134"/>
        <v>8.7397939716684833E-4</v>
      </c>
      <c r="S1182"/>
      <c r="T1182" s="1" t="s">
        <v>301</v>
      </c>
      <c r="U1182"/>
      <c r="V1182"/>
      <c r="W1182"/>
      <c r="X1182"/>
      <c r="Y1182"/>
      <c r="Z1182"/>
    </row>
    <row r="1183" spans="1:26">
      <c r="A1183" s="2">
        <v>39630</v>
      </c>
      <c r="B1183" s="87" t="s">
        <v>273</v>
      </c>
      <c r="C1183" s="1">
        <v>2</v>
      </c>
      <c r="E1183" s="60"/>
      <c r="F1183" s="1">
        <f t="shared" si="135"/>
        <v>0</v>
      </c>
      <c r="G1183" s="1">
        <f t="shared" si="134"/>
        <v>0</v>
      </c>
      <c r="S1183"/>
      <c r="U1183"/>
      <c r="V1183"/>
      <c r="W1183"/>
      <c r="X1183"/>
      <c r="Y1183"/>
      <c r="Z1183"/>
    </row>
    <row r="1184" spans="1:26">
      <c r="A1184" s="2">
        <v>39630</v>
      </c>
      <c r="B1184" s="27" t="s">
        <v>97</v>
      </c>
      <c r="C1184" s="1">
        <v>1</v>
      </c>
      <c r="E1184" s="77">
        <v>431.18359170000002</v>
      </c>
      <c r="F1184" s="1">
        <f t="shared" si="135"/>
        <v>431.18359170000002</v>
      </c>
      <c r="G1184" s="1">
        <f t="shared" si="134"/>
        <v>3.1403797961850207E-3</v>
      </c>
      <c r="S1184"/>
      <c r="U1184"/>
      <c r="V1184"/>
      <c r="W1184"/>
      <c r="X1184"/>
      <c r="Y1184"/>
      <c r="Z1184"/>
    </row>
    <row r="1185" spans="1:26">
      <c r="A1185" s="2">
        <v>39630</v>
      </c>
      <c r="B1185" s="20" t="s">
        <v>80</v>
      </c>
      <c r="C1185" s="1">
        <v>1</v>
      </c>
      <c r="E1185" s="58">
        <v>3879.4337603958775</v>
      </c>
      <c r="F1185" s="1">
        <f t="shared" si="135"/>
        <v>3879.4337603958775</v>
      </c>
      <c r="G1185" s="1">
        <f t="shared" si="134"/>
        <v>2.8254543160495905E-2</v>
      </c>
      <c r="H1185"/>
      <c r="I1185"/>
      <c r="J1185"/>
      <c r="K1185"/>
      <c r="S1185"/>
      <c r="U1185"/>
      <c r="V1185"/>
      <c r="W1185"/>
      <c r="X1185"/>
      <c r="Y1185"/>
      <c r="Z1185"/>
    </row>
    <row r="1186" spans="1:26">
      <c r="A1186" s="2">
        <v>39630</v>
      </c>
      <c r="B1186" s="1" t="s">
        <v>16</v>
      </c>
      <c r="C1186" s="1">
        <v>64</v>
      </c>
      <c r="E1186" s="18">
        <v>5.6427709999999998</v>
      </c>
      <c r="F1186" s="1">
        <f t="shared" si="135"/>
        <v>361.13734399999998</v>
      </c>
      <c r="G1186" s="1">
        <f t="shared" si="134"/>
        <v>2.6302216516963062E-3</v>
      </c>
      <c r="H1186"/>
      <c r="I1186"/>
      <c r="J1186"/>
      <c r="K1186"/>
      <c r="S1186"/>
      <c r="T1186"/>
      <c r="U1186"/>
      <c r="V1186"/>
      <c r="W1186"/>
      <c r="X1186"/>
      <c r="Y1186"/>
      <c r="Z1186"/>
    </row>
    <row r="1187" spans="1:26">
      <c r="A1187" s="2">
        <v>39630</v>
      </c>
      <c r="B1187" s="1" t="s">
        <v>28</v>
      </c>
      <c r="C1187" s="1">
        <v>675</v>
      </c>
      <c r="E1187" s="22">
        <v>9.7808534999999992</v>
      </c>
      <c r="F1187" s="1">
        <f t="shared" si="135"/>
        <v>6602.0761124999999</v>
      </c>
      <c r="G1187" s="1">
        <f t="shared" si="134"/>
        <v>4.8083987507103326E-2</v>
      </c>
      <c r="H1187"/>
      <c r="I1187"/>
      <c r="J1187"/>
      <c r="K1187"/>
      <c r="S1187"/>
      <c r="T1187"/>
      <c r="U1187"/>
      <c r="V1187"/>
      <c r="W1187"/>
      <c r="X1187"/>
      <c r="Y1187"/>
      <c r="Z1187"/>
    </row>
    <row r="1188" spans="1:26">
      <c r="A1188" s="2">
        <v>39630</v>
      </c>
      <c r="B1188" s="1" t="s">
        <v>39</v>
      </c>
      <c r="C1188" s="1">
        <v>21</v>
      </c>
      <c r="E1188" s="18">
        <v>195.2354</v>
      </c>
      <c r="F1188" s="1">
        <f t="shared" si="135"/>
        <v>4099.9434000000001</v>
      </c>
      <c r="G1188" s="1">
        <f t="shared" si="134"/>
        <v>2.9860550509584988E-2</v>
      </c>
      <c r="H1188"/>
      <c r="I1188"/>
      <c r="J1188"/>
      <c r="K1188"/>
      <c r="S1188"/>
      <c r="T1188"/>
      <c r="U1188"/>
      <c r="V1188"/>
      <c r="W1188"/>
      <c r="X1188"/>
      <c r="Y1188"/>
      <c r="Z1188"/>
    </row>
    <row r="1189" spans="1:26">
      <c r="A1189" s="2">
        <v>39630</v>
      </c>
      <c r="B1189" s="42" t="s">
        <v>25</v>
      </c>
      <c r="C1189" s="76">
        <v>1</v>
      </c>
      <c r="D1189" s="76"/>
      <c r="E1189" s="76">
        <v>7003.5400365753658</v>
      </c>
      <c r="F1189" s="1">
        <f t="shared" si="135"/>
        <v>7003.5400365753658</v>
      </c>
      <c r="G1189" s="1">
        <f t="shared" si="134"/>
        <v>5.1007914160000209E-2</v>
      </c>
      <c r="H1189"/>
      <c r="I1189"/>
      <c r="J1189"/>
      <c r="K1189"/>
      <c r="S1189"/>
      <c r="T1189"/>
      <c r="U1189"/>
      <c r="V1189"/>
      <c r="W1189"/>
      <c r="X1189"/>
      <c r="Y1189"/>
      <c r="Z1189"/>
    </row>
    <row r="1190" spans="1:26">
      <c r="A1190" s="2">
        <v>39630</v>
      </c>
      <c r="B1190" s="42" t="s">
        <v>40</v>
      </c>
      <c r="C1190" s="76">
        <v>4</v>
      </c>
      <c r="D1190" s="76"/>
      <c r="E1190" s="76">
        <v>874.86316980794345</v>
      </c>
      <c r="F1190" s="1">
        <f t="shared" si="135"/>
        <v>3499.4526792317738</v>
      </c>
      <c r="G1190" s="1">
        <f t="shared" si="134"/>
        <v>2.548707952507415E-2</v>
      </c>
      <c r="H1190"/>
      <c r="I1190"/>
      <c r="J1190"/>
      <c r="K1190"/>
      <c r="S1190"/>
      <c r="T1190"/>
      <c r="U1190"/>
      <c r="V1190"/>
      <c r="W1190"/>
      <c r="X1190"/>
      <c r="Y1190"/>
      <c r="Z1190"/>
    </row>
    <row r="1191" spans="1:26">
      <c r="A1191" s="2">
        <v>39630</v>
      </c>
      <c r="B1191" s="1" t="s">
        <v>226</v>
      </c>
      <c r="C1191" s="1">
        <v>4</v>
      </c>
      <c r="E1191" s="18">
        <v>195.2354</v>
      </c>
      <c r="F1191" s="1">
        <f t="shared" si="135"/>
        <v>780.94159999999999</v>
      </c>
      <c r="G1191" s="1">
        <f t="shared" si="134"/>
        <v>5.687723906587617E-3</v>
      </c>
      <c r="H1191"/>
      <c r="I1191"/>
      <c r="J1191"/>
      <c r="K1191"/>
      <c r="S1191"/>
      <c r="T1191"/>
      <c r="U1191"/>
      <c r="V1191"/>
      <c r="W1191"/>
      <c r="X1191"/>
      <c r="Y1191"/>
      <c r="Z1191"/>
    </row>
    <row r="1192" spans="1:26">
      <c r="A1192" s="2">
        <v>39630</v>
      </c>
      <c r="B1192" s="20" t="s">
        <v>279</v>
      </c>
      <c r="C1192" s="1">
        <v>1</v>
      </c>
      <c r="E1192" s="60">
        <v>3175.9052070921198</v>
      </c>
      <c r="F1192" s="1">
        <f t="shared" si="135"/>
        <v>3175.9052070921198</v>
      </c>
      <c r="G1192" s="1">
        <f t="shared" si="134"/>
        <v>2.3130630986278544E-2</v>
      </c>
      <c r="H1192"/>
      <c r="I1192"/>
      <c r="J1192"/>
      <c r="K1192"/>
      <c r="S1192"/>
      <c r="T1192"/>
      <c r="U1192"/>
      <c r="V1192"/>
      <c r="W1192"/>
      <c r="X1192"/>
      <c r="Y1192"/>
      <c r="Z1192"/>
    </row>
    <row r="1193" spans="1:26">
      <c r="A1193" s="2">
        <v>39630</v>
      </c>
      <c r="B1193" s="1" t="s">
        <v>41</v>
      </c>
      <c r="C1193" s="1">
        <v>85</v>
      </c>
      <c r="E1193" s="18">
        <v>1034.087</v>
      </c>
      <c r="F1193" s="1">
        <f t="shared" si="135"/>
        <v>87897.395000000004</v>
      </c>
      <c r="G1193" s="1">
        <f t="shared" si="134"/>
        <v>0.64017093578863626</v>
      </c>
      <c r="H1193"/>
      <c r="I1193"/>
      <c r="J1193"/>
      <c r="K1193"/>
      <c r="S1193"/>
      <c r="T1193"/>
      <c r="U1193"/>
      <c r="V1193"/>
      <c r="W1193"/>
      <c r="X1193"/>
      <c r="Y1193"/>
      <c r="Z1193"/>
    </row>
    <row r="1194" spans="1:26">
      <c r="A1194" s="2">
        <v>39630</v>
      </c>
      <c r="B1194" s="1" t="s">
        <v>58</v>
      </c>
      <c r="C1194" s="1">
        <v>6</v>
      </c>
      <c r="E1194" s="16">
        <v>311.15499999999997</v>
      </c>
      <c r="F1194" s="1">
        <f t="shared" si="135"/>
        <v>1866.9299999999998</v>
      </c>
      <c r="G1194" s="1">
        <f t="shared" si="134"/>
        <v>1.3597152966272534E-2</v>
      </c>
      <c r="H1194"/>
      <c r="I1194"/>
      <c r="J1194"/>
      <c r="K1194"/>
      <c r="S1194"/>
      <c r="T1194"/>
      <c r="U1194"/>
      <c r="V1194"/>
      <c r="W1194"/>
      <c r="X1194"/>
      <c r="Y1194"/>
      <c r="Z1194"/>
    </row>
    <row r="1195" spans="1:26">
      <c r="A1195" s="2">
        <v>39630</v>
      </c>
      <c r="B1195" s="1" t="s">
        <v>42</v>
      </c>
      <c r="C1195" s="1">
        <v>5</v>
      </c>
      <c r="E1195" s="16">
        <v>44.422773849999999</v>
      </c>
      <c r="F1195" s="1">
        <f t="shared" si="135"/>
        <v>222.11386924999999</v>
      </c>
      <c r="G1195" s="1">
        <f t="shared" si="134"/>
        <v>1.617691212912593E-3</v>
      </c>
      <c r="H1195"/>
      <c r="I1195"/>
      <c r="J1195"/>
      <c r="K1195"/>
      <c r="S1195"/>
      <c r="T1195"/>
      <c r="U1195"/>
      <c r="V1195"/>
      <c r="W1195"/>
      <c r="X1195"/>
      <c r="Y1195"/>
      <c r="Z1195"/>
    </row>
    <row r="1196" spans="1:26">
      <c r="A1196" s="2">
        <v>39630</v>
      </c>
      <c r="B1196" s="1" t="s">
        <v>54</v>
      </c>
      <c r="C1196" s="1">
        <v>11</v>
      </c>
      <c r="E1196" s="18">
        <v>2.5976089999999998</v>
      </c>
      <c r="F1196" s="1">
        <f t="shared" si="135"/>
        <v>28.573698999999998</v>
      </c>
      <c r="G1196" s="1">
        <f t="shared" si="134"/>
        <v>2.0810686855705812E-4</v>
      </c>
      <c r="H1196"/>
      <c r="I1196"/>
      <c r="J1196"/>
      <c r="K1196"/>
      <c r="S1196"/>
      <c r="T1196"/>
      <c r="U1196"/>
      <c r="V1196"/>
      <c r="W1196"/>
      <c r="X1196"/>
      <c r="Y1196"/>
      <c r="Z1196"/>
    </row>
    <row r="1197" spans="1:26">
      <c r="A1197" s="2">
        <v>39630</v>
      </c>
      <c r="B1197" s="1" t="s">
        <v>44</v>
      </c>
      <c r="C1197" s="1">
        <v>39</v>
      </c>
      <c r="E1197" s="18">
        <v>87.269570000000002</v>
      </c>
      <c r="F1197" s="1">
        <f t="shared" si="135"/>
        <v>3403.51323</v>
      </c>
      <c r="G1197" s="1">
        <f t="shared" si="134"/>
        <v>2.4788337008373275E-2</v>
      </c>
      <c r="H1197"/>
      <c r="I1197"/>
      <c r="J1197"/>
      <c r="K1197"/>
      <c r="S1197"/>
      <c r="T1197"/>
      <c r="U1197"/>
      <c r="V1197"/>
      <c r="W1197"/>
      <c r="X1197"/>
      <c r="Y1197"/>
      <c r="Z1197"/>
    </row>
    <row r="1198" spans="1:26">
      <c r="A1198" s="2">
        <v>39630</v>
      </c>
      <c r="B1198" s="21" t="s">
        <v>63</v>
      </c>
      <c r="C1198" s="1">
        <v>15</v>
      </c>
      <c r="E1198" s="77">
        <v>545.58674980000001</v>
      </c>
      <c r="F1198" s="1">
        <f t="shared" si="135"/>
        <v>8183.8012470000003</v>
      </c>
      <c r="G1198" s="1">
        <f t="shared" si="134"/>
        <v>5.9603947336553019E-2</v>
      </c>
      <c r="H1198"/>
      <c r="I1198"/>
      <c r="J1198"/>
      <c r="K1198"/>
      <c r="S1198"/>
      <c r="T1198"/>
      <c r="U1198"/>
      <c r="V1198"/>
      <c r="W1198"/>
      <c r="X1198"/>
      <c r="Y1198"/>
      <c r="Z1198"/>
    </row>
    <row r="1199" spans="1:26">
      <c r="A1199" s="2">
        <v>39630</v>
      </c>
      <c r="B1199" s="1" t="s">
        <v>46</v>
      </c>
      <c r="C1199" s="1">
        <v>82</v>
      </c>
      <c r="E1199" s="18">
        <v>41.716700000000003</v>
      </c>
      <c r="F1199" s="1">
        <f t="shared" si="135"/>
        <v>3420.7694000000001</v>
      </c>
      <c r="G1199" s="1">
        <f t="shared" si="134"/>
        <v>2.4914016483823347E-2</v>
      </c>
      <c r="H1199"/>
      <c r="I1199"/>
      <c r="J1199"/>
      <c r="K1199"/>
      <c r="S1199"/>
      <c r="T1199"/>
      <c r="U1199"/>
      <c r="V1199"/>
      <c r="W1199"/>
      <c r="X1199"/>
      <c r="Y1199"/>
      <c r="Z1199"/>
    </row>
    <row r="1200" spans="1:26">
      <c r="A1200" s="2">
        <v>39630</v>
      </c>
      <c r="B1200" s="1" t="s">
        <v>29</v>
      </c>
      <c r="F1200" s="1">
        <f>SUM(F1180:F1199)</f>
        <v>137303.00781574514</v>
      </c>
      <c r="S1200"/>
      <c r="T1200"/>
      <c r="U1200"/>
      <c r="V1200"/>
      <c r="W1200"/>
      <c r="X1200"/>
      <c r="Y1200"/>
      <c r="Z1200"/>
    </row>
    <row r="1201" spans="1:26">
      <c r="A1201" s="2">
        <v>39685</v>
      </c>
      <c r="B1201" s="87" t="s">
        <v>273</v>
      </c>
      <c r="C1201" s="1">
        <v>2</v>
      </c>
      <c r="D1201" s="1">
        <v>100</v>
      </c>
      <c r="E1201" s="60"/>
      <c r="F1201" s="1">
        <f t="shared" ref="F1201:F1219" si="136">C1201*E1201</f>
        <v>0</v>
      </c>
      <c r="G1201" s="1">
        <f t="shared" ref="G1201:G1219" si="137">F1201/$F$1220</f>
        <v>0</v>
      </c>
      <c r="H1201" s="1">
        <v>1</v>
      </c>
      <c r="K1201" s="1" t="s">
        <v>304</v>
      </c>
      <c r="S1201"/>
      <c r="V1201"/>
      <c r="W1201"/>
      <c r="X1201"/>
      <c r="Y1201"/>
      <c r="Z1201"/>
    </row>
    <row r="1202" spans="1:26">
      <c r="A1202" s="2">
        <v>39685</v>
      </c>
      <c r="B1202" s="42" t="s">
        <v>59</v>
      </c>
      <c r="C1202" s="1">
        <v>1</v>
      </c>
      <c r="E1202" s="77">
        <v>51.1875</v>
      </c>
      <c r="F1202" s="1">
        <f t="shared" si="136"/>
        <v>51.1875</v>
      </c>
      <c r="G1202" s="1">
        <f t="shared" si="137"/>
        <v>7.1506293925539062E-4</v>
      </c>
      <c r="S1202"/>
      <c r="T1202" s="1" t="s">
        <v>305</v>
      </c>
      <c r="U1202" s="1" t="s">
        <v>306</v>
      </c>
      <c r="V1202"/>
      <c r="W1202"/>
      <c r="X1202"/>
      <c r="Y1202"/>
      <c r="Z1202"/>
    </row>
    <row r="1203" spans="1:26">
      <c r="A1203" s="2">
        <v>39685</v>
      </c>
      <c r="B1203" s="20" t="s">
        <v>51</v>
      </c>
      <c r="C1203" s="1">
        <v>1</v>
      </c>
      <c r="E1203" s="58">
        <v>186.6048309467327</v>
      </c>
      <c r="F1203" s="1">
        <f t="shared" si="136"/>
        <v>186.6048309467327</v>
      </c>
      <c r="G1203" s="1">
        <f t="shared" si="137"/>
        <v>2.6067731164058799E-3</v>
      </c>
      <c r="S1203"/>
      <c r="V1203"/>
      <c r="W1203"/>
      <c r="X1203"/>
      <c r="Y1203"/>
      <c r="Z1203"/>
    </row>
    <row r="1204" spans="1:26">
      <c r="A1204" s="2">
        <v>39685</v>
      </c>
      <c r="B1204" s="87" t="s">
        <v>307</v>
      </c>
      <c r="C1204" s="1">
        <v>1</v>
      </c>
      <c r="E1204" s="60"/>
      <c r="F1204" s="1">
        <f t="shared" si="136"/>
        <v>0</v>
      </c>
      <c r="G1204" s="1">
        <f t="shared" si="137"/>
        <v>0</v>
      </c>
      <c r="S1204"/>
      <c r="V1204"/>
      <c r="W1204"/>
      <c r="X1204"/>
      <c r="Y1204"/>
      <c r="Z1204"/>
    </row>
    <row r="1205" spans="1:26">
      <c r="A1205" s="2">
        <v>39685</v>
      </c>
      <c r="B1205" s="27" t="s">
        <v>308</v>
      </c>
      <c r="C1205" s="1">
        <v>1</v>
      </c>
      <c r="E1205" s="77">
        <v>126.6690158</v>
      </c>
      <c r="F1205" s="1">
        <f t="shared" si="136"/>
        <v>126.6690158</v>
      </c>
      <c r="G1205" s="1">
        <f t="shared" si="137"/>
        <v>1.7695007326111946E-3</v>
      </c>
      <c r="S1205"/>
      <c r="V1205"/>
      <c r="W1205"/>
      <c r="X1205"/>
      <c r="Y1205"/>
      <c r="Z1205"/>
    </row>
    <row r="1206" spans="1:26">
      <c r="A1206" s="2">
        <v>39685</v>
      </c>
      <c r="B1206" s="1" t="s">
        <v>16</v>
      </c>
      <c r="C1206" s="1">
        <v>72</v>
      </c>
      <c r="E1206" s="18">
        <v>5.6427709999999998</v>
      </c>
      <c r="F1206" s="1">
        <f t="shared" si="136"/>
        <v>406.27951199999995</v>
      </c>
      <c r="G1206" s="1">
        <f t="shared" si="137"/>
        <v>5.6755149599016508E-3</v>
      </c>
      <c r="S1206"/>
      <c r="V1206"/>
      <c r="W1206"/>
      <c r="X1206"/>
      <c r="Y1206"/>
      <c r="Z1206"/>
    </row>
    <row r="1207" spans="1:26">
      <c r="A1207" s="2">
        <v>39685</v>
      </c>
      <c r="B1207" s="1" t="s">
        <v>17</v>
      </c>
      <c r="C1207" s="1">
        <v>14</v>
      </c>
      <c r="E1207" s="16">
        <v>3.156457729</v>
      </c>
      <c r="F1207" s="1">
        <f t="shared" si="136"/>
        <v>44.190408206000001</v>
      </c>
      <c r="G1207" s="1">
        <f t="shared" si="137"/>
        <v>6.1731718053583187E-4</v>
      </c>
      <c r="S1207"/>
      <c r="V1207"/>
      <c r="W1207"/>
      <c r="X1207"/>
      <c r="Y1207"/>
      <c r="Z1207"/>
    </row>
    <row r="1208" spans="1:26">
      <c r="A1208" s="2">
        <v>39685</v>
      </c>
      <c r="B1208" s="42" t="s">
        <v>169</v>
      </c>
      <c r="C1208" s="1">
        <v>41</v>
      </c>
      <c r="E1208" s="77">
        <v>314.15926539999998</v>
      </c>
      <c r="F1208" s="1">
        <f t="shared" si="136"/>
        <v>12880.5298814</v>
      </c>
      <c r="G1208" s="1">
        <f t="shared" si="137"/>
        <v>0.17993435030350716</v>
      </c>
      <c r="S1208"/>
      <c r="V1208"/>
      <c r="W1208"/>
      <c r="X1208"/>
      <c r="Y1208"/>
      <c r="Z1208"/>
    </row>
    <row r="1209" spans="1:26">
      <c r="A1209" s="2">
        <v>39685</v>
      </c>
      <c r="B1209" s="1" t="s">
        <v>28</v>
      </c>
      <c r="C1209" s="1">
        <v>1924</v>
      </c>
      <c r="E1209" s="22">
        <v>9.7808534999999992</v>
      </c>
      <c r="F1209" s="1">
        <f t="shared" si="136"/>
        <v>18818.362133999999</v>
      </c>
      <c r="G1209" s="1">
        <f t="shared" si="137"/>
        <v>0.26288280028347516</v>
      </c>
      <c r="S1209"/>
      <c r="V1209"/>
      <c r="W1209"/>
      <c r="X1209"/>
      <c r="Y1209"/>
      <c r="Z1209"/>
    </row>
    <row r="1210" spans="1:26">
      <c r="A1210" s="2">
        <v>39685</v>
      </c>
      <c r="B1210" s="1" t="s">
        <v>39</v>
      </c>
      <c r="C1210" s="1">
        <v>24</v>
      </c>
      <c r="E1210" s="18">
        <v>195.2354</v>
      </c>
      <c r="F1210" s="1">
        <f t="shared" si="136"/>
        <v>4685.6495999999997</v>
      </c>
      <c r="G1210" s="1">
        <f t="shared" si="137"/>
        <v>6.5456105011904187E-2</v>
      </c>
      <c r="S1210"/>
      <c r="V1210"/>
      <c r="W1210"/>
      <c r="X1210"/>
      <c r="Y1210"/>
      <c r="Z1210"/>
    </row>
    <row r="1211" spans="1:26">
      <c r="A1211" s="2">
        <v>39685</v>
      </c>
      <c r="B1211" s="42" t="s">
        <v>25</v>
      </c>
      <c r="C1211" s="76">
        <v>1</v>
      </c>
      <c r="D1211" s="76"/>
      <c r="E1211" s="76">
        <v>7003.5400365753658</v>
      </c>
      <c r="F1211" s="1">
        <f t="shared" si="136"/>
        <v>7003.5400365753658</v>
      </c>
      <c r="G1211" s="1">
        <f t="shared" si="137"/>
        <v>9.7835837338146756E-2</v>
      </c>
      <c r="S1211"/>
      <c r="V1211"/>
      <c r="W1211"/>
      <c r="X1211"/>
      <c r="Y1211"/>
      <c r="Z1211"/>
    </row>
    <row r="1212" spans="1:26">
      <c r="A1212" s="2">
        <v>39685</v>
      </c>
      <c r="B1212" s="42" t="s">
        <v>279</v>
      </c>
      <c r="C1212" s="76">
        <v>2</v>
      </c>
      <c r="D1212" s="76"/>
      <c r="E1212" s="76">
        <v>3175.9052070921198</v>
      </c>
      <c r="F1212" s="1">
        <f t="shared" si="136"/>
        <v>6351.8104141842396</v>
      </c>
      <c r="G1212" s="1">
        <f t="shared" si="137"/>
        <v>8.8731511098599905E-2</v>
      </c>
      <c r="S1212"/>
      <c r="V1212"/>
      <c r="W1212"/>
      <c r="X1212"/>
      <c r="Y1212"/>
      <c r="Z1212"/>
    </row>
    <row r="1213" spans="1:26">
      <c r="A1213" s="2">
        <v>39685</v>
      </c>
      <c r="B1213" s="1" t="s">
        <v>41</v>
      </c>
      <c r="C1213" s="1">
        <v>7</v>
      </c>
      <c r="E1213" s="18">
        <v>1034.087</v>
      </c>
      <c r="F1213" s="1">
        <f t="shared" si="136"/>
        <v>7238.6090000000004</v>
      </c>
      <c r="G1213" s="1">
        <f t="shared" si="137"/>
        <v>0.10111962935600537</v>
      </c>
      <c r="S1213"/>
      <c r="V1213"/>
      <c r="W1213"/>
      <c r="X1213"/>
      <c r="Y1213"/>
      <c r="Z1213"/>
    </row>
    <row r="1214" spans="1:26">
      <c r="A1214" s="2">
        <v>39685</v>
      </c>
      <c r="B1214" s="1" t="s">
        <v>58</v>
      </c>
      <c r="C1214" s="1">
        <v>28</v>
      </c>
      <c r="E1214" s="16">
        <v>311.15499999999997</v>
      </c>
      <c r="F1214" s="1">
        <f t="shared" si="136"/>
        <v>8712.34</v>
      </c>
      <c r="G1214" s="1">
        <f t="shared" si="137"/>
        <v>0.1217068903187753</v>
      </c>
      <c r="S1214"/>
      <c r="V1214"/>
      <c r="W1214"/>
      <c r="X1214"/>
      <c r="Y1214"/>
      <c r="Z1214"/>
    </row>
    <row r="1215" spans="1:26">
      <c r="A1215" s="2">
        <v>39685</v>
      </c>
      <c r="B1215" s="1" t="s">
        <v>42</v>
      </c>
      <c r="C1215" s="1">
        <v>42</v>
      </c>
      <c r="E1215" s="16">
        <v>44.422773849999999</v>
      </c>
      <c r="F1215" s="1">
        <f t="shared" si="136"/>
        <v>1865.7565016999999</v>
      </c>
      <c r="G1215" s="1">
        <f t="shared" si="137"/>
        <v>2.6063654760253133E-2</v>
      </c>
      <c r="S1215"/>
      <c r="V1215"/>
      <c r="W1215"/>
      <c r="X1215"/>
      <c r="Y1215"/>
      <c r="Z1215"/>
    </row>
    <row r="1216" spans="1:26">
      <c r="A1216" s="2">
        <v>39685</v>
      </c>
      <c r="B1216" s="1" t="s">
        <v>54</v>
      </c>
      <c r="C1216" s="1">
        <v>187</v>
      </c>
      <c r="E1216" s="18">
        <v>2.5976089999999998</v>
      </c>
      <c r="F1216" s="1">
        <f t="shared" si="136"/>
        <v>485.752883</v>
      </c>
      <c r="G1216" s="1">
        <f t="shared" si="137"/>
        <v>6.7857169088109378E-3</v>
      </c>
      <c r="S1216"/>
      <c r="V1216"/>
      <c r="W1216"/>
      <c r="X1216"/>
      <c r="Y1216"/>
      <c r="Z1216"/>
    </row>
    <row r="1217" spans="1:26">
      <c r="A1217" s="2">
        <v>39685</v>
      </c>
      <c r="B1217" s="1" t="s">
        <v>44</v>
      </c>
      <c r="C1217" s="1">
        <v>25</v>
      </c>
      <c r="E1217" s="18">
        <v>87.269570000000002</v>
      </c>
      <c r="F1217" s="1">
        <f t="shared" si="136"/>
        <v>2181.7392500000001</v>
      </c>
      <c r="G1217" s="1">
        <f t="shared" si="137"/>
        <v>3.0477770564959251E-2</v>
      </c>
      <c r="S1217"/>
      <c r="U1217"/>
      <c r="V1217"/>
      <c r="W1217"/>
      <c r="X1217"/>
      <c r="Y1217"/>
      <c r="Z1217"/>
    </row>
    <row r="1218" spans="1:26">
      <c r="A1218" s="2">
        <v>39685</v>
      </c>
      <c r="B1218" s="21" t="s">
        <v>63</v>
      </c>
      <c r="C1218" s="1">
        <v>1</v>
      </c>
      <c r="E1218" s="77">
        <v>545.58674980000001</v>
      </c>
      <c r="F1218" s="1">
        <f t="shared" si="136"/>
        <v>545.58674980000001</v>
      </c>
      <c r="G1218" s="1">
        <f t="shared" si="137"/>
        <v>7.6215651268529121E-3</v>
      </c>
      <c r="S1218"/>
      <c r="U1218"/>
      <c r="V1218"/>
      <c r="W1218"/>
      <c r="X1218"/>
      <c r="Y1218"/>
      <c r="Z1218"/>
    </row>
    <row r="1219" spans="1:26">
      <c r="A1219" s="2">
        <v>39685</v>
      </c>
      <c r="B1219" s="74" t="s">
        <v>18</v>
      </c>
      <c r="C1219" s="1">
        <v>10</v>
      </c>
      <c r="E1219" s="60"/>
      <c r="F1219" s="1">
        <f t="shared" si="136"/>
        <v>0</v>
      </c>
      <c r="G1219" s="1">
        <f t="shared" si="137"/>
        <v>0</v>
      </c>
      <c r="S1219"/>
      <c r="U1219"/>
      <c r="V1219"/>
      <c r="W1219"/>
      <c r="X1219"/>
      <c r="Y1219"/>
      <c r="Z1219"/>
    </row>
    <row r="1220" spans="1:26">
      <c r="A1220" s="2">
        <v>39685</v>
      </c>
      <c r="B1220" s="1" t="s">
        <v>29</v>
      </c>
      <c r="F1220" s="1">
        <f>SUM(F1201:F1219)</f>
        <v>71584.607717612336</v>
      </c>
      <c r="S1220"/>
      <c r="U1220"/>
      <c r="V1220"/>
      <c r="W1220"/>
      <c r="X1220"/>
      <c r="Y1220"/>
      <c r="Z1220"/>
    </row>
    <row r="1221" spans="1:26">
      <c r="A1221" s="2">
        <v>39764</v>
      </c>
      <c r="B1221" s="87" t="s">
        <v>115</v>
      </c>
      <c r="C1221" s="1">
        <v>3</v>
      </c>
      <c r="D1221" s="1">
        <v>100</v>
      </c>
      <c r="E1221" s="60"/>
      <c r="F1221" s="1">
        <f>C1221*E1221</f>
        <v>0</v>
      </c>
      <c r="G1221" s="1">
        <f t="shared" ref="G1221:G1245" si="138">F1221/$F$1246</f>
        <v>0</v>
      </c>
      <c r="H1221" s="1">
        <v>1</v>
      </c>
      <c r="S1221"/>
      <c r="U1221"/>
      <c r="V1221"/>
      <c r="W1221"/>
      <c r="X1221"/>
      <c r="Y1221"/>
      <c r="Z1221"/>
    </row>
    <row r="1222" spans="1:26">
      <c r="A1222" s="2">
        <v>39764</v>
      </c>
      <c r="B1222" s="87" t="s">
        <v>273</v>
      </c>
      <c r="C1222" s="1">
        <v>1</v>
      </c>
      <c r="E1222" s="60"/>
      <c r="F1222" s="1">
        <f t="shared" ref="F1222:F1245" si="139">C1222*E1222</f>
        <v>0</v>
      </c>
      <c r="G1222" s="1">
        <f t="shared" si="138"/>
        <v>0</v>
      </c>
      <c r="K1222" s="1" t="s">
        <v>309</v>
      </c>
      <c r="S1222"/>
      <c r="T1222" s="1" t="s">
        <v>310</v>
      </c>
      <c r="U1222"/>
      <c r="V1222"/>
      <c r="W1222"/>
      <c r="X1222"/>
      <c r="Y1222"/>
      <c r="Z1222"/>
    </row>
    <row r="1223" spans="1:26">
      <c r="A1223" s="2">
        <v>39764</v>
      </c>
      <c r="B1223" s="27" t="s">
        <v>36</v>
      </c>
      <c r="C1223" s="1">
        <v>3</v>
      </c>
      <c r="E1223" s="77">
        <v>1545.356039</v>
      </c>
      <c r="F1223" s="1">
        <f t="shared" si="139"/>
        <v>4636.0681169999998</v>
      </c>
      <c r="G1223" s="1">
        <f t="shared" si="138"/>
        <v>6.0200593218905273E-2</v>
      </c>
      <c r="S1223"/>
      <c r="U1223"/>
      <c r="V1223"/>
      <c r="W1223"/>
      <c r="X1223"/>
      <c r="Y1223"/>
      <c r="Z1223"/>
    </row>
    <row r="1224" spans="1:26">
      <c r="A1224" s="2">
        <v>39764</v>
      </c>
      <c r="B1224" s="24" t="s">
        <v>311</v>
      </c>
      <c r="C1224" s="1">
        <v>20</v>
      </c>
      <c r="E1224" s="49">
        <v>195.2354</v>
      </c>
      <c r="F1224" s="1">
        <f t="shared" si="139"/>
        <v>3904.7080000000001</v>
      </c>
      <c r="G1224" s="1">
        <f t="shared" si="138"/>
        <v>5.0703685108646819E-2</v>
      </c>
      <c r="S1224"/>
      <c r="U1224"/>
      <c r="V1224"/>
      <c r="W1224"/>
      <c r="X1224"/>
      <c r="Y1224"/>
      <c r="Z1224"/>
    </row>
    <row r="1225" spans="1:26">
      <c r="A1225" s="2">
        <v>39764</v>
      </c>
      <c r="B1225" s="20" t="s">
        <v>299</v>
      </c>
      <c r="C1225" s="1">
        <v>2</v>
      </c>
      <c r="E1225" s="58">
        <v>7392.7879999999996</v>
      </c>
      <c r="F1225" s="1">
        <f t="shared" si="139"/>
        <v>14785.575999999999</v>
      </c>
      <c r="G1225" s="1">
        <f t="shared" si="138"/>
        <v>0.19199468683803392</v>
      </c>
      <c r="S1225"/>
      <c r="U1225"/>
      <c r="V1225"/>
      <c r="W1225"/>
      <c r="X1225"/>
      <c r="Y1225"/>
      <c r="Z1225"/>
    </row>
    <row r="1226" spans="1:26">
      <c r="A1226" s="2">
        <v>39764</v>
      </c>
      <c r="B1226" s="42" t="s">
        <v>59</v>
      </c>
      <c r="C1226" s="1">
        <v>2</v>
      </c>
      <c r="E1226" s="77">
        <v>51.1875</v>
      </c>
      <c r="F1226" s="1">
        <f t="shared" si="139"/>
        <v>102.375</v>
      </c>
      <c r="G1226" s="1">
        <f t="shared" si="138"/>
        <v>1.3293669495895001E-3</v>
      </c>
      <c r="S1226"/>
      <c r="U1226"/>
      <c r="V1226"/>
      <c r="W1226"/>
      <c r="X1226"/>
      <c r="Y1226"/>
      <c r="Z1226"/>
    </row>
    <row r="1227" spans="1:26">
      <c r="A1227" s="2">
        <v>39764</v>
      </c>
      <c r="B1227" s="87" t="s">
        <v>312</v>
      </c>
      <c r="C1227" s="1">
        <v>1</v>
      </c>
      <c r="E1227" s="60"/>
      <c r="F1227" s="1">
        <f t="shared" si="139"/>
        <v>0</v>
      </c>
      <c r="G1227" s="1">
        <f t="shared" si="138"/>
        <v>0</v>
      </c>
      <c r="S1227"/>
      <c r="U1227"/>
      <c r="V1227"/>
      <c r="W1227"/>
      <c r="X1227"/>
      <c r="Y1227"/>
      <c r="Z1227"/>
    </row>
    <row r="1228" spans="1:26">
      <c r="A1228" s="2">
        <v>39764</v>
      </c>
      <c r="B1228" s="87" t="s">
        <v>313</v>
      </c>
      <c r="C1228" s="1">
        <v>1</v>
      </c>
      <c r="E1228" s="60"/>
      <c r="F1228" s="1">
        <f t="shared" si="139"/>
        <v>0</v>
      </c>
      <c r="G1228" s="1">
        <f t="shared" si="138"/>
        <v>0</v>
      </c>
      <c r="S1228"/>
      <c r="U1228"/>
      <c r="V1228"/>
      <c r="W1228"/>
      <c r="X1228"/>
      <c r="Y1228"/>
      <c r="Z1228"/>
    </row>
    <row r="1229" spans="1:26">
      <c r="A1229" s="2">
        <v>39764</v>
      </c>
      <c r="B1229" s="87" t="s">
        <v>230</v>
      </c>
      <c r="C1229" s="1">
        <v>1</v>
      </c>
      <c r="E1229" s="60"/>
      <c r="F1229" s="1">
        <f t="shared" si="139"/>
        <v>0</v>
      </c>
      <c r="G1229" s="1">
        <f t="shared" si="138"/>
        <v>0</v>
      </c>
      <c r="S1229"/>
      <c r="U1229"/>
      <c r="V1229"/>
      <c r="W1229"/>
      <c r="X1229"/>
      <c r="Y1229"/>
      <c r="Z1229"/>
    </row>
    <row r="1230" spans="1:26">
      <c r="A1230" s="2">
        <v>39764</v>
      </c>
      <c r="B1230" s="87" t="s">
        <v>314</v>
      </c>
      <c r="C1230" s="1">
        <v>1</v>
      </c>
      <c r="E1230" s="60"/>
      <c r="F1230" s="1">
        <f t="shared" si="139"/>
        <v>0</v>
      </c>
      <c r="G1230" s="1">
        <f t="shared" si="138"/>
        <v>0</v>
      </c>
      <c r="H1230"/>
      <c r="I1230"/>
      <c r="J1230"/>
      <c r="K1230"/>
      <c r="S1230"/>
      <c r="U1230"/>
      <c r="V1230"/>
      <c r="W1230"/>
      <c r="X1230"/>
      <c r="Y1230"/>
      <c r="Z1230"/>
    </row>
    <row r="1231" spans="1:26">
      <c r="A1231" s="2">
        <v>39764</v>
      </c>
      <c r="B1231" s="20" t="s">
        <v>315</v>
      </c>
      <c r="C1231" s="1">
        <v>2</v>
      </c>
      <c r="E1231" s="77">
        <v>154.4537325</v>
      </c>
      <c r="F1231" s="1">
        <f t="shared" si="139"/>
        <v>308.907465</v>
      </c>
      <c r="G1231" s="1">
        <f t="shared" si="138"/>
        <v>4.0112466368984155E-3</v>
      </c>
      <c r="H1231"/>
      <c r="I1231"/>
      <c r="J1231"/>
      <c r="K1231"/>
      <c r="S1231"/>
      <c r="T1231"/>
      <c r="U1231"/>
      <c r="V1231"/>
      <c r="W1231"/>
      <c r="X1231"/>
      <c r="Y1231"/>
      <c r="Z1231"/>
    </row>
    <row r="1232" spans="1:26">
      <c r="A1232" s="2">
        <v>39764</v>
      </c>
      <c r="B1232" s="1" t="s">
        <v>16</v>
      </c>
      <c r="C1232" s="1">
        <v>11</v>
      </c>
      <c r="E1232" s="18">
        <v>5.6427709999999998</v>
      </c>
      <c r="F1232" s="1">
        <f t="shared" si="139"/>
        <v>62.070481000000001</v>
      </c>
      <c r="G1232" s="1">
        <f t="shared" si="138"/>
        <v>8.0600191439827139E-4</v>
      </c>
      <c r="H1232"/>
      <c r="I1232"/>
      <c r="J1232"/>
      <c r="K1232"/>
      <c r="S1232"/>
      <c r="T1232"/>
      <c r="U1232"/>
      <c r="V1232"/>
      <c r="W1232"/>
      <c r="X1232"/>
      <c r="Y1232"/>
      <c r="Z1232"/>
    </row>
    <row r="1233" spans="1:26">
      <c r="A1233" s="2">
        <v>39764</v>
      </c>
      <c r="B1233" s="42" t="s">
        <v>169</v>
      </c>
      <c r="C1233" s="1">
        <v>16</v>
      </c>
      <c r="E1233" s="93">
        <v>314.15926539999998</v>
      </c>
      <c r="F1233" s="1">
        <f t="shared" si="139"/>
        <v>5026.5482463999997</v>
      </c>
      <c r="G1233" s="1">
        <f t="shared" si="138"/>
        <v>6.5271082874541822E-2</v>
      </c>
      <c r="H1233"/>
      <c r="I1233"/>
      <c r="J1233"/>
      <c r="K1233"/>
      <c r="S1233"/>
      <c r="T1233"/>
      <c r="U1233"/>
      <c r="V1233"/>
      <c r="W1233"/>
      <c r="X1233"/>
      <c r="Y1233"/>
      <c r="Z1233"/>
    </row>
    <row r="1234" spans="1:26">
      <c r="A1234" s="2">
        <v>39764</v>
      </c>
      <c r="B1234" s="1" t="s">
        <v>28</v>
      </c>
      <c r="C1234" s="1">
        <v>57</v>
      </c>
      <c r="E1234" s="22">
        <v>9.7808534999999992</v>
      </c>
      <c r="F1234" s="1">
        <f t="shared" si="139"/>
        <v>557.50864949999993</v>
      </c>
      <c r="G1234" s="1">
        <f t="shared" si="138"/>
        <v>7.2393999780764511E-3</v>
      </c>
      <c r="H1234"/>
      <c r="I1234"/>
      <c r="J1234"/>
      <c r="K1234"/>
      <c r="S1234"/>
      <c r="T1234"/>
      <c r="U1234"/>
      <c r="V1234"/>
      <c r="W1234"/>
      <c r="X1234"/>
      <c r="Y1234"/>
      <c r="Z1234"/>
    </row>
    <row r="1235" spans="1:26">
      <c r="A1235" s="2">
        <v>39764</v>
      </c>
      <c r="B1235" s="1" t="s">
        <v>39</v>
      </c>
      <c r="C1235" s="1">
        <v>42</v>
      </c>
      <c r="E1235" s="18">
        <v>195.2354</v>
      </c>
      <c r="F1235" s="1">
        <f t="shared" si="139"/>
        <v>8199.8868000000002</v>
      </c>
      <c r="G1235" s="1">
        <f t="shared" si="138"/>
        <v>0.10647773872815831</v>
      </c>
      <c r="H1235"/>
      <c r="I1235"/>
      <c r="J1235"/>
      <c r="K1235"/>
      <c r="S1235"/>
      <c r="T1235"/>
      <c r="U1235"/>
      <c r="V1235"/>
      <c r="W1235"/>
      <c r="X1235"/>
      <c r="Y1235"/>
      <c r="Z1235"/>
    </row>
    <row r="1236" spans="1:26">
      <c r="A1236" s="2">
        <v>39764</v>
      </c>
      <c r="B1236" s="42" t="s">
        <v>25</v>
      </c>
      <c r="C1236" s="76">
        <v>1</v>
      </c>
      <c r="D1236" s="76"/>
      <c r="E1236" s="76">
        <v>7003.5400365753658</v>
      </c>
      <c r="F1236" s="1">
        <f t="shared" si="139"/>
        <v>7003.5400365753658</v>
      </c>
      <c r="G1236" s="1">
        <f t="shared" si="138"/>
        <v>9.0942853770453039E-2</v>
      </c>
      <c r="H1236"/>
      <c r="I1236"/>
      <c r="J1236"/>
      <c r="K1236"/>
      <c r="S1236"/>
      <c r="T1236"/>
      <c r="U1236"/>
      <c r="V1236"/>
      <c r="W1236"/>
      <c r="X1236"/>
      <c r="Y1236"/>
      <c r="Z1236"/>
    </row>
    <row r="1237" spans="1:26">
      <c r="A1237" s="2">
        <v>39764</v>
      </c>
      <c r="B1237" s="42" t="s">
        <v>40</v>
      </c>
      <c r="C1237" s="76">
        <v>1</v>
      </c>
      <c r="D1237" s="76"/>
      <c r="E1237" s="76">
        <v>874.86316980794345</v>
      </c>
      <c r="F1237" s="1">
        <f t="shared" si="139"/>
        <v>874.86316980794345</v>
      </c>
      <c r="G1237" s="1">
        <f t="shared" si="138"/>
        <v>1.1360333903353228E-2</v>
      </c>
      <c r="H1237"/>
      <c r="I1237"/>
      <c r="J1237"/>
      <c r="K1237"/>
      <c r="S1237"/>
      <c r="T1237"/>
      <c r="U1237"/>
      <c r="V1237"/>
      <c r="W1237"/>
      <c r="X1237"/>
      <c r="Y1237"/>
      <c r="Z1237"/>
    </row>
    <row r="1238" spans="1:26">
      <c r="A1238" s="2">
        <v>39764</v>
      </c>
      <c r="B1238" s="1" t="s">
        <v>226</v>
      </c>
      <c r="C1238" s="1">
        <v>4</v>
      </c>
      <c r="E1238" s="18">
        <v>195.2354</v>
      </c>
      <c r="F1238" s="1">
        <f t="shared" si="139"/>
        <v>780.94159999999999</v>
      </c>
      <c r="G1238" s="1">
        <f t="shared" si="138"/>
        <v>1.0140737021729363E-2</v>
      </c>
      <c r="H1238"/>
      <c r="I1238"/>
      <c r="J1238"/>
      <c r="K1238"/>
      <c r="S1238"/>
      <c r="T1238"/>
      <c r="U1238"/>
      <c r="V1238"/>
      <c r="W1238"/>
      <c r="X1238"/>
      <c r="Y1238"/>
      <c r="Z1238"/>
    </row>
    <row r="1239" spans="1:26">
      <c r="A1239" s="2">
        <v>39764</v>
      </c>
      <c r="B1239" s="1" t="s">
        <v>41</v>
      </c>
      <c r="C1239" s="1">
        <v>10</v>
      </c>
      <c r="E1239" s="18">
        <v>1034.087</v>
      </c>
      <c r="F1239" s="1">
        <f t="shared" si="139"/>
        <v>10340.869999999999</v>
      </c>
      <c r="G1239" s="1">
        <f t="shared" si="138"/>
        <v>0.13427898225154161</v>
      </c>
      <c r="H1239"/>
      <c r="I1239"/>
      <c r="J1239"/>
      <c r="K1239"/>
      <c r="S1239"/>
      <c r="T1239"/>
      <c r="U1239"/>
      <c r="V1239"/>
      <c r="W1239"/>
      <c r="X1239"/>
      <c r="Y1239"/>
      <c r="Z1239"/>
    </row>
    <row r="1240" spans="1:26">
      <c r="A1240" s="2">
        <v>39764</v>
      </c>
      <c r="B1240" s="1" t="s">
        <v>58</v>
      </c>
      <c r="C1240" s="1">
        <v>22</v>
      </c>
      <c r="E1240" s="16">
        <v>311.15499999999997</v>
      </c>
      <c r="F1240" s="1">
        <f t="shared" si="139"/>
        <v>6845.41</v>
      </c>
      <c r="G1240" s="1">
        <f t="shared" si="138"/>
        <v>8.8889492653376895E-2</v>
      </c>
      <c r="H1240"/>
      <c r="I1240"/>
      <c r="J1240"/>
      <c r="K1240"/>
      <c r="S1240"/>
      <c r="T1240"/>
      <c r="U1240"/>
      <c r="V1240"/>
      <c r="W1240"/>
      <c r="X1240"/>
      <c r="Y1240"/>
      <c r="Z1240"/>
    </row>
    <row r="1241" spans="1:26">
      <c r="A1241" s="2">
        <v>39764</v>
      </c>
      <c r="B1241" s="1" t="s">
        <v>42</v>
      </c>
      <c r="C1241" s="1">
        <v>38</v>
      </c>
      <c r="E1241" s="16">
        <v>44.422773849999999</v>
      </c>
      <c r="F1241" s="1">
        <f t="shared" si="139"/>
        <v>1688.0654062999999</v>
      </c>
      <c r="G1241" s="1">
        <f t="shared" si="138"/>
        <v>2.1919983979297595E-2</v>
      </c>
      <c r="H1241"/>
      <c r="I1241"/>
      <c r="J1241"/>
      <c r="K1241"/>
      <c r="S1241"/>
      <c r="T1241"/>
      <c r="U1241"/>
      <c r="V1241"/>
      <c r="W1241"/>
      <c r="X1241"/>
      <c r="Y1241"/>
      <c r="Z1241"/>
    </row>
    <row r="1242" spans="1:26">
      <c r="A1242" s="2">
        <v>39764</v>
      </c>
      <c r="B1242" s="1" t="s">
        <v>54</v>
      </c>
      <c r="C1242" s="1">
        <v>1</v>
      </c>
      <c r="E1242" s="18">
        <v>2.5976089999999998</v>
      </c>
      <c r="F1242" s="1">
        <f t="shared" si="139"/>
        <v>2.5976089999999998</v>
      </c>
      <c r="G1242" s="1">
        <f t="shared" si="138"/>
        <v>3.37306525280218E-5</v>
      </c>
      <c r="H1242"/>
      <c r="I1242"/>
      <c r="J1242"/>
      <c r="K1242"/>
      <c r="S1242"/>
      <c r="T1242"/>
      <c r="U1242"/>
      <c r="V1242"/>
      <c r="W1242"/>
      <c r="X1242"/>
      <c r="Y1242"/>
      <c r="Z1242"/>
    </row>
    <row r="1243" spans="1:26">
      <c r="A1243" s="2">
        <v>39764</v>
      </c>
      <c r="B1243" s="1" t="s">
        <v>44</v>
      </c>
      <c r="C1243" s="1">
        <v>47</v>
      </c>
      <c r="E1243" s="18">
        <v>87.269570000000002</v>
      </c>
      <c r="F1243" s="1">
        <f t="shared" si="139"/>
        <v>4101.6697899999999</v>
      </c>
      <c r="G1243" s="1">
        <f t="shared" si="138"/>
        <v>5.3261287003230337E-2</v>
      </c>
      <c r="H1243"/>
      <c r="I1243"/>
      <c r="J1243"/>
      <c r="K1243"/>
      <c r="S1243"/>
      <c r="T1243"/>
      <c r="U1243"/>
      <c r="V1243"/>
      <c r="W1243"/>
      <c r="X1243"/>
      <c r="Y1243"/>
      <c r="Z1243"/>
    </row>
    <row r="1244" spans="1:26">
      <c r="A1244" s="2">
        <v>39764</v>
      </c>
      <c r="B1244" s="21" t="s">
        <v>63</v>
      </c>
      <c r="C1244" s="1">
        <v>9</v>
      </c>
      <c r="E1244" s="77">
        <v>545.58674980000001</v>
      </c>
      <c r="F1244" s="1">
        <f t="shared" si="139"/>
        <v>4910.2807481999998</v>
      </c>
      <c r="G1244" s="1">
        <f t="shared" si="138"/>
        <v>6.3761318093896777E-2</v>
      </c>
      <c r="H1244"/>
      <c r="I1244"/>
      <c r="J1244"/>
      <c r="K1244"/>
      <c r="S1244"/>
      <c r="T1244"/>
      <c r="U1244"/>
      <c r="V1244"/>
      <c r="W1244"/>
      <c r="X1244"/>
      <c r="Y1244"/>
      <c r="Z1244"/>
    </row>
    <row r="1245" spans="1:26">
      <c r="A1245" s="2">
        <v>39764</v>
      </c>
      <c r="B1245" s="1" t="s">
        <v>46</v>
      </c>
      <c r="C1245" s="1">
        <v>69</v>
      </c>
      <c r="E1245" s="18">
        <v>41.716700000000003</v>
      </c>
      <c r="F1245" s="1">
        <f t="shared" si="139"/>
        <v>2878.4523000000004</v>
      </c>
      <c r="G1245" s="1">
        <f t="shared" si="138"/>
        <v>3.7377478423344386E-2</v>
      </c>
      <c r="H1245"/>
      <c r="I1245"/>
      <c r="J1245"/>
      <c r="K1245"/>
      <c r="S1245"/>
      <c r="T1245"/>
      <c r="U1245"/>
      <c r="V1245"/>
      <c r="W1245"/>
      <c r="X1245"/>
      <c r="Y1245"/>
      <c r="Z1245"/>
    </row>
    <row r="1246" spans="1:26">
      <c r="A1246" s="2">
        <v>39764</v>
      </c>
      <c r="B1246" s="1" t="s">
        <v>29</v>
      </c>
      <c r="F1246" s="1">
        <f>SUM(F1221:F1245)</f>
        <v>77010.339418783304</v>
      </c>
      <c r="S1246"/>
      <c r="V1246"/>
      <c r="W1246"/>
      <c r="X1246"/>
      <c r="Y1246"/>
      <c r="Z1246"/>
    </row>
    <row r="1247" spans="1:26">
      <c r="A1247" s="2">
        <v>39868</v>
      </c>
      <c r="B1247" s="87" t="s">
        <v>115</v>
      </c>
      <c r="C1247" s="1">
        <v>39</v>
      </c>
      <c r="D1247" s="1">
        <v>100</v>
      </c>
      <c r="E1247" s="60"/>
      <c r="F1247" s="1">
        <f t="shared" ref="F1247:F1260" si="140">C1247*E1247</f>
        <v>0</v>
      </c>
      <c r="G1247" s="1">
        <f t="shared" ref="G1247:G1260" si="141">F1247/$F$1261</f>
        <v>0</v>
      </c>
      <c r="H1247" s="1">
        <v>1</v>
      </c>
      <c r="K1247" s="1" t="s">
        <v>316</v>
      </c>
      <c r="S1247"/>
      <c r="V1247"/>
      <c r="W1247"/>
      <c r="X1247"/>
      <c r="Y1247"/>
      <c r="Z1247"/>
    </row>
    <row r="1248" spans="1:26">
      <c r="A1248" s="2">
        <v>39868</v>
      </c>
      <c r="B1248" s="42" t="s">
        <v>319</v>
      </c>
      <c r="C1248" s="1">
        <v>22</v>
      </c>
      <c r="E1248" s="49">
        <v>1030.087</v>
      </c>
      <c r="F1248" s="1">
        <f t="shared" si="140"/>
        <v>22661.914000000001</v>
      </c>
      <c r="G1248" s="1">
        <f t="shared" si="141"/>
        <v>0.401897833703453</v>
      </c>
      <c r="S1248"/>
      <c r="T1248" s="1" t="s">
        <v>317</v>
      </c>
      <c r="U1248" s="1" t="s">
        <v>318</v>
      </c>
      <c r="V1248"/>
      <c r="W1248"/>
      <c r="X1248"/>
      <c r="Y1248"/>
      <c r="Z1248"/>
    </row>
    <row r="1249" spans="1:26">
      <c r="A1249" s="2">
        <v>39868</v>
      </c>
      <c r="B1249" s="27" t="s">
        <v>311</v>
      </c>
      <c r="C1249" s="1">
        <v>4</v>
      </c>
      <c r="E1249" s="49">
        <v>195.2354</v>
      </c>
      <c r="F1249" s="1">
        <f t="shared" si="140"/>
        <v>780.94159999999999</v>
      </c>
      <c r="G1249" s="1">
        <f t="shared" si="141"/>
        <v>1.3849612935999515E-2</v>
      </c>
      <c r="S1249"/>
      <c r="V1249"/>
      <c r="W1249"/>
      <c r="X1249"/>
      <c r="Y1249"/>
      <c r="Z1249"/>
    </row>
    <row r="1250" spans="1:26">
      <c r="A1250" s="2">
        <v>39868</v>
      </c>
      <c r="B1250" s="87" t="s">
        <v>312</v>
      </c>
      <c r="C1250" s="1">
        <v>1</v>
      </c>
      <c r="E1250" s="60"/>
      <c r="F1250" s="1">
        <f t="shared" si="140"/>
        <v>0</v>
      </c>
      <c r="G1250" s="1">
        <f t="shared" si="141"/>
        <v>0</v>
      </c>
      <c r="S1250"/>
      <c r="V1250"/>
      <c r="W1250"/>
      <c r="X1250"/>
      <c r="Y1250"/>
      <c r="Z1250"/>
    </row>
    <row r="1251" spans="1:26">
      <c r="A1251" s="2">
        <v>39868</v>
      </c>
      <c r="B1251" s="1" t="s">
        <v>16</v>
      </c>
      <c r="C1251" s="1">
        <v>50</v>
      </c>
      <c r="E1251" s="18">
        <v>5.6427709999999998</v>
      </c>
      <c r="F1251" s="1">
        <f t="shared" si="140"/>
        <v>282.13855000000001</v>
      </c>
      <c r="G1251" s="1">
        <f t="shared" si="141"/>
        <v>5.0035876073500837E-3</v>
      </c>
      <c r="S1251"/>
      <c r="V1251"/>
      <c r="W1251"/>
      <c r="X1251"/>
      <c r="Y1251"/>
      <c r="Z1251"/>
    </row>
    <row r="1252" spans="1:26">
      <c r="A1252" s="2">
        <v>39868</v>
      </c>
      <c r="B1252" s="1" t="s">
        <v>17</v>
      </c>
      <c r="C1252" s="1">
        <v>4</v>
      </c>
      <c r="E1252" s="16">
        <v>3.156457729</v>
      </c>
      <c r="F1252" s="1">
        <f t="shared" si="140"/>
        <v>12.625830916</v>
      </c>
      <c r="G1252" s="1">
        <f t="shared" si="141"/>
        <v>2.2391286516427886E-4</v>
      </c>
      <c r="S1252"/>
      <c r="V1252"/>
      <c r="W1252"/>
      <c r="X1252"/>
      <c r="Y1252"/>
      <c r="Z1252"/>
    </row>
    <row r="1253" spans="1:26">
      <c r="A1253" s="2">
        <v>39868</v>
      </c>
      <c r="B1253" s="1" t="s">
        <v>28</v>
      </c>
      <c r="C1253" s="1">
        <v>359</v>
      </c>
      <c r="E1253" s="22">
        <v>9.7808534999999992</v>
      </c>
      <c r="F1253" s="1">
        <f t="shared" si="140"/>
        <v>3511.3264064999998</v>
      </c>
      <c r="G1253" s="1">
        <f t="shared" si="141"/>
        <v>6.2271636729275388E-2</v>
      </c>
      <c r="S1253"/>
      <c r="V1253"/>
      <c r="W1253"/>
      <c r="X1253"/>
      <c r="Y1253"/>
      <c r="Z1253"/>
    </row>
    <row r="1254" spans="1:26">
      <c r="A1254" s="2">
        <v>39868</v>
      </c>
      <c r="B1254" s="1" t="s">
        <v>39</v>
      </c>
      <c r="C1254" s="1">
        <v>13</v>
      </c>
      <c r="E1254" s="18">
        <v>195.2354</v>
      </c>
      <c r="F1254" s="1">
        <f t="shared" si="140"/>
        <v>2538.0601999999999</v>
      </c>
      <c r="G1254" s="1">
        <f t="shared" si="141"/>
        <v>4.5011242041998419E-2</v>
      </c>
      <c r="S1254"/>
      <c r="V1254"/>
      <c r="W1254"/>
      <c r="X1254"/>
      <c r="Y1254"/>
      <c r="Z1254"/>
    </row>
    <row r="1255" spans="1:26">
      <c r="A1255" s="2">
        <v>39868</v>
      </c>
      <c r="B1255" s="1" t="s">
        <v>41</v>
      </c>
      <c r="C1255" s="1">
        <v>9</v>
      </c>
      <c r="E1255" s="18">
        <v>1034.087</v>
      </c>
      <c r="F1255" s="1">
        <f t="shared" si="140"/>
        <v>9306.7829999999994</v>
      </c>
      <c r="G1255" s="1">
        <f t="shared" si="141"/>
        <v>0.16505119234183499</v>
      </c>
      <c r="S1255"/>
      <c r="V1255"/>
      <c r="W1255"/>
      <c r="X1255"/>
      <c r="Y1255"/>
      <c r="Z1255"/>
    </row>
    <row r="1256" spans="1:26">
      <c r="A1256" s="2">
        <v>39868</v>
      </c>
      <c r="B1256" s="1" t="s">
        <v>58</v>
      </c>
      <c r="C1256" s="1">
        <v>22</v>
      </c>
      <c r="E1256" s="16">
        <v>311.15499999999997</v>
      </c>
      <c r="F1256" s="1">
        <f t="shared" si="140"/>
        <v>6845.41</v>
      </c>
      <c r="G1256" s="1">
        <f t="shared" si="141"/>
        <v>0.12139995985387439</v>
      </c>
      <c r="S1256"/>
      <c r="V1256"/>
      <c r="W1256"/>
      <c r="X1256"/>
      <c r="Y1256"/>
      <c r="Z1256"/>
    </row>
    <row r="1257" spans="1:26">
      <c r="A1257" s="2">
        <v>39868</v>
      </c>
      <c r="B1257" s="27" t="s">
        <v>42</v>
      </c>
      <c r="C1257" s="1">
        <v>11</v>
      </c>
      <c r="E1257" s="1">
        <v>44.422773854691215</v>
      </c>
      <c r="F1257" s="1">
        <f t="shared" si="140"/>
        <v>488.65051240160335</v>
      </c>
      <c r="G1257" s="1">
        <f t="shared" si="141"/>
        <v>8.6659750969087027E-3</v>
      </c>
      <c r="S1257"/>
      <c r="V1257"/>
      <c r="W1257"/>
      <c r="X1257"/>
      <c r="Y1257"/>
      <c r="Z1257"/>
    </row>
    <row r="1258" spans="1:26">
      <c r="A1258" s="2">
        <v>39868</v>
      </c>
      <c r="B1258" s="45" t="s">
        <v>44</v>
      </c>
      <c r="C1258" s="1">
        <v>17</v>
      </c>
      <c r="E1258" s="18">
        <v>87.269570000000002</v>
      </c>
      <c r="F1258" s="1">
        <f t="shared" si="140"/>
        <v>1483.58269</v>
      </c>
      <c r="G1258" s="1">
        <f t="shared" si="141"/>
        <v>2.6310605063232587E-2</v>
      </c>
      <c r="S1258"/>
      <c r="V1258"/>
      <c r="W1258"/>
      <c r="X1258"/>
      <c r="Y1258"/>
      <c r="Z1258"/>
    </row>
    <row r="1259" spans="1:26">
      <c r="A1259" s="2">
        <v>39868</v>
      </c>
      <c r="B1259" s="27" t="s">
        <v>63</v>
      </c>
      <c r="C1259" s="1">
        <v>15</v>
      </c>
      <c r="E1259" s="77">
        <v>545.58674980000001</v>
      </c>
      <c r="F1259" s="1">
        <f t="shared" si="140"/>
        <v>8183.8012470000003</v>
      </c>
      <c r="G1259" s="1">
        <f t="shared" si="141"/>
        <v>0.14513566650323168</v>
      </c>
      <c r="S1259"/>
      <c r="V1259"/>
      <c r="W1259"/>
      <c r="X1259"/>
      <c r="Y1259"/>
      <c r="Z1259"/>
    </row>
    <row r="1260" spans="1:26">
      <c r="A1260" s="2">
        <v>39868</v>
      </c>
      <c r="B1260" s="27" t="s">
        <v>46</v>
      </c>
      <c r="C1260" s="1">
        <v>7</v>
      </c>
      <c r="E1260" s="49">
        <v>41.716700000000003</v>
      </c>
      <c r="F1260" s="1">
        <f t="shared" si="140"/>
        <v>292.01690000000002</v>
      </c>
      <c r="G1260" s="1">
        <f t="shared" si="141"/>
        <v>5.178775257676729E-3</v>
      </c>
      <c r="S1260"/>
      <c r="V1260"/>
      <c r="W1260"/>
      <c r="X1260"/>
      <c r="Y1260"/>
      <c r="Z1260"/>
    </row>
    <row r="1261" spans="1:26">
      <c r="A1261" s="2">
        <v>39868</v>
      </c>
      <c r="B1261" s="1" t="s">
        <v>29</v>
      </c>
      <c r="F1261" s="1">
        <f>SUM(F1247:F1260)</f>
        <v>56387.250936817618</v>
      </c>
      <c r="S1261"/>
      <c r="V1261"/>
      <c r="W1261"/>
      <c r="X1261"/>
      <c r="Y1261"/>
      <c r="Z1261"/>
    </row>
    <row r="1262" spans="1:26">
      <c r="A1262" s="2">
        <v>39932</v>
      </c>
      <c r="B1262" s="27" t="s">
        <v>32</v>
      </c>
      <c r="C1262" s="1">
        <v>2</v>
      </c>
      <c r="D1262" s="1">
        <v>100</v>
      </c>
      <c r="E1262" s="49">
        <v>195.2354</v>
      </c>
      <c r="F1262" s="1">
        <f>C1262*E1262</f>
        <v>390.4708</v>
      </c>
      <c r="G1262" s="1">
        <f t="shared" ref="G1262:G1276" si="142">F1262/$F$1277</f>
        <v>1.2043831154446246E-3</v>
      </c>
      <c r="H1262" s="1">
        <v>1</v>
      </c>
      <c r="S1262"/>
      <c r="V1262"/>
      <c r="W1262"/>
      <c r="X1262"/>
      <c r="Y1262"/>
      <c r="Z1262"/>
    </row>
    <row r="1263" spans="1:26">
      <c r="A1263" s="2">
        <v>39932</v>
      </c>
      <c r="B1263" s="42" t="s">
        <v>59</v>
      </c>
      <c r="C1263" s="1">
        <v>1</v>
      </c>
      <c r="E1263" s="58">
        <v>51.1875</v>
      </c>
      <c r="F1263" s="1">
        <f t="shared" ref="F1263:F1276" si="143">C1263*E1263</f>
        <v>51.1875</v>
      </c>
      <c r="G1263" s="1">
        <f t="shared" si="142"/>
        <v>1.5788468874451488E-4</v>
      </c>
      <c r="K1263" s="1" t="s">
        <v>321</v>
      </c>
      <c r="S1263"/>
      <c r="V1263"/>
      <c r="W1263"/>
      <c r="X1263"/>
      <c r="Y1263"/>
      <c r="Z1263"/>
    </row>
    <row r="1264" spans="1:26">
      <c r="A1264" s="2">
        <v>39932</v>
      </c>
      <c r="B1264" s="27" t="s">
        <v>162</v>
      </c>
      <c r="C1264" s="1">
        <v>2</v>
      </c>
      <c r="E1264" s="58">
        <v>47.247199999999999</v>
      </c>
      <c r="F1264" s="1">
        <f t="shared" si="143"/>
        <v>94.494399999999999</v>
      </c>
      <c r="G1264" s="1">
        <f t="shared" si="142"/>
        <v>2.91462152519652E-4</v>
      </c>
      <c r="S1264"/>
      <c r="T1264" s="1" t="s">
        <v>322</v>
      </c>
      <c r="U1264" s="1" t="s">
        <v>365</v>
      </c>
      <c r="V1264"/>
      <c r="W1264"/>
      <c r="X1264"/>
      <c r="Y1264"/>
      <c r="Z1264"/>
    </row>
    <row r="1265" spans="1:26">
      <c r="A1265" s="2">
        <v>39932</v>
      </c>
      <c r="B1265" s="27" t="s">
        <v>97</v>
      </c>
      <c r="C1265" s="1">
        <v>1</v>
      </c>
      <c r="E1265" s="77">
        <v>431.18359170000002</v>
      </c>
      <c r="F1265" s="1">
        <f t="shared" si="143"/>
        <v>431.18359170000002</v>
      </c>
      <c r="G1265" s="1">
        <f t="shared" si="142"/>
        <v>1.3299592120595163E-3</v>
      </c>
      <c r="S1265"/>
      <c r="V1265"/>
      <c r="W1265"/>
      <c r="X1265"/>
      <c r="Y1265"/>
      <c r="Z1265"/>
    </row>
    <row r="1266" spans="1:26">
      <c r="A1266" s="2">
        <v>39932</v>
      </c>
      <c r="B1266" s="1" t="s">
        <v>291</v>
      </c>
      <c r="C1266" s="1">
        <v>195</v>
      </c>
      <c r="E1266" s="18">
        <v>15.74954</v>
      </c>
      <c r="F1266" s="1">
        <f t="shared" si="143"/>
        <v>3071.1603</v>
      </c>
      <c r="G1266" s="1">
        <f t="shared" si="142"/>
        <v>9.4728046505496658E-3</v>
      </c>
      <c r="S1266"/>
      <c r="V1266"/>
      <c r="W1266"/>
      <c r="X1266"/>
      <c r="Y1266"/>
      <c r="Z1266"/>
    </row>
    <row r="1267" spans="1:26">
      <c r="A1267" s="2">
        <v>39932</v>
      </c>
      <c r="B1267" s="1" t="s">
        <v>28</v>
      </c>
      <c r="C1267" s="1">
        <v>60</v>
      </c>
      <c r="E1267" s="22">
        <v>9.7808534999999992</v>
      </c>
      <c r="F1267" s="1">
        <f t="shared" si="143"/>
        <v>586.85120999999992</v>
      </c>
      <c r="G1267" s="1">
        <f t="shared" si="142"/>
        <v>1.8101063859378155E-3</v>
      </c>
      <c r="S1267"/>
      <c r="V1267"/>
      <c r="W1267"/>
      <c r="X1267"/>
      <c r="Y1267"/>
      <c r="Z1267"/>
    </row>
    <row r="1268" spans="1:26">
      <c r="A1268" s="2">
        <v>39932</v>
      </c>
      <c r="B1268" s="1" t="s">
        <v>39</v>
      </c>
      <c r="C1268" s="1">
        <v>5</v>
      </c>
      <c r="E1268" s="18">
        <v>195.2354</v>
      </c>
      <c r="F1268" s="1">
        <f t="shared" si="143"/>
        <v>976.17700000000002</v>
      </c>
      <c r="G1268" s="1">
        <f t="shared" si="142"/>
        <v>3.0109577886115618E-3</v>
      </c>
      <c r="S1268"/>
      <c r="V1268"/>
      <c r="W1268"/>
      <c r="X1268"/>
      <c r="Y1268"/>
      <c r="Z1268"/>
    </row>
    <row r="1269" spans="1:26">
      <c r="A1269" s="2">
        <v>39932</v>
      </c>
      <c r="B1269" s="42" t="s">
        <v>25</v>
      </c>
      <c r="C1269" s="76">
        <v>2</v>
      </c>
      <c r="D1269" s="76"/>
      <c r="E1269" s="76">
        <v>7003.5400365753658</v>
      </c>
      <c r="F1269" s="1">
        <f t="shared" si="143"/>
        <v>14007.080073150732</v>
      </c>
      <c r="G1269" s="1">
        <f t="shared" si="142"/>
        <v>4.3203975141761178E-2</v>
      </c>
      <c r="S1269"/>
      <c r="V1269"/>
      <c r="W1269"/>
      <c r="X1269"/>
      <c r="Y1269"/>
      <c r="Z1269"/>
    </row>
    <row r="1270" spans="1:26">
      <c r="A1270" s="2">
        <v>39932</v>
      </c>
      <c r="B1270" s="42" t="s">
        <v>40</v>
      </c>
      <c r="C1270" s="76">
        <v>1</v>
      </c>
      <c r="D1270" s="76"/>
      <c r="E1270" s="99">
        <v>874.86316980000004</v>
      </c>
      <c r="F1270" s="1">
        <f t="shared" si="143"/>
        <v>874.86316980000004</v>
      </c>
      <c r="G1270" s="1">
        <f t="shared" si="142"/>
        <v>2.6984615239641061E-3</v>
      </c>
      <c r="S1270"/>
      <c r="V1270"/>
      <c r="W1270"/>
      <c r="X1270"/>
      <c r="Y1270"/>
      <c r="Z1270"/>
    </row>
    <row r="1271" spans="1:26">
      <c r="A1271" s="2">
        <v>39932</v>
      </c>
      <c r="B1271" s="27" t="s">
        <v>279</v>
      </c>
      <c r="C1271" s="1">
        <v>3</v>
      </c>
      <c r="E1271" s="60">
        <v>3175.9052070921198</v>
      </c>
      <c r="F1271" s="1">
        <f t="shared" si="143"/>
        <v>9527.7156212763584</v>
      </c>
      <c r="G1271" s="1">
        <f t="shared" si="142"/>
        <v>2.9387651581176462E-2</v>
      </c>
      <c r="S1271"/>
      <c r="V1271"/>
      <c r="W1271"/>
      <c r="X1271"/>
      <c r="Y1271"/>
      <c r="Z1271"/>
    </row>
    <row r="1272" spans="1:26">
      <c r="A1272" s="2">
        <v>39932</v>
      </c>
      <c r="B1272" s="1" t="s">
        <v>41</v>
      </c>
      <c r="C1272" s="1">
        <v>250</v>
      </c>
      <c r="E1272" s="18">
        <v>1034.087</v>
      </c>
      <c r="F1272" s="1">
        <f t="shared" si="143"/>
        <v>258521.75</v>
      </c>
      <c r="G1272" s="1">
        <f t="shared" si="142"/>
        <v>0.79739440356409852</v>
      </c>
      <c r="S1272"/>
      <c r="V1272"/>
      <c r="W1272"/>
      <c r="X1272"/>
      <c r="Y1272"/>
      <c r="Z1272"/>
    </row>
    <row r="1273" spans="1:26">
      <c r="A1273" s="2">
        <v>39932</v>
      </c>
      <c r="B1273" s="1" t="s">
        <v>58</v>
      </c>
      <c r="C1273" s="1">
        <v>104</v>
      </c>
      <c r="E1273" s="16">
        <v>311.15499999999997</v>
      </c>
      <c r="F1273" s="1">
        <f t="shared" si="143"/>
        <v>32360.119999999995</v>
      </c>
      <c r="G1273" s="1">
        <f t="shared" si="142"/>
        <v>9.9812795583592684E-2</v>
      </c>
      <c r="H1273"/>
      <c r="I1273"/>
      <c r="J1273"/>
      <c r="K1273"/>
      <c r="S1273"/>
      <c r="V1273"/>
      <c r="W1273"/>
      <c r="X1273"/>
      <c r="Y1273"/>
      <c r="Z1273"/>
    </row>
    <row r="1274" spans="1:26">
      <c r="A1274" s="2">
        <v>39932</v>
      </c>
      <c r="B1274" s="96" t="s">
        <v>42</v>
      </c>
      <c r="C1274" s="1">
        <v>4</v>
      </c>
      <c r="E1274" s="1">
        <v>44.422773854691215</v>
      </c>
      <c r="F1274" s="1">
        <f t="shared" si="143"/>
        <v>177.69109541876486</v>
      </c>
      <c r="G1274" s="1">
        <f t="shared" si="142"/>
        <v>5.4807723160661464E-4</v>
      </c>
      <c r="H1274"/>
      <c r="I1274"/>
      <c r="J1274"/>
      <c r="K1274"/>
      <c r="S1274"/>
      <c r="T1274"/>
      <c r="U1274"/>
      <c r="V1274"/>
      <c r="W1274"/>
      <c r="X1274"/>
      <c r="Y1274"/>
      <c r="Z1274"/>
    </row>
    <row r="1275" spans="1:26">
      <c r="A1275" s="2">
        <v>39932</v>
      </c>
      <c r="B1275" s="1" t="s">
        <v>44</v>
      </c>
      <c r="C1275" s="1">
        <v>24</v>
      </c>
      <c r="E1275" s="18">
        <v>87.269570000000002</v>
      </c>
      <c r="F1275" s="1">
        <f t="shared" si="143"/>
        <v>2094.4696800000002</v>
      </c>
      <c r="G1275" s="1">
        <f t="shared" si="142"/>
        <v>6.4602626327057138E-3</v>
      </c>
      <c r="H1275"/>
      <c r="I1275"/>
      <c r="J1275"/>
      <c r="K1275"/>
      <c r="S1275"/>
      <c r="T1275"/>
      <c r="U1275"/>
      <c r="V1275"/>
      <c r="W1275"/>
      <c r="X1275"/>
      <c r="Y1275"/>
      <c r="Z1275"/>
    </row>
    <row r="1276" spans="1:26">
      <c r="A1276" s="2">
        <v>39932</v>
      </c>
      <c r="B1276" s="1" t="s">
        <v>46</v>
      </c>
      <c r="C1276" s="1">
        <v>25</v>
      </c>
      <c r="E1276" s="18">
        <v>41.716700000000003</v>
      </c>
      <c r="F1276" s="1">
        <f t="shared" si="143"/>
        <v>1042.9175</v>
      </c>
      <c r="G1276" s="1">
        <f t="shared" si="142"/>
        <v>3.2168147472274992E-3</v>
      </c>
      <c r="H1276"/>
      <c r="I1276"/>
      <c r="J1276"/>
      <c r="K1276"/>
      <c r="S1276"/>
      <c r="T1276"/>
      <c r="U1276"/>
      <c r="V1276"/>
      <c r="W1276"/>
      <c r="X1276"/>
      <c r="Y1276"/>
      <c r="Z1276"/>
    </row>
    <row r="1277" spans="1:26">
      <c r="A1277" s="2">
        <v>39932</v>
      </c>
      <c r="B1277" s="1" t="s">
        <v>29</v>
      </c>
      <c r="F1277" s="1">
        <f>SUM(F1262:F1276)</f>
        <v>324208.13194134581</v>
      </c>
      <c r="H1277"/>
      <c r="I1277"/>
      <c r="J1277"/>
      <c r="K1277"/>
      <c r="S1277"/>
      <c r="T1277"/>
      <c r="U1277" s="16">
        <v>874.86316980000004</v>
      </c>
      <c r="V1277"/>
      <c r="W1277"/>
      <c r="X1277"/>
      <c r="Y1277"/>
      <c r="Z1277"/>
    </row>
    <row r="1278" spans="1:26">
      <c r="S1278"/>
      <c r="T1278"/>
      <c r="U1278"/>
      <c r="V1278"/>
      <c r="W1278"/>
      <c r="X1278"/>
      <c r="Y1278"/>
      <c r="Z1278"/>
    </row>
    <row r="1281" spans="19:26">
      <c r="S1281"/>
      <c r="T1281"/>
      <c r="U1281"/>
      <c r="V1281"/>
      <c r="W1281"/>
      <c r="X1281"/>
      <c r="Y1281"/>
      <c r="Z1281"/>
    </row>
  </sheetData>
  <conditionalFormatting sqref="J1:K1 S1:Z1">
    <cfRule type="notContainsBlanks" dxfId="4" priority="1">
      <formula>LEN(TRIM(J1))&gt;0</formula>
    </cfRule>
  </conditionalFormatting>
  <conditionalFormatting sqref="A1:I1 AA1:AH1 L1:N1">
    <cfRule type="notContainsBlanks" dxfId="3" priority="2">
      <formula>LEN(TRIM(A1))&gt;0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"/>
  <sheetViews>
    <sheetView workbookViewId="0">
      <selection activeCell="A4" sqref="A4:C4"/>
    </sheetView>
  </sheetViews>
  <sheetFormatPr baseColWidth="10" defaultRowHeight="15" x14ac:dyDescent="0"/>
  <sheetData>
    <row r="4" spans="1:3">
      <c r="A4" t="s">
        <v>368</v>
      </c>
      <c r="B4" t="s">
        <v>369</v>
      </c>
      <c r="C4" t="s">
        <v>370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6"/>
  <sheetViews>
    <sheetView workbookViewId="0">
      <selection activeCell="B6" sqref="B6"/>
    </sheetView>
  </sheetViews>
  <sheetFormatPr baseColWidth="10" defaultRowHeight="15" x14ac:dyDescent="0"/>
  <cols>
    <col min="1" max="1" width="10.83203125" style="1"/>
    <col min="2" max="2" width="41.6640625" style="1" bestFit="1" customWidth="1"/>
    <col min="3" max="8" width="10.83203125" style="1"/>
    <col min="9" max="9" width="26.33203125" style="1" bestFit="1" customWidth="1"/>
    <col min="10" max="17" width="10.83203125" style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>
      <c r="A2" s="2">
        <v>35444</v>
      </c>
      <c r="B2" s="1" t="s">
        <v>16</v>
      </c>
      <c r="C2" s="1">
        <v>6808</v>
      </c>
      <c r="D2" s="1">
        <v>100</v>
      </c>
      <c r="E2" s="3">
        <v>5.6427709999999998</v>
      </c>
      <c r="F2" s="1">
        <f>C2*E2</f>
        <v>38415.984967999997</v>
      </c>
      <c r="G2" s="1">
        <f t="shared" ref="G2:G13" si="0">F2/$F$14</f>
        <v>0.65316823841660399</v>
      </c>
      <c r="H2" s="1">
        <v>1</v>
      </c>
    </row>
    <row r="3" spans="1:17">
      <c r="A3" s="2">
        <v>35444</v>
      </c>
      <c r="B3" s="1" t="s">
        <v>17</v>
      </c>
      <c r="C3" s="1">
        <v>1830</v>
      </c>
      <c r="E3" s="1">
        <v>3.156457729</v>
      </c>
      <c r="F3" s="1">
        <f t="shared" ref="F3:F13" si="1">C3*E3</f>
        <v>5776.3176440699999</v>
      </c>
      <c r="G3" s="1">
        <f t="shared" si="0"/>
        <v>9.8211909007532447E-2</v>
      </c>
    </row>
    <row r="4" spans="1:17">
      <c r="A4" s="2">
        <v>35444</v>
      </c>
      <c r="B4" s="1" t="s">
        <v>18</v>
      </c>
      <c r="C4" s="1">
        <v>47</v>
      </c>
      <c r="E4" s="3">
        <v>84.985100000000003</v>
      </c>
      <c r="F4" s="1">
        <f t="shared" si="1"/>
        <v>3994.2997</v>
      </c>
      <c r="G4" s="1">
        <f t="shared" si="0"/>
        <v>6.7913127853683558E-2</v>
      </c>
      <c r="L4" s="72"/>
    </row>
    <row r="5" spans="1:17" s="46" customFormat="1">
      <c r="A5" s="43">
        <v>35444</v>
      </c>
      <c r="B5" s="42" t="s">
        <v>19</v>
      </c>
      <c r="C5" s="27">
        <v>1</v>
      </c>
      <c r="D5" s="27"/>
      <c r="E5" s="45">
        <f>(PI()/4)*12^2</f>
        <v>113.09733552923255</v>
      </c>
      <c r="F5" s="27">
        <f>C5*E5</f>
        <v>113.09733552923255</v>
      </c>
      <c r="G5" s="27">
        <f t="shared" si="0"/>
        <v>1.9229387839144166E-3</v>
      </c>
      <c r="H5" s="27"/>
      <c r="I5" s="27"/>
      <c r="J5" s="27"/>
      <c r="K5" s="27"/>
      <c r="L5" s="27"/>
      <c r="M5" s="27"/>
      <c r="N5" s="27"/>
      <c r="O5" s="27"/>
      <c r="P5" s="27"/>
      <c r="Q5" s="45"/>
    </row>
    <row r="6" spans="1:17" s="46" customFormat="1">
      <c r="A6" s="43">
        <v>35444</v>
      </c>
      <c r="B6" s="42" t="s">
        <v>20</v>
      </c>
      <c r="C6" s="27">
        <v>7</v>
      </c>
      <c r="D6" s="27"/>
      <c r="E6" s="44">
        <v>157.82288650000001</v>
      </c>
      <c r="F6" s="27">
        <f>C6*E6</f>
        <v>1104.7602055</v>
      </c>
      <c r="G6" s="27">
        <f t="shared" si="0"/>
        <v>1.8783698450014461E-2</v>
      </c>
      <c r="H6" s="27"/>
      <c r="I6" s="27"/>
      <c r="J6" s="27"/>
      <c r="K6" s="27" t="s">
        <v>330</v>
      </c>
      <c r="L6" s="27"/>
      <c r="M6" s="27"/>
      <c r="N6" s="27"/>
      <c r="O6" s="27"/>
      <c r="P6" s="27"/>
      <c r="Q6" s="45"/>
    </row>
    <row r="7" spans="1:17">
      <c r="A7" s="37">
        <v>35444</v>
      </c>
      <c r="B7" s="20" t="s">
        <v>21</v>
      </c>
      <c r="C7" s="20">
        <v>9</v>
      </c>
      <c r="D7" s="20"/>
      <c r="E7" s="67"/>
      <c r="F7" s="20">
        <f t="shared" si="1"/>
        <v>0</v>
      </c>
      <c r="G7" s="20">
        <f t="shared" si="0"/>
        <v>0</v>
      </c>
      <c r="H7" s="20"/>
      <c r="I7" s="20"/>
      <c r="J7" s="20"/>
      <c r="K7" s="20"/>
      <c r="L7" s="20"/>
      <c r="M7" s="20"/>
      <c r="N7" s="20"/>
      <c r="O7" s="20"/>
      <c r="P7" s="20"/>
    </row>
    <row r="8" spans="1:17">
      <c r="A8" s="37">
        <v>35444</v>
      </c>
      <c r="B8" s="20" t="s">
        <v>22</v>
      </c>
      <c r="C8" s="20">
        <v>2</v>
      </c>
      <c r="D8" s="20"/>
      <c r="E8" s="58">
        <v>94.247</v>
      </c>
      <c r="F8" s="20">
        <f t="shared" si="1"/>
        <v>188.494</v>
      </c>
      <c r="G8" s="20">
        <f t="shared" si="0"/>
        <v>3.2048714626126402E-3</v>
      </c>
      <c r="H8" s="69" t="s">
        <v>367</v>
      </c>
      <c r="I8" s="20"/>
      <c r="J8" s="20"/>
      <c r="K8" s="20"/>
      <c r="L8" s="20"/>
      <c r="M8" s="20"/>
      <c r="N8" s="20"/>
      <c r="O8" s="20"/>
      <c r="P8" s="20"/>
    </row>
    <row r="9" spans="1:17">
      <c r="A9" s="5">
        <v>35444</v>
      </c>
      <c r="B9" s="6" t="s">
        <v>23</v>
      </c>
      <c r="C9" s="6">
        <v>1</v>
      </c>
      <c r="D9" s="6"/>
      <c r="E9" s="68"/>
      <c r="F9" s="1">
        <f t="shared" si="1"/>
        <v>0</v>
      </c>
      <c r="G9" s="1">
        <f t="shared" si="0"/>
        <v>0</v>
      </c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>
      <c r="A10" s="5">
        <v>35444</v>
      </c>
      <c r="B10" s="6" t="s">
        <v>24</v>
      </c>
      <c r="C10" s="6">
        <v>1</v>
      </c>
      <c r="D10" s="6"/>
      <c r="E10" s="68"/>
      <c r="F10" s="1">
        <f t="shared" si="1"/>
        <v>0</v>
      </c>
      <c r="G10" s="1">
        <f t="shared" si="0"/>
        <v>0</v>
      </c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s="46" customFormat="1">
      <c r="A11" s="43">
        <v>35444</v>
      </c>
      <c r="B11" s="27" t="s">
        <v>25</v>
      </c>
      <c r="C11" s="27">
        <v>1</v>
      </c>
      <c r="D11" s="27"/>
      <c r="E11" s="48">
        <v>7003.5400365753658</v>
      </c>
      <c r="F11" s="27">
        <f t="shared" si="1"/>
        <v>7003.5400365753658</v>
      </c>
      <c r="G11" s="27">
        <f t="shared" si="0"/>
        <v>0.11907777223935763</v>
      </c>
      <c r="H11" s="27"/>
      <c r="I11" s="27"/>
      <c r="J11" s="27"/>
      <c r="K11" s="27" t="s">
        <v>26</v>
      </c>
      <c r="L11" s="27"/>
      <c r="M11" s="27"/>
      <c r="N11" s="27"/>
      <c r="O11" s="27"/>
      <c r="P11" s="27"/>
      <c r="Q11" s="45"/>
    </row>
    <row r="12" spans="1:17">
      <c r="A12" s="2">
        <v>35444</v>
      </c>
      <c r="B12" s="1" t="s">
        <v>27</v>
      </c>
      <c r="C12" s="1">
        <v>5</v>
      </c>
      <c r="E12" s="3">
        <v>195.2354</v>
      </c>
      <c r="F12" s="1">
        <f t="shared" si="1"/>
        <v>976.17700000000002</v>
      </c>
      <c r="G12" s="1">
        <f t="shared" si="0"/>
        <v>1.6597460978910836E-2</v>
      </c>
    </row>
    <row r="13" spans="1:17">
      <c r="A13" s="2">
        <v>35444</v>
      </c>
      <c r="B13" s="1" t="s">
        <v>28</v>
      </c>
      <c r="C13" s="1">
        <v>127</v>
      </c>
      <c r="E13" s="1">
        <v>9.7808534999999992</v>
      </c>
      <c r="F13" s="1">
        <f t="shared" si="1"/>
        <v>1242.1683945</v>
      </c>
      <c r="G13" s="1">
        <f t="shared" si="0"/>
        <v>2.1119982807370048E-2</v>
      </c>
    </row>
    <row r="14" spans="1:17">
      <c r="A14" s="2">
        <v>35444</v>
      </c>
      <c r="B14" s="1" t="s">
        <v>29</v>
      </c>
      <c r="F14" s="1">
        <f>SUM(F2:F13)</f>
        <v>58814.839284174595</v>
      </c>
    </row>
    <row r="15" spans="1:17">
      <c r="A15" s="2">
        <v>35478</v>
      </c>
      <c r="B15" s="1" t="s">
        <v>16</v>
      </c>
      <c r="C15" s="1">
        <v>229</v>
      </c>
      <c r="D15" s="1">
        <v>100</v>
      </c>
      <c r="E15" s="3">
        <v>5.6427709999999998</v>
      </c>
      <c r="F15" s="1">
        <f>C15*E15</f>
        <v>1292.194559</v>
      </c>
      <c r="G15" s="1">
        <f>F15/$F$18</f>
        <v>0.75119500693254981</v>
      </c>
      <c r="H15" s="1">
        <v>0</v>
      </c>
      <c r="M15" s="1">
        <v>7</v>
      </c>
    </row>
    <row r="16" spans="1:17">
      <c r="A16" s="2">
        <v>35478</v>
      </c>
      <c r="B16" s="1" t="s">
        <v>17</v>
      </c>
      <c r="C16" s="1">
        <v>117</v>
      </c>
      <c r="E16" s="1">
        <v>3.156457729</v>
      </c>
      <c r="F16" s="1">
        <f>C16*E16</f>
        <v>369.305554293</v>
      </c>
      <c r="G16" s="1">
        <f>F16/$F$18</f>
        <v>0.21468941072778444</v>
      </c>
    </row>
    <row r="17" spans="1:18">
      <c r="A17" s="2">
        <v>35478</v>
      </c>
      <c r="B17" s="1" t="s">
        <v>28</v>
      </c>
      <c r="C17" s="1">
        <v>6</v>
      </c>
      <c r="E17" s="1">
        <v>9.7808534999999992</v>
      </c>
      <c r="F17" s="1">
        <f>C17*E17</f>
        <v>58.685120999999995</v>
      </c>
      <c r="G17" s="1">
        <f>F17/$F$18</f>
        <v>3.4115582339665711E-2</v>
      </c>
    </row>
    <row r="18" spans="1:18">
      <c r="A18" s="2">
        <v>35478</v>
      </c>
      <c r="B18" s="1" t="s">
        <v>29</v>
      </c>
      <c r="F18" s="1">
        <f>SUM(F15:F17)</f>
        <v>1720.1852342930001</v>
      </c>
    </row>
    <row r="19" spans="1:18">
      <c r="A19" s="2">
        <v>35556</v>
      </c>
      <c r="B19" s="1" t="s">
        <v>16</v>
      </c>
      <c r="C19" s="1">
        <v>86</v>
      </c>
      <c r="D19" s="1">
        <v>100</v>
      </c>
      <c r="E19" s="3">
        <v>5.6427709999999998</v>
      </c>
      <c r="F19" s="1">
        <f>C19*E19</f>
        <v>485.27830599999999</v>
      </c>
      <c r="G19" s="1">
        <f t="shared" ref="G19:G30" si="2">F19/$F$31</f>
        <v>1.369189554477639E-3</v>
      </c>
      <c r="H19" s="1">
        <v>1</v>
      </c>
    </row>
    <row r="20" spans="1:18">
      <c r="A20" s="2">
        <v>35556</v>
      </c>
      <c r="B20" s="1" t="s">
        <v>17</v>
      </c>
      <c r="C20" s="1">
        <v>270</v>
      </c>
      <c r="E20" s="1">
        <v>3.156457729</v>
      </c>
      <c r="F20" s="1">
        <f t="shared" ref="F20:F30" si="3">C20*E20</f>
        <v>852.24358683000003</v>
      </c>
      <c r="G20" s="1">
        <f t="shared" si="2"/>
        <v>2.4045645612647535E-3</v>
      </c>
    </row>
    <row r="21" spans="1:18">
      <c r="A21" s="2">
        <v>35556</v>
      </c>
      <c r="B21" s="1" t="s">
        <v>28</v>
      </c>
      <c r="C21" s="1">
        <v>144</v>
      </c>
      <c r="E21" s="1">
        <v>9.7808534999999992</v>
      </c>
      <c r="F21" s="1">
        <f t="shared" si="3"/>
        <v>1408.442904</v>
      </c>
      <c r="G21" s="1">
        <f t="shared" si="2"/>
        <v>3.9738543602543652E-3</v>
      </c>
    </row>
    <row r="22" spans="1:18">
      <c r="A22" s="2">
        <v>35556</v>
      </c>
      <c r="B22" s="47" t="s">
        <v>35</v>
      </c>
      <c r="C22" s="1">
        <v>20</v>
      </c>
      <c r="E22" s="60"/>
      <c r="F22" s="1">
        <f t="shared" si="3"/>
        <v>0</v>
      </c>
      <c r="G22" s="1">
        <f t="shared" si="2"/>
        <v>0</v>
      </c>
    </row>
    <row r="23" spans="1:18">
      <c r="A23" s="2">
        <v>35556</v>
      </c>
      <c r="B23" s="1" t="s">
        <v>37</v>
      </c>
      <c r="C23" s="1">
        <v>83</v>
      </c>
      <c r="E23" s="60"/>
      <c r="F23" s="1">
        <f t="shared" si="3"/>
        <v>0</v>
      </c>
      <c r="G23" s="1">
        <f t="shared" si="2"/>
        <v>0</v>
      </c>
    </row>
    <row r="24" spans="1:18">
      <c r="A24" s="2">
        <v>35556</v>
      </c>
      <c r="B24" s="1" t="s">
        <v>18</v>
      </c>
      <c r="C24" s="1">
        <v>11</v>
      </c>
      <c r="E24" s="3">
        <v>84.985100000000003</v>
      </c>
      <c r="F24" s="1">
        <f t="shared" si="3"/>
        <v>934.83609999999999</v>
      </c>
      <c r="G24" s="1">
        <f t="shared" si="2"/>
        <v>2.6375953910221027E-3</v>
      </c>
    </row>
    <row r="25" spans="1:18">
      <c r="A25" s="2">
        <v>35556</v>
      </c>
      <c r="B25" s="1" t="s">
        <v>38</v>
      </c>
      <c r="C25" s="1">
        <v>1</v>
      </c>
      <c r="E25" s="73">
        <v>6568.5708896400001</v>
      </c>
      <c r="F25" s="1">
        <f t="shared" si="3"/>
        <v>6568.5708896400001</v>
      </c>
      <c r="G25" s="1">
        <f t="shared" si="2"/>
        <v>1.8532908928224335E-2</v>
      </c>
    </row>
    <row r="26" spans="1:18">
      <c r="A26" s="2">
        <v>35556</v>
      </c>
      <c r="B26" s="1" t="s">
        <v>19</v>
      </c>
      <c r="C26" s="1">
        <v>5</v>
      </c>
      <c r="E26" s="1">
        <f>(PI()/4)*12^2</f>
        <v>113.09733552923255</v>
      </c>
      <c r="F26" s="1">
        <f t="shared" si="3"/>
        <v>565.48667764616278</v>
      </c>
      <c r="G26" s="1">
        <f t="shared" si="2"/>
        <v>1.5954936428363435E-3</v>
      </c>
    </row>
    <row r="27" spans="1:18">
      <c r="A27" s="2">
        <v>35556</v>
      </c>
      <c r="B27" s="1" t="s">
        <v>22</v>
      </c>
      <c r="C27" s="1">
        <v>1</v>
      </c>
      <c r="E27" s="58">
        <v>94.247</v>
      </c>
      <c r="F27" s="1">
        <f t="shared" si="3"/>
        <v>94.247</v>
      </c>
      <c r="G27" s="1">
        <f t="shared" si="2"/>
        <v>2.6591340751353111E-4</v>
      </c>
      <c r="R27" s="4"/>
    </row>
    <row r="28" spans="1:18">
      <c r="A28" s="2">
        <v>35556</v>
      </c>
      <c r="B28" s="1" t="s">
        <v>39</v>
      </c>
      <c r="C28" s="1">
        <v>217</v>
      </c>
      <c r="E28" s="49">
        <v>195.2354</v>
      </c>
      <c r="F28" s="1">
        <f t="shared" si="3"/>
        <v>42366.0818</v>
      </c>
      <c r="G28" s="1">
        <f t="shared" si="2"/>
        <v>0.11953387560808294</v>
      </c>
    </row>
    <row r="29" spans="1:18">
      <c r="A29" s="2">
        <v>35556</v>
      </c>
      <c r="B29" s="1" t="s">
        <v>25</v>
      </c>
      <c r="C29" s="1">
        <v>43</v>
      </c>
      <c r="E29" s="48">
        <v>7003.5400365753658</v>
      </c>
      <c r="F29" s="1">
        <f t="shared" si="3"/>
        <v>301152.2215727407</v>
      </c>
      <c r="G29" s="1">
        <f t="shared" si="2"/>
        <v>0.84968660454632405</v>
      </c>
    </row>
    <row r="30" spans="1:18">
      <c r="A30" s="2">
        <v>35556</v>
      </c>
      <c r="B30" s="74" t="s">
        <v>40</v>
      </c>
      <c r="C30" s="1">
        <v>206</v>
      </c>
      <c r="E30" s="60"/>
      <c r="F30" s="1">
        <f t="shared" si="3"/>
        <v>0</v>
      </c>
      <c r="G30" s="1">
        <f t="shared" si="2"/>
        <v>0</v>
      </c>
    </row>
    <row r="31" spans="1:18">
      <c r="A31" s="2">
        <v>35556</v>
      </c>
      <c r="B31" s="1" t="s">
        <v>29</v>
      </c>
      <c r="F31" s="1">
        <f>SUM(F19:F30)</f>
        <v>354427.40883685683</v>
      </c>
    </row>
    <row r="32" spans="1:18">
      <c r="A32" s="2">
        <v>35599</v>
      </c>
      <c r="B32" s="1" t="s">
        <v>45</v>
      </c>
      <c r="C32" s="1">
        <v>1</v>
      </c>
      <c r="E32" s="58">
        <v>120</v>
      </c>
      <c r="F32" s="1">
        <f t="shared" ref="F32:F48" si="4">C32*E32</f>
        <v>120</v>
      </c>
      <c r="G32" s="1">
        <f t="shared" ref="G32:G48" si="5">F32/$F$49</f>
        <v>1.6082408103525463E-3</v>
      </c>
    </row>
    <row r="33" spans="1:7" customFormat="1" ht="18">
      <c r="A33" s="2">
        <v>35599</v>
      </c>
      <c r="B33" s="75" t="s">
        <v>47</v>
      </c>
      <c r="C33" s="1">
        <v>1</v>
      </c>
      <c r="D33" s="1"/>
      <c r="E33" s="60"/>
      <c r="F33" s="1">
        <f t="shared" si="4"/>
        <v>0</v>
      </c>
      <c r="G33" s="1">
        <f t="shared" si="5"/>
        <v>0</v>
      </c>
    </row>
    <row r="34" spans="1:7" customFormat="1" ht="18">
      <c r="A34" s="2">
        <v>35599</v>
      </c>
      <c r="B34" s="75" t="s">
        <v>49</v>
      </c>
      <c r="C34" s="1">
        <v>1</v>
      </c>
      <c r="D34" s="1"/>
      <c r="E34" s="60"/>
      <c r="F34" s="1">
        <f t="shared" si="4"/>
        <v>0</v>
      </c>
      <c r="G34" s="1">
        <f t="shared" si="5"/>
        <v>0</v>
      </c>
    </row>
    <row r="35" spans="1:7" customFormat="1" ht="18">
      <c r="A35" s="2">
        <v>35599</v>
      </c>
      <c r="B35" s="75" t="s">
        <v>50</v>
      </c>
      <c r="C35" s="1">
        <v>2</v>
      </c>
      <c r="D35" s="1"/>
      <c r="E35" s="60"/>
      <c r="F35" s="1">
        <f t="shared" si="4"/>
        <v>0</v>
      </c>
      <c r="G35" s="1">
        <f t="shared" si="5"/>
        <v>0</v>
      </c>
    </row>
    <row r="36" spans="1:7" customFormat="1" ht="18">
      <c r="A36" s="2">
        <v>35599</v>
      </c>
      <c r="B36" s="75" t="s">
        <v>37</v>
      </c>
      <c r="C36" s="1">
        <v>4</v>
      </c>
      <c r="D36" s="1"/>
      <c r="E36" s="60"/>
      <c r="F36" s="1">
        <f t="shared" si="4"/>
        <v>0</v>
      </c>
      <c r="G36" s="1">
        <f t="shared" si="5"/>
        <v>0</v>
      </c>
    </row>
    <row r="37" spans="1:7" customFormat="1" ht="18">
      <c r="A37" s="2">
        <v>35599</v>
      </c>
      <c r="B37" s="75" t="s">
        <v>51</v>
      </c>
      <c r="C37" s="1">
        <v>2</v>
      </c>
      <c r="D37" s="1"/>
      <c r="E37" s="60"/>
      <c r="F37" s="1">
        <f t="shared" si="4"/>
        <v>0</v>
      </c>
      <c r="G37" s="1">
        <f t="shared" si="5"/>
        <v>0</v>
      </c>
    </row>
    <row r="38" spans="1:7" customFormat="1" ht="18">
      <c r="A38" s="2">
        <v>35599</v>
      </c>
      <c r="B38" s="75" t="s">
        <v>52</v>
      </c>
      <c r="C38" s="1">
        <v>1</v>
      </c>
      <c r="D38" s="1"/>
      <c r="E38" s="60"/>
      <c r="F38" s="1">
        <f t="shared" si="4"/>
        <v>0</v>
      </c>
      <c r="G38" s="1">
        <f t="shared" si="5"/>
        <v>0</v>
      </c>
    </row>
    <row r="39" spans="1:7" customFormat="1">
      <c r="A39" s="2">
        <v>35599</v>
      </c>
      <c r="B39" s="1" t="s">
        <v>16</v>
      </c>
      <c r="C39" s="1">
        <v>8</v>
      </c>
      <c r="D39" s="1"/>
      <c r="E39" s="3">
        <v>5.6427709999999998</v>
      </c>
      <c r="F39" s="1">
        <f t="shared" si="4"/>
        <v>45.142167999999998</v>
      </c>
      <c r="G39" s="1">
        <f t="shared" si="5"/>
        <v>6.0499564037825649E-4</v>
      </c>
    </row>
    <row r="40" spans="1:7" customFormat="1">
      <c r="A40" s="2">
        <v>35599</v>
      </c>
      <c r="B40" s="1" t="s">
        <v>41</v>
      </c>
      <c r="C40" s="1">
        <v>57</v>
      </c>
      <c r="D40" s="1"/>
      <c r="E40" s="49">
        <v>1034.087</v>
      </c>
      <c r="F40" s="1">
        <f t="shared" si="4"/>
        <v>58942.959000000003</v>
      </c>
      <c r="G40" s="1">
        <f t="shared" si="5"/>
        <v>0.78995393455614094</v>
      </c>
    </row>
    <row r="41" spans="1:7" customFormat="1">
      <c r="A41" s="2">
        <v>35599</v>
      </c>
      <c r="B41" s="1" t="s">
        <v>17</v>
      </c>
      <c r="C41" s="1">
        <v>184</v>
      </c>
      <c r="D41" s="1"/>
      <c r="E41" s="1">
        <v>3.156457729</v>
      </c>
      <c r="F41" s="1">
        <f t="shared" si="4"/>
        <v>580.78822213599994</v>
      </c>
      <c r="G41" s="1">
        <f t="shared" si="5"/>
        <v>7.7837276750934601E-3</v>
      </c>
    </row>
    <row r="42" spans="1:7" customFormat="1">
      <c r="A42" s="2">
        <v>35599</v>
      </c>
      <c r="B42" s="1" t="s">
        <v>39</v>
      </c>
      <c r="C42" s="1">
        <v>65</v>
      </c>
      <c r="D42" s="1"/>
      <c r="E42" s="49">
        <v>195.2354</v>
      </c>
      <c r="F42" s="1">
        <f t="shared" si="4"/>
        <v>12690.300999999999</v>
      </c>
      <c r="G42" s="1">
        <f t="shared" si="5"/>
        <v>0.17007549969881439</v>
      </c>
    </row>
    <row r="43" spans="1:7" customFormat="1">
      <c r="A43" s="2">
        <v>35599</v>
      </c>
      <c r="B43" s="1" t="s">
        <v>25</v>
      </c>
      <c r="C43" s="1">
        <v>5</v>
      </c>
      <c r="D43" s="1"/>
      <c r="E43" s="60"/>
      <c r="F43" s="1">
        <f t="shared" si="4"/>
        <v>0</v>
      </c>
      <c r="G43" s="1">
        <f t="shared" si="5"/>
        <v>0</v>
      </c>
    </row>
    <row r="44" spans="1:7" customFormat="1">
      <c r="A44" s="2">
        <v>35599</v>
      </c>
      <c r="B44" s="1" t="s">
        <v>40</v>
      </c>
      <c r="C44" s="1">
        <v>9</v>
      </c>
      <c r="D44" s="1"/>
      <c r="E44" s="60"/>
      <c r="F44" s="1">
        <f t="shared" si="4"/>
        <v>0</v>
      </c>
      <c r="G44" s="1">
        <f t="shared" si="5"/>
        <v>0</v>
      </c>
    </row>
    <row r="45" spans="1:7" customFormat="1">
      <c r="A45" s="2">
        <v>35599</v>
      </c>
      <c r="B45" s="1" t="s">
        <v>19</v>
      </c>
      <c r="C45" s="1">
        <v>18</v>
      </c>
      <c r="D45" s="1"/>
      <c r="E45" s="1">
        <f>(PI()/4)*12^2</f>
        <v>113.09733552923255</v>
      </c>
      <c r="F45" s="1">
        <f t="shared" si="4"/>
        <v>2035.7520395261859</v>
      </c>
      <c r="G45" s="1">
        <f t="shared" si="5"/>
        <v>2.7283162581037017E-2</v>
      </c>
    </row>
    <row r="46" spans="1:7" customFormat="1">
      <c r="A46" s="2">
        <v>35599</v>
      </c>
      <c r="B46" s="1" t="s">
        <v>22</v>
      </c>
      <c r="C46" s="1">
        <v>1</v>
      </c>
      <c r="D46" s="1"/>
      <c r="E46" s="58">
        <v>94.247</v>
      </c>
      <c r="F46" s="1">
        <f t="shared" si="4"/>
        <v>94.247</v>
      </c>
      <c r="G46" s="1">
        <f t="shared" si="5"/>
        <v>1.2630989304441369E-3</v>
      </c>
    </row>
    <row r="47" spans="1:7" customFormat="1">
      <c r="A47" s="2">
        <v>35599</v>
      </c>
      <c r="B47" s="1" t="s">
        <v>53</v>
      </c>
      <c r="C47" s="1">
        <v>12</v>
      </c>
      <c r="D47" s="1"/>
      <c r="E47" s="60"/>
      <c r="F47" s="1">
        <f t="shared" si="4"/>
        <v>0</v>
      </c>
      <c r="G47" s="1">
        <f t="shared" si="5"/>
        <v>0</v>
      </c>
    </row>
    <row r="48" spans="1:7" customFormat="1">
      <c r="A48" s="2">
        <v>35599</v>
      </c>
      <c r="B48" s="1" t="s">
        <v>54</v>
      </c>
      <c r="C48" s="1">
        <v>41</v>
      </c>
      <c r="D48" s="1"/>
      <c r="E48" s="3">
        <v>2.5976089999999998</v>
      </c>
      <c r="F48" s="1">
        <f t="shared" si="4"/>
        <v>106.50196899999999</v>
      </c>
      <c r="G48" s="1">
        <f t="shared" si="5"/>
        <v>1.4273401077391811E-3</v>
      </c>
    </row>
    <row r="49" spans="1:17">
      <c r="A49" s="2">
        <v>35599</v>
      </c>
      <c r="B49" s="1" t="s">
        <v>29</v>
      </c>
      <c r="F49" s="1">
        <f>SUM(F32:F48)</f>
        <v>74615.691398662195</v>
      </c>
    </row>
    <row r="50" spans="1:17">
      <c r="A50" s="7">
        <v>35640</v>
      </c>
      <c r="B50" s="8" t="s">
        <v>55</v>
      </c>
      <c r="C50" s="8">
        <v>16</v>
      </c>
      <c r="D50" s="8">
        <v>100</v>
      </c>
      <c r="E50" s="8">
        <v>44.422773849999999</v>
      </c>
      <c r="F50" s="8"/>
      <c r="G50" s="8"/>
      <c r="H50" s="8">
        <v>1</v>
      </c>
      <c r="I50" s="8"/>
      <c r="J50" s="8"/>
      <c r="K50" s="8"/>
      <c r="L50" s="8"/>
      <c r="M50" s="8"/>
      <c r="N50" s="8"/>
      <c r="O50" s="8"/>
      <c r="P50" s="8"/>
    </row>
    <row r="51" spans="1:17">
      <c r="A51" s="7">
        <v>35640</v>
      </c>
      <c r="B51" s="8" t="s">
        <v>18</v>
      </c>
      <c r="C51" s="8">
        <v>1</v>
      </c>
      <c r="D51" s="8"/>
      <c r="E51" s="9">
        <v>84.985100000000003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>
      <c r="A52" s="7">
        <v>35640</v>
      </c>
      <c r="B52" s="8" t="s">
        <v>56</v>
      </c>
      <c r="C52" s="8">
        <v>18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>
      <c r="A53" s="7">
        <v>35640</v>
      </c>
      <c r="B53" s="8" t="s">
        <v>57</v>
      </c>
      <c r="C53" s="8">
        <v>1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>
      <c r="A54" s="7">
        <v>35640</v>
      </c>
      <c r="B54" s="8" t="s">
        <v>22</v>
      </c>
      <c r="C54" s="8">
        <v>2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>
      <c r="A55" s="7">
        <v>35640</v>
      </c>
      <c r="B55" s="8" t="s">
        <v>58</v>
      </c>
      <c r="C55" s="8">
        <v>1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>
      <c r="A56" s="7">
        <v>35640</v>
      </c>
      <c r="B56" s="8" t="s">
        <v>59</v>
      </c>
      <c r="C56" s="8">
        <v>1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>
      <c r="A57" s="7">
        <v>35640</v>
      </c>
      <c r="B57" s="8" t="s">
        <v>60</v>
      </c>
      <c r="C57" s="8">
        <v>1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>
      <c r="A58" s="7">
        <v>35640</v>
      </c>
      <c r="B58" s="8" t="s">
        <v>16</v>
      </c>
      <c r="C58" s="8">
        <v>2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>
      <c r="A59" s="7">
        <v>35640</v>
      </c>
      <c r="B59" s="8" t="s">
        <v>17</v>
      </c>
      <c r="C59" s="8">
        <v>77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>
      <c r="A60" s="7">
        <v>35640</v>
      </c>
      <c r="B60" s="8" t="s">
        <v>39</v>
      </c>
      <c r="C60" s="8">
        <v>31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>
      <c r="A61" s="7">
        <v>35640</v>
      </c>
      <c r="B61" s="8" t="s">
        <v>25</v>
      </c>
      <c r="C61" s="8">
        <v>2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>
      <c r="A62" s="7">
        <v>35640</v>
      </c>
      <c r="B62" s="8" t="s">
        <v>40</v>
      </c>
      <c r="C62" s="8">
        <v>4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>
      <c r="A63" s="7">
        <v>35640</v>
      </c>
      <c r="B63" s="8" t="s">
        <v>19</v>
      </c>
      <c r="C63" s="8">
        <v>1</v>
      </c>
      <c r="D63" s="8"/>
      <c r="E63" s="1">
        <f>(PI()/4)*12^2</f>
        <v>113.09733552923255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>
      <c r="A64" s="7">
        <v>35640</v>
      </c>
      <c r="B64" s="8" t="s">
        <v>41</v>
      </c>
      <c r="C64" s="8">
        <v>6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>
      <c r="A65" s="7">
        <v>35640</v>
      </c>
      <c r="B65" s="8" t="s">
        <v>54</v>
      </c>
      <c r="C65" s="8">
        <v>1</v>
      </c>
      <c r="D65" s="8"/>
      <c r="E65" s="9">
        <v>2.5976089999999998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>
      <c r="A66" s="7">
        <v>35640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>
      <c r="A67" s="7">
        <v>35640</v>
      </c>
      <c r="B67" s="8" t="s">
        <v>57</v>
      </c>
      <c r="C67" s="8">
        <v>1</v>
      </c>
      <c r="D67" s="8">
        <v>20</v>
      </c>
      <c r="E67" s="8"/>
      <c r="F67" s="8"/>
      <c r="G67" s="8"/>
      <c r="H67" s="8">
        <v>4</v>
      </c>
      <c r="I67" s="8"/>
      <c r="J67" s="8"/>
      <c r="K67" s="8"/>
      <c r="L67" s="8"/>
      <c r="M67" s="8"/>
      <c r="N67" s="8"/>
      <c r="O67" s="8"/>
      <c r="P67" s="8"/>
      <c r="Q67" s="8"/>
    </row>
    <row r="68" spans="1:17">
      <c r="A68" s="8"/>
      <c r="B68" s="8" t="s">
        <v>45</v>
      </c>
      <c r="C68" s="8">
        <v>1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>
      <c r="A69" s="8"/>
      <c r="B69" s="8" t="s">
        <v>56</v>
      </c>
      <c r="C69" s="8">
        <v>9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>
      <c r="A70" s="8"/>
      <c r="B70" s="8" t="s">
        <v>55</v>
      </c>
      <c r="C70" s="8">
        <v>149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>
      <c r="A71" s="8"/>
      <c r="B71" s="8" t="s">
        <v>41</v>
      </c>
      <c r="C71" s="8">
        <v>3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>
      <c r="A72" s="8"/>
      <c r="B72" s="8" t="s">
        <v>39</v>
      </c>
      <c r="C72" s="8">
        <v>4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>
      <c r="A73" s="8"/>
      <c r="B73" s="8" t="s">
        <v>61</v>
      </c>
      <c r="C73" s="8">
        <v>12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>
      <c r="A74" s="8"/>
      <c r="B74" s="8" t="s">
        <v>51</v>
      </c>
      <c r="C74" s="8">
        <v>3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>
      <c r="A75" s="8"/>
      <c r="B75" s="8" t="s">
        <v>62</v>
      </c>
      <c r="C75" s="8">
        <v>1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>
      <c r="A76" s="8"/>
      <c r="B76" s="8" t="s">
        <v>25</v>
      </c>
      <c r="C76" s="8">
        <v>1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>
      <c r="A77" s="8"/>
      <c r="B77" s="8" t="s">
        <v>54</v>
      </c>
      <c r="C77" s="8">
        <v>1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>
      <c r="A78" s="8"/>
      <c r="B78" s="8" t="s">
        <v>63</v>
      </c>
      <c r="C78" s="8">
        <v>30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>
      <c r="Q79" s="8"/>
    </row>
    <row r="80" spans="1:17">
      <c r="A80" s="2">
        <v>35670</v>
      </c>
      <c r="B80" s="1" t="s">
        <v>35</v>
      </c>
      <c r="C80" s="1">
        <v>14</v>
      </c>
      <c r="D80" s="1">
        <v>100</v>
      </c>
      <c r="E80" s="60"/>
      <c r="F80" s="1">
        <f>C80*E80</f>
        <v>0</v>
      </c>
      <c r="G80" s="1">
        <f t="shared" ref="G80:G93" si="6">F80/$F$94</f>
        <v>0</v>
      </c>
      <c r="H80" s="1">
        <v>1</v>
      </c>
      <c r="Q80" s="8"/>
    </row>
    <row r="81" spans="1:14" customFormat="1">
      <c r="A81" s="2">
        <v>35670</v>
      </c>
      <c r="B81" s="1" t="s">
        <v>64</v>
      </c>
      <c r="C81" s="1">
        <v>1</v>
      </c>
      <c r="D81" s="1"/>
      <c r="E81" s="1">
        <f>9.7808535*20</f>
        <v>195.61706999999998</v>
      </c>
      <c r="F81" s="1">
        <f t="shared" ref="F81:F93" si="7">C81*E81</f>
        <v>195.61706999999998</v>
      </c>
      <c r="G81" s="1">
        <f t="shared" si="6"/>
        <v>1.1453386243174097E-2</v>
      </c>
      <c r="H81" s="1"/>
      <c r="I81" s="1"/>
      <c r="J81" s="1"/>
      <c r="K81" s="1" t="s">
        <v>331</v>
      </c>
      <c r="L81" s="1"/>
      <c r="M81" s="1"/>
      <c r="N81" s="1"/>
    </row>
    <row r="82" spans="1:14" customFormat="1">
      <c r="A82" s="2">
        <v>35670</v>
      </c>
      <c r="B82" s="1" t="s">
        <v>18</v>
      </c>
      <c r="C82" s="1">
        <v>2</v>
      </c>
      <c r="D82" s="1"/>
      <c r="E82" s="3">
        <v>84.985100000000003</v>
      </c>
      <c r="F82" s="1">
        <f t="shared" si="7"/>
        <v>169.97020000000001</v>
      </c>
      <c r="G82" s="1">
        <f t="shared" si="6"/>
        <v>9.9517611138411899E-3</v>
      </c>
      <c r="H82" s="1"/>
      <c r="I82" s="1"/>
      <c r="J82" s="1"/>
      <c r="K82" s="1"/>
      <c r="L82" s="1"/>
      <c r="M82" s="1"/>
      <c r="N82" s="1"/>
    </row>
    <row r="83" spans="1:14" customFormat="1">
      <c r="A83" s="2">
        <v>35670</v>
      </c>
      <c r="B83" s="1" t="s">
        <v>16</v>
      </c>
      <c r="C83" s="1">
        <v>213</v>
      </c>
      <c r="D83" s="1"/>
      <c r="E83" s="3">
        <v>5.6427709999999998</v>
      </c>
      <c r="F83" s="1">
        <f t="shared" si="7"/>
        <v>1201.9102229999999</v>
      </c>
      <c r="G83" s="1">
        <f t="shared" si="6"/>
        <v>7.037188530448038E-2</v>
      </c>
      <c r="H83" s="1"/>
      <c r="I83" s="1"/>
      <c r="J83" s="1"/>
      <c r="K83" s="1"/>
      <c r="L83" s="1"/>
      <c r="M83" s="1"/>
      <c r="N83" s="1"/>
    </row>
    <row r="84" spans="1:14" customFormat="1">
      <c r="A84" s="2">
        <v>35670</v>
      </c>
      <c r="B84" s="1" t="s">
        <v>17</v>
      </c>
      <c r="C84" s="1">
        <v>478</v>
      </c>
      <c r="D84" s="1"/>
      <c r="E84" s="1">
        <v>3.1564577286666666</v>
      </c>
      <c r="F84" s="1">
        <f t="shared" si="7"/>
        <v>1508.7867943026667</v>
      </c>
      <c r="G84" s="1">
        <f t="shared" si="6"/>
        <v>8.8339519213476159E-2</v>
      </c>
      <c r="H84" s="1"/>
      <c r="I84" s="1"/>
      <c r="J84" s="1"/>
      <c r="K84" s="1"/>
      <c r="L84" s="1"/>
      <c r="M84" s="1"/>
      <c r="N84" s="1"/>
    </row>
    <row r="85" spans="1:14" customFormat="1">
      <c r="A85" s="2">
        <v>35670</v>
      </c>
      <c r="B85" s="1" t="s">
        <v>28</v>
      </c>
      <c r="C85" s="1">
        <v>161</v>
      </c>
      <c r="D85" s="1"/>
      <c r="E85" s="1">
        <v>9.7808534999999992</v>
      </c>
      <c r="F85" s="1">
        <f t="shared" si="7"/>
        <v>1574.7174134999998</v>
      </c>
      <c r="G85" s="1">
        <f t="shared" si="6"/>
        <v>9.2199759257551472E-2</v>
      </c>
      <c r="H85" s="1"/>
      <c r="I85" s="1"/>
      <c r="J85" s="1"/>
      <c r="K85" s="1"/>
      <c r="L85" s="1"/>
      <c r="M85" s="1"/>
      <c r="N85" s="1"/>
    </row>
    <row r="86" spans="1:14" customFormat="1">
      <c r="A86" s="2">
        <v>35670</v>
      </c>
      <c r="B86" s="1" t="s">
        <v>39</v>
      </c>
      <c r="C86" s="1">
        <v>60</v>
      </c>
      <c r="D86" s="1"/>
      <c r="E86" s="49">
        <v>195.2354</v>
      </c>
      <c r="F86" s="1">
        <f t="shared" si="7"/>
        <v>11714.124</v>
      </c>
      <c r="G86" s="1">
        <f t="shared" si="6"/>
        <v>0.68586236708501735</v>
      </c>
      <c r="H86" s="1"/>
      <c r="I86" s="1"/>
      <c r="J86" s="1"/>
      <c r="K86" s="1"/>
      <c r="L86" s="1"/>
      <c r="M86" s="1"/>
      <c r="N86" s="1"/>
    </row>
    <row r="87" spans="1:14" customFormat="1">
      <c r="A87" s="2">
        <v>35670</v>
      </c>
      <c r="B87" s="1" t="s">
        <v>25</v>
      </c>
      <c r="C87" s="1">
        <v>5</v>
      </c>
      <c r="D87" s="1"/>
      <c r="E87" s="60"/>
      <c r="F87" s="1">
        <f t="shared" si="7"/>
        <v>0</v>
      </c>
      <c r="G87" s="1">
        <f t="shared" si="6"/>
        <v>0</v>
      </c>
      <c r="H87" s="1"/>
      <c r="I87" s="1"/>
      <c r="J87" s="1"/>
      <c r="K87" s="1"/>
      <c r="L87" s="1"/>
      <c r="M87" s="1"/>
      <c r="N87" s="1"/>
    </row>
    <row r="88" spans="1:14" customFormat="1">
      <c r="A88" s="2">
        <v>35670</v>
      </c>
      <c r="B88" s="1" t="s">
        <v>40</v>
      </c>
      <c r="C88" s="1">
        <v>7</v>
      </c>
      <c r="D88" s="1"/>
      <c r="E88" s="60"/>
      <c r="F88" s="1">
        <f t="shared" si="7"/>
        <v>0</v>
      </c>
      <c r="G88" s="1">
        <f t="shared" si="6"/>
        <v>0</v>
      </c>
      <c r="H88" s="1"/>
      <c r="I88" s="1"/>
      <c r="J88" s="1"/>
      <c r="K88" s="1"/>
      <c r="L88" s="1"/>
      <c r="M88" s="1"/>
      <c r="N88" s="1"/>
    </row>
    <row r="89" spans="1:14" customFormat="1">
      <c r="A89" s="2">
        <v>35670</v>
      </c>
      <c r="B89" s="1" t="s">
        <v>19</v>
      </c>
      <c r="C89" s="1">
        <v>5</v>
      </c>
      <c r="D89" s="1"/>
      <c r="E89" s="1">
        <f>(PI()/4)*12^2</f>
        <v>113.09733552923255</v>
      </c>
      <c r="F89" s="1">
        <f t="shared" si="7"/>
        <v>565.48667764616278</v>
      </c>
      <c r="G89" s="1">
        <f t="shared" si="6"/>
        <v>3.3109264618117355E-2</v>
      </c>
      <c r="H89" s="1"/>
      <c r="I89" s="1"/>
      <c r="J89" s="1"/>
      <c r="K89" s="1"/>
      <c r="L89" s="1"/>
      <c r="M89" s="1"/>
      <c r="N89" s="1"/>
    </row>
    <row r="90" spans="1:14" customFormat="1">
      <c r="A90" s="2">
        <v>35670</v>
      </c>
      <c r="B90" s="1" t="s">
        <v>53</v>
      </c>
      <c r="C90" s="1">
        <v>74</v>
      </c>
      <c r="D90" s="1"/>
      <c r="E90" s="60"/>
      <c r="F90" s="1">
        <f t="shared" si="7"/>
        <v>0</v>
      </c>
      <c r="G90" s="1">
        <f t="shared" si="6"/>
        <v>0</v>
      </c>
      <c r="H90" s="1"/>
      <c r="I90" s="1"/>
      <c r="J90" s="1"/>
      <c r="K90" s="1"/>
      <c r="L90" s="1"/>
      <c r="M90" s="1"/>
      <c r="N90" s="1"/>
    </row>
    <row r="91" spans="1:14" customFormat="1">
      <c r="A91" s="2">
        <v>35670</v>
      </c>
      <c r="B91" s="1" t="s">
        <v>54</v>
      </c>
      <c r="C91" s="1">
        <v>21</v>
      </c>
      <c r="D91" s="1"/>
      <c r="E91" s="3">
        <v>2.5976089999999998</v>
      </c>
      <c r="F91" s="1">
        <f t="shared" si="7"/>
        <v>54.549788999999997</v>
      </c>
      <c r="G91" s="1">
        <f t="shared" si="6"/>
        <v>3.1938920407132655E-3</v>
      </c>
      <c r="H91" s="1"/>
      <c r="I91" s="1"/>
      <c r="J91" s="1"/>
      <c r="K91" s="1"/>
      <c r="L91" s="1"/>
      <c r="M91" s="1"/>
      <c r="N91" s="1"/>
    </row>
    <row r="92" spans="1:14" customFormat="1">
      <c r="A92" s="2">
        <v>35670</v>
      </c>
      <c r="B92" s="1" t="s">
        <v>22</v>
      </c>
      <c r="C92" s="1">
        <v>1</v>
      </c>
      <c r="D92" s="1"/>
      <c r="E92" s="58">
        <v>94.247</v>
      </c>
      <c r="F92" s="1">
        <f t="shared" si="7"/>
        <v>94.247</v>
      </c>
      <c r="G92" s="1">
        <f t="shared" si="6"/>
        <v>5.5181651236286752E-3</v>
      </c>
      <c r="H92" s="1"/>
      <c r="I92" s="1"/>
      <c r="J92" s="1"/>
      <c r="K92" s="1"/>
      <c r="L92" s="1"/>
      <c r="M92" s="1"/>
      <c r="N92" s="1"/>
    </row>
    <row r="93" spans="1:14" customFormat="1">
      <c r="A93" s="2">
        <v>35670</v>
      </c>
      <c r="B93" s="1" t="s">
        <v>55</v>
      </c>
      <c r="C93" s="1">
        <v>2</v>
      </c>
      <c r="D93" s="1"/>
      <c r="E93" s="60"/>
      <c r="F93" s="1">
        <f t="shared" si="7"/>
        <v>0</v>
      </c>
      <c r="G93" s="1">
        <f t="shared" si="6"/>
        <v>0</v>
      </c>
      <c r="H93" s="1"/>
      <c r="I93" s="1"/>
      <c r="J93" s="1"/>
      <c r="K93" s="1"/>
      <c r="L93" s="1"/>
      <c r="M93" s="1"/>
      <c r="N93" s="1"/>
    </row>
    <row r="94" spans="1:14" customFormat="1">
      <c r="A94" s="2">
        <v>35670</v>
      </c>
      <c r="B94" s="1" t="s">
        <v>29</v>
      </c>
      <c r="C94" s="1"/>
      <c r="D94" s="1"/>
      <c r="E94" s="58"/>
      <c r="F94" s="1">
        <f>SUM(F80:F93)</f>
        <v>17079.40916744883</v>
      </c>
      <c r="G94" s="1"/>
      <c r="H94" s="1"/>
      <c r="I94" s="1"/>
      <c r="J94" s="1"/>
      <c r="K94" s="1"/>
      <c r="L94" s="1"/>
      <c r="M94" s="1"/>
      <c r="N94" s="1"/>
    </row>
    <row r="95" spans="1:14" customFormat="1">
      <c r="A95" s="2">
        <v>35744</v>
      </c>
      <c r="B95" s="1" t="s">
        <v>66</v>
      </c>
      <c r="C95" s="1">
        <v>1</v>
      </c>
      <c r="D95" s="1">
        <v>100</v>
      </c>
      <c r="E95" s="60"/>
      <c r="F95" s="1">
        <f>C95*E95</f>
        <v>0</v>
      </c>
      <c r="G95" s="1">
        <f t="shared" ref="G95:G110" si="8">F95/$F$111</f>
        <v>0</v>
      </c>
      <c r="H95" s="1">
        <v>1</v>
      </c>
      <c r="I95" s="1"/>
      <c r="J95" s="1"/>
      <c r="K95" s="1"/>
      <c r="L95" s="1"/>
      <c r="M95" s="1"/>
      <c r="N95" s="1"/>
    </row>
    <row r="96" spans="1:14" customFormat="1">
      <c r="A96" s="2">
        <v>35744</v>
      </c>
      <c r="B96" s="1" t="s">
        <v>67</v>
      </c>
      <c r="C96" s="1">
        <v>1</v>
      </c>
      <c r="D96" s="1"/>
      <c r="E96" s="60"/>
      <c r="F96" s="1">
        <f t="shared" ref="F96:F110" si="9">C96*E96</f>
        <v>0</v>
      </c>
      <c r="G96" s="1">
        <f t="shared" si="8"/>
        <v>0</v>
      </c>
      <c r="H96" s="1"/>
      <c r="I96" s="1"/>
      <c r="J96" s="1"/>
      <c r="K96" s="1"/>
      <c r="L96" s="1"/>
      <c r="M96" s="1"/>
      <c r="N96" s="1">
        <v>512</v>
      </c>
    </row>
    <row r="97" spans="1:8" customFormat="1">
      <c r="A97" s="2">
        <v>35744</v>
      </c>
      <c r="B97" s="1" t="s">
        <v>22</v>
      </c>
      <c r="C97" s="1">
        <v>4</v>
      </c>
      <c r="D97" s="1"/>
      <c r="E97" s="58">
        <v>94.247</v>
      </c>
      <c r="F97" s="1">
        <f t="shared" si="9"/>
        <v>376.988</v>
      </c>
      <c r="G97" s="1">
        <f t="shared" si="8"/>
        <v>1.571273998108608E-2</v>
      </c>
      <c r="H97" s="1"/>
    </row>
    <row r="98" spans="1:8" customFormat="1">
      <c r="A98" s="2">
        <v>35744</v>
      </c>
      <c r="B98" s="1" t="s">
        <v>65</v>
      </c>
      <c r="C98" s="1">
        <v>1</v>
      </c>
      <c r="D98" s="1"/>
      <c r="E98" s="60"/>
      <c r="F98" s="1">
        <f t="shared" si="9"/>
        <v>0</v>
      </c>
      <c r="G98" s="1">
        <f t="shared" si="8"/>
        <v>0</v>
      </c>
      <c r="H98" s="1"/>
    </row>
    <row r="99" spans="1:8" customFormat="1">
      <c r="A99" s="2">
        <v>35744</v>
      </c>
      <c r="B99" s="1" t="s">
        <v>17</v>
      </c>
      <c r="C99" s="1">
        <v>83</v>
      </c>
      <c r="D99" s="1"/>
      <c r="E99" s="1">
        <v>3.156457729</v>
      </c>
      <c r="F99" s="1">
        <f t="shared" si="9"/>
        <v>261.98599150699999</v>
      </c>
      <c r="G99" s="1">
        <f t="shared" si="8"/>
        <v>1.0919492830637889E-2</v>
      </c>
      <c r="H99" s="1"/>
    </row>
    <row r="100" spans="1:8" customFormat="1">
      <c r="A100" s="2">
        <v>35744</v>
      </c>
      <c r="B100" s="1" t="s">
        <v>16</v>
      </c>
      <c r="C100" s="1">
        <v>146</v>
      </c>
      <c r="D100" s="1"/>
      <c r="E100" s="3">
        <v>5.6427709999999998</v>
      </c>
      <c r="F100" s="1">
        <f t="shared" si="9"/>
        <v>823.84456599999999</v>
      </c>
      <c r="G100" s="1">
        <f t="shared" si="8"/>
        <v>3.43375795791609E-2</v>
      </c>
      <c r="H100" s="1"/>
    </row>
    <row r="101" spans="1:8" customFormat="1">
      <c r="A101" s="2">
        <v>35744</v>
      </c>
      <c r="B101" s="1" t="s">
        <v>28</v>
      </c>
      <c r="C101" s="1">
        <v>28</v>
      </c>
      <c r="D101" s="1"/>
      <c r="E101" s="1">
        <v>9.7808534999999992</v>
      </c>
      <c r="F101" s="1">
        <f t="shared" si="9"/>
        <v>273.86389799999995</v>
      </c>
      <c r="G101" s="1">
        <f t="shared" si="8"/>
        <v>1.1414560196825043E-2</v>
      </c>
      <c r="H101" s="1"/>
    </row>
    <row r="102" spans="1:8" customFormat="1">
      <c r="A102" s="2">
        <v>35744</v>
      </c>
      <c r="B102" s="1" t="s">
        <v>39</v>
      </c>
      <c r="C102" s="1">
        <v>97</v>
      </c>
      <c r="D102" s="1"/>
      <c r="E102" s="49">
        <v>195.2354</v>
      </c>
      <c r="F102" s="1">
        <f t="shared" si="9"/>
        <v>18937.8338</v>
      </c>
      <c r="G102" s="1">
        <f t="shared" si="8"/>
        <v>0.78932289172181425</v>
      </c>
      <c r="H102" s="1"/>
    </row>
    <row r="103" spans="1:8" customFormat="1">
      <c r="A103" s="2">
        <v>35744</v>
      </c>
      <c r="B103" s="1" t="s">
        <v>25</v>
      </c>
      <c r="C103" s="1">
        <v>12</v>
      </c>
      <c r="D103" s="1"/>
      <c r="E103" s="60"/>
      <c r="F103" s="1">
        <f t="shared" si="9"/>
        <v>0</v>
      </c>
      <c r="G103" s="1">
        <f t="shared" si="8"/>
        <v>0</v>
      </c>
      <c r="H103" s="1"/>
    </row>
    <row r="104" spans="1:8" customFormat="1">
      <c r="A104" s="2">
        <v>35744</v>
      </c>
      <c r="B104" s="1" t="s">
        <v>40</v>
      </c>
      <c r="C104" s="1">
        <v>12</v>
      </c>
      <c r="D104" s="1"/>
      <c r="E104" s="60"/>
      <c r="F104" s="1">
        <f t="shared" si="9"/>
        <v>0</v>
      </c>
      <c r="G104" s="1">
        <f t="shared" si="8"/>
        <v>0</v>
      </c>
      <c r="H104" s="1"/>
    </row>
    <row r="105" spans="1:8" customFormat="1">
      <c r="A105" s="2">
        <v>35744</v>
      </c>
      <c r="B105" s="1" t="s">
        <v>55</v>
      </c>
      <c r="C105" s="1">
        <v>1</v>
      </c>
      <c r="D105" s="1"/>
      <c r="E105" s="60"/>
      <c r="F105" s="1">
        <f t="shared" si="9"/>
        <v>0</v>
      </c>
      <c r="G105" s="1">
        <f t="shared" si="8"/>
        <v>0</v>
      </c>
      <c r="H105" s="1"/>
    </row>
    <row r="106" spans="1:8" customFormat="1">
      <c r="A106" s="2">
        <v>35744</v>
      </c>
      <c r="B106" s="1" t="s">
        <v>68</v>
      </c>
      <c r="C106" s="1">
        <v>55</v>
      </c>
      <c r="D106" s="1"/>
      <c r="E106" s="60"/>
      <c r="F106" s="1">
        <f t="shared" si="9"/>
        <v>0</v>
      </c>
      <c r="G106" s="1">
        <f t="shared" si="8"/>
        <v>0</v>
      </c>
      <c r="H106" s="1"/>
    </row>
    <row r="107" spans="1:8" customFormat="1">
      <c r="A107" s="2">
        <v>35744</v>
      </c>
      <c r="B107" s="1" t="s">
        <v>41</v>
      </c>
      <c r="C107" s="1">
        <v>2</v>
      </c>
      <c r="D107" s="1"/>
      <c r="E107" s="3">
        <v>1034.087</v>
      </c>
      <c r="F107" s="1">
        <f t="shared" si="9"/>
        <v>2068.174</v>
      </c>
      <c r="G107" s="1">
        <f t="shared" si="8"/>
        <v>8.6200834768328752E-2</v>
      </c>
      <c r="H107" s="1"/>
    </row>
    <row r="108" spans="1:8" customFormat="1">
      <c r="A108" s="2">
        <v>35744</v>
      </c>
      <c r="B108" s="1" t="s">
        <v>56</v>
      </c>
      <c r="C108" s="1">
        <v>4</v>
      </c>
      <c r="D108" s="1"/>
      <c r="E108" s="27">
        <v>311.15499999999997</v>
      </c>
      <c r="F108" s="1">
        <f t="shared" si="9"/>
        <v>1244.6199999999999</v>
      </c>
      <c r="G108" s="1">
        <f t="shared" si="8"/>
        <v>5.1875365887665802E-2</v>
      </c>
      <c r="H108" s="1"/>
    </row>
    <row r="109" spans="1:8" customFormat="1">
      <c r="A109" s="2">
        <v>35744</v>
      </c>
      <c r="B109" s="1" t="s">
        <v>54</v>
      </c>
      <c r="C109" s="1">
        <v>2</v>
      </c>
      <c r="D109" s="1"/>
      <c r="E109" s="3">
        <v>2.5976089999999998</v>
      </c>
      <c r="F109" s="1">
        <f t="shared" si="9"/>
        <v>5.1952179999999997</v>
      </c>
      <c r="G109" s="1">
        <f t="shared" si="8"/>
        <v>2.1653503448135764E-4</v>
      </c>
      <c r="H109" s="1"/>
    </row>
    <row r="110" spans="1:8" customFormat="1">
      <c r="A110" s="2">
        <v>35744</v>
      </c>
      <c r="B110" s="1" t="s">
        <v>63</v>
      </c>
      <c r="C110" s="1">
        <v>10</v>
      </c>
      <c r="D110" s="1"/>
      <c r="E110" s="60"/>
      <c r="F110" s="1">
        <f t="shared" si="9"/>
        <v>0</v>
      </c>
      <c r="G110" s="1">
        <f t="shared" si="8"/>
        <v>0</v>
      </c>
      <c r="H110" s="1"/>
    </row>
    <row r="111" spans="1:8" customFormat="1">
      <c r="A111" s="2">
        <v>35744</v>
      </c>
      <c r="B111" s="1" t="s">
        <v>29</v>
      </c>
      <c r="C111" s="1"/>
      <c r="D111" s="1"/>
      <c r="E111" s="1"/>
      <c r="F111" s="1">
        <f>SUM(F95:F110)</f>
        <v>23992.505473506997</v>
      </c>
      <c r="G111" s="1"/>
      <c r="H111" s="1"/>
    </row>
    <row r="112" spans="1:8" customFormat="1">
      <c r="A112" s="2">
        <v>35849</v>
      </c>
      <c r="B112" s="1" t="s">
        <v>35</v>
      </c>
      <c r="C112" s="1">
        <v>5</v>
      </c>
      <c r="D112" s="1">
        <v>100</v>
      </c>
      <c r="E112" s="60"/>
      <c r="F112" s="1">
        <f>C112*E112</f>
        <v>0</v>
      </c>
      <c r="G112" s="1">
        <f t="shared" ref="G112:G127" si="10">F112/$F$128</f>
        <v>0</v>
      </c>
      <c r="H112" s="1">
        <v>1</v>
      </c>
    </row>
    <row r="113" spans="1:7" customFormat="1">
      <c r="A113" s="2">
        <v>35849</v>
      </c>
      <c r="B113" s="1" t="s">
        <v>16</v>
      </c>
      <c r="C113" s="1">
        <v>1522</v>
      </c>
      <c r="D113" s="1"/>
      <c r="E113" s="3">
        <v>5.6427709999999998</v>
      </c>
      <c r="F113" s="1">
        <f t="shared" ref="F113:F127" si="11">C113*E113</f>
        <v>8588.2974620000005</v>
      </c>
      <c r="G113" s="1">
        <f t="shared" si="10"/>
        <v>0.22891392550004677</v>
      </c>
    </row>
    <row r="114" spans="1:7" customFormat="1">
      <c r="A114" s="2">
        <v>35849</v>
      </c>
      <c r="B114" s="1" t="s">
        <v>17</v>
      </c>
      <c r="C114" s="1">
        <v>998</v>
      </c>
      <c r="D114" s="1"/>
      <c r="E114" s="1">
        <v>3.156457729</v>
      </c>
      <c r="F114" s="1">
        <f t="shared" si="11"/>
        <v>3150.1448135420001</v>
      </c>
      <c r="G114" s="1">
        <f t="shared" si="10"/>
        <v>8.3964489859854385E-2</v>
      </c>
    </row>
    <row r="115" spans="1:7" customFormat="1">
      <c r="A115" s="2">
        <v>35849</v>
      </c>
      <c r="B115" s="1" t="s">
        <v>28</v>
      </c>
      <c r="C115" s="1">
        <v>295</v>
      </c>
      <c r="D115" s="1"/>
      <c r="E115" s="1">
        <v>9.7808534999999992</v>
      </c>
      <c r="F115" s="1">
        <f t="shared" si="11"/>
        <v>2885.3517824999999</v>
      </c>
      <c r="G115" s="1">
        <f t="shared" si="10"/>
        <v>7.6906651860055492E-2</v>
      </c>
    </row>
    <row r="116" spans="1:7" customFormat="1">
      <c r="A116" s="2">
        <v>35849</v>
      </c>
      <c r="B116" s="1" t="s">
        <v>39</v>
      </c>
      <c r="C116" s="1">
        <v>75</v>
      </c>
      <c r="D116" s="1"/>
      <c r="E116" s="3">
        <v>195.2354</v>
      </c>
      <c r="F116" s="1">
        <f t="shared" si="11"/>
        <v>14642.655000000001</v>
      </c>
      <c r="G116" s="1">
        <f t="shared" si="10"/>
        <v>0.39028778994018587</v>
      </c>
    </row>
    <row r="117" spans="1:7" customFormat="1">
      <c r="A117" s="2">
        <v>35849</v>
      </c>
      <c r="B117" s="1" t="s">
        <v>25</v>
      </c>
      <c r="C117" s="1">
        <v>18</v>
      </c>
      <c r="D117" s="1"/>
      <c r="E117" s="60"/>
      <c r="F117" s="1">
        <f t="shared" si="11"/>
        <v>0</v>
      </c>
      <c r="G117" s="1">
        <f t="shared" si="10"/>
        <v>0</v>
      </c>
    </row>
    <row r="118" spans="1:7" customFormat="1">
      <c r="A118" s="2">
        <v>35849</v>
      </c>
      <c r="B118" s="1" t="s">
        <v>40</v>
      </c>
      <c r="C118" s="1">
        <v>21</v>
      </c>
      <c r="D118" s="1"/>
      <c r="E118" s="60"/>
      <c r="F118" s="1">
        <f t="shared" si="11"/>
        <v>0</v>
      </c>
      <c r="G118" s="1">
        <f t="shared" si="10"/>
        <v>0</v>
      </c>
    </row>
    <row r="119" spans="1:7" customFormat="1">
      <c r="A119" s="2">
        <v>35849</v>
      </c>
      <c r="B119" s="1" t="s">
        <v>69</v>
      </c>
      <c r="C119" s="1">
        <v>188</v>
      </c>
      <c r="D119" s="1"/>
      <c r="E119" s="60"/>
      <c r="F119" s="1">
        <f t="shared" si="11"/>
        <v>0</v>
      </c>
      <c r="G119" s="1">
        <f t="shared" si="10"/>
        <v>0</v>
      </c>
    </row>
    <row r="120" spans="1:7" customFormat="1">
      <c r="A120" s="2">
        <v>35849</v>
      </c>
      <c r="B120" s="1" t="s">
        <v>28</v>
      </c>
      <c r="C120" s="1">
        <v>13</v>
      </c>
      <c r="D120" s="1"/>
      <c r="E120" s="1">
        <v>9.7808534999999992</v>
      </c>
      <c r="F120" s="1">
        <f t="shared" si="11"/>
        <v>127.1510955</v>
      </c>
      <c r="G120" s="1">
        <f t="shared" si="10"/>
        <v>3.3891066921380385E-3</v>
      </c>
    </row>
    <row r="121" spans="1:7" customFormat="1">
      <c r="A121" s="2">
        <v>35849</v>
      </c>
      <c r="B121" s="1" t="s">
        <v>22</v>
      </c>
      <c r="C121" s="1">
        <v>1</v>
      </c>
      <c r="D121" s="1"/>
      <c r="E121" s="58">
        <v>94.247</v>
      </c>
      <c r="F121" s="1">
        <f t="shared" si="11"/>
        <v>94.247</v>
      </c>
      <c r="G121" s="1">
        <f t="shared" si="10"/>
        <v>2.5120753946939745E-3</v>
      </c>
    </row>
    <row r="122" spans="1:7" customFormat="1">
      <c r="A122" s="2">
        <v>35849</v>
      </c>
      <c r="B122" s="1" t="s">
        <v>56</v>
      </c>
      <c r="C122" s="1">
        <v>19</v>
      </c>
      <c r="D122" s="1"/>
      <c r="E122" s="27">
        <v>311.15499999999997</v>
      </c>
      <c r="F122" s="1">
        <f t="shared" si="11"/>
        <v>5911.9449999999997</v>
      </c>
      <c r="G122" s="1">
        <f t="shared" si="10"/>
        <v>0.15757797669192725</v>
      </c>
    </row>
    <row r="123" spans="1:7" customFormat="1">
      <c r="A123" s="2">
        <v>35849</v>
      </c>
      <c r="B123" s="1" t="s">
        <v>41</v>
      </c>
      <c r="C123" s="1">
        <v>2</v>
      </c>
      <c r="D123" s="1"/>
      <c r="E123" s="3">
        <v>1034.087</v>
      </c>
      <c r="F123" s="1">
        <f t="shared" si="11"/>
        <v>2068.174</v>
      </c>
      <c r="G123" s="1">
        <f t="shared" si="10"/>
        <v>5.5125457758292737E-2</v>
      </c>
    </row>
    <row r="124" spans="1:7" customFormat="1">
      <c r="A124" s="2">
        <v>35849</v>
      </c>
      <c r="B124" s="1" t="s">
        <v>68</v>
      </c>
      <c r="C124" s="1">
        <v>56</v>
      </c>
      <c r="D124" s="1"/>
      <c r="E124" s="60"/>
      <c r="F124" s="1">
        <f t="shared" si="11"/>
        <v>0</v>
      </c>
      <c r="G124" s="1">
        <f t="shared" si="10"/>
        <v>0</v>
      </c>
    </row>
    <row r="125" spans="1:7" customFormat="1">
      <c r="A125" s="2">
        <v>35849</v>
      </c>
      <c r="B125" s="1" t="s">
        <v>70</v>
      </c>
      <c r="C125" s="1">
        <v>1</v>
      </c>
      <c r="D125" s="1"/>
      <c r="E125" s="60"/>
      <c r="F125" s="1">
        <f t="shared" si="11"/>
        <v>0</v>
      </c>
      <c r="G125" s="1">
        <f t="shared" si="10"/>
        <v>0</v>
      </c>
    </row>
    <row r="126" spans="1:7" customFormat="1">
      <c r="A126" s="2">
        <v>35849</v>
      </c>
      <c r="B126" s="1" t="s">
        <v>54</v>
      </c>
      <c r="C126" s="1">
        <v>2</v>
      </c>
      <c r="D126" s="1"/>
      <c r="E126" s="3">
        <v>2.5976089999999998</v>
      </c>
      <c r="F126" s="1">
        <f t="shared" si="11"/>
        <v>5.1952179999999997</v>
      </c>
      <c r="G126" s="1">
        <f t="shared" si="10"/>
        <v>1.3847421464737591E-4</v>
      </c>
    </row>
    <row r="127" spans="1:7" customFormat="1">
      <c r="A127" s="2">
        <v>35849</v>
      </c>
      <c r="B127" s="1" t="s">
        <v>55</v>
      </c>
      <c r="C127" s="1">
        <v>1</v>
      </c>
      <c r="D127" s="1"/>
      <c r="E127" s="1">
        <v>44.422773849999999</v>
      </c>
      <c r="F127" s="1">
        <f t="shared" si="11"/>
        <v>44.422773849999999</v>
      </c>
      <c r="G127" s="1">
        <f t="shared" si="10"/>
        <v>1.1840520881581367E-3</v>
      </c>
    </row>
    <row r="128" spans="1:7" customFormat="1">
      <c r="A128" s="2">
        <v>35849</v>
      </c>
      <c r="B128" s="1" t="s">
        <v>29</v>
      </c>
      <c r="C128" s="1"/>
      <c r="D128" s="1"/>
      <c r="E128" s="1"/>
      <c r="F128" s="1">
        <f>SUM(F112:F127)</f>
        <v>37517.584145392</v>
      </c>
      <c r="G128" s="1"/>
    </row>
    <row r="129" spans="1:17">
      <c r="A129" s="2">
        <v>35905</v>
      </c>
      <c r="B129" s="1" t="s">
        <v>56</v>
      </c>
      <c r="C129" s="1">
        <v>12</v>
      </c>
      <c r="D129" s="1">
        <v>100</v>
      </c>
      <c r="E129" s="1">
        <v>311.15499999999997</v>
      </c>
      <c r="F129" s="1">
        <f>C129*E129</f>
        <v>3733.8599999999997</v>
      </c>
      <c r="G129" s="1">
        <f t="shared" ref="G129:G141" si="12">F129/$F$142</f>
        <v>0.11392330789913842</v>
      </c>
      <c r="H129" s="1">
        <v>1</v>
      </c>
    </row>
    <row r="130" spans="1:17">
      <c r="A130" s="2">
        <v>35905</v>
      </c>
      <c r="B130" s="1" t="s">
        <v>18</v>
      </c>
      <c r="C130" s="1">
        <v>2</v>
      </c>
      <c r="E130" s="3">
        <v>84.985100000000003</v>
      </c>
      <c r="F130" s="1">
        <f t="shared" ref="F130:F141" si="13">C130*E130</f>
        <v>169.97020000000001</v>
      </c>
      <c r="G130" s="1">
        <f t="shared" si="12"/>
        <v>5.1859382591415157E-3</v>
      </c>
      <c r="P130" s="10">
        <v>0.15</v>
      </c>
    </row>
    <row r="131" spans="1:17">
      <c r="A131" s="2">
        <v>35905</v>
      </c>
      <c r="B131" s="1" t="s">
        <v>71</v>
      </c>
      <c r="C131" s="1">
        <v>4</v>
      </c>
      <c r="F131" s="1">
        <f t="shared" si="13"/>
        <v>0</v>
      </c>
      <c r="G131" s="1">
        <f t="shared" si="12"/>
        <v>0</v>
      </c>
      <c r="I131" s="4" t="s">
        <v>72</v>
      </c>
    </row>
    <row r="132" spans="1:17">
      <c r="A132" s="2">
        <v>35905</v>
      </c>
      <c r="B132" s="1" t="s">
        <v>28</v>
      </c>
      <c r="C132" s="1">
        <v>6</v>
      </c>
      <c r="E132" s="1">
        <v>9.7808534999999992</v>
      </c>
      <c r="F132" s="1">
        <f t="shared" si="13"/>
        <v>58.685120999999995</v>
      </c>
      <c r="G132" s="1">
        <f t="shared" si="12"/>
        <v>1.7905339538121926E-3</v>
      </c>
    </row>
    <row r="133" spans="1:17">
      <c r="A133" s="2">
        <v>35905</v>
      </c>
      <c r="B133" s="1" t="s">
        <v>73</v>
      </c>
      <c r="C133" s="1">
        <v>1</v>
      </c>
      <c r="E133" s="60"/>
      <c r="F133" s="1">
        <f t="shared" si="13"/>
        <v>0</v>
      </c>
      <c r="G133" s="1">
        <f t="shared" si="12"/>
        <v>0</v>
      </c>
    </row>
    <row r="134" spans="1:17">
      <c r="A134" s="2">
        <v>35905</v>
      </c>
      <c r="B134" s="1" t="s">
        <v>35</v>
      </c>
      <c r="C134" s="1">
        <v>2</v>
      </c>
      <c r="E134" s="60"/>
      <c r="F134" s="1">
        <f t="shared" si="13"/>
        <v>0</v>
      </c>
      <c r="G134" s="1">
        <f t="shared" si="12"/>
        <v>0</v>
      </c>
    </row>
    <row r="135" spans="1:17">
      <c r="A135" s="2">
        <v>35905</v>
      </c>
      <c r="B135" s="1" t="s">
        <v>74</v>
      </c>
      <c r="C135" s="1">
        <v>6</v>
      </c>
      <c r="E135" s="60"/>
      <c r="F135" s="1">
        <f t="shared" si="13"/>
        <v>0</v>
      </c>
      <c r="G135" s="1">
        <f t="shared" si="12"/>
        <v>0</v>
      </c>
    </row>
    <row r="136" spans="1:17">
      <c r="A136" s="2">
        <v>35905</v>
      </c>
      <c r="B136" s="1" t="s">
        <v>16</v>
      </c>
      <c r="C136" s="1">
        <v>52</v>
      </c>
      <c r="E136" s="3">
        <v>5.6427709999999998</v>
      </c>
      <c r="F136" s="1">
        <f t="shared" si="13"/>
        <v>293.42409199999997</v>
      </c>
      <c r="G136" s="1">
        <f t="shared" si="12"/>
        <v>8.9526236061183654E-3</v>
      </c>
    </row>
    <row r="137" spans="1:17">
      <c r="A137" s="2">
        <v>35905</v>
      </c>
      <c r="B137" s="1" t="s">
        <v>39</v>
      </c>
      <c r="C137" s="1">
        <v>109</v>
      </c>
      <c r="E137" s="3">
        <v>195.2354</v>
      </c>
      <c r="F137" s="1">
        <f t="shared" si="13"/>
        <v>21280.658599999999</v>
      </c>
      <c r="G137" s="1">
        <f t="shared" si="12"/>
        <v>0.64929135585807929</v>
      </c>
    </row>
    <row r="138" spans="1:17">
      <c r="A138" s="2">
        <v>35905</v>
      </c>
      <c r="B138" s="1" t="s">
        <v>25</v>
      </c>
      <c r="C138" s="1">
        <v>12</v>
      </c>
      <c r="F138" s="1">
        <f t="shared" si="13"/>
        <v>0</v>
      </c>
      <c r="G138" s="1">
        <f t="shared" si="12"/>
        <v>0</v>
      </c>
    </row>
    <row r="139" spans="1:17">
      <c r="A139" s="2">
        <v>35905</v>
      </c>
      <c r="B139" s="1" t="s">
        <v>40</v>
      </c>
      <c r="C139" s="1">
        <v>71</v>
      </c>
      <c r="F139" s="1">
        <f t="shared" si="13"/>
        <v>0</v>
      </c>
      <c r="G139" s="1">
        <f t="shared" si="12"/>
        <v>0</v>
      </c>
    </row>
    <row r="140" spans="1:17">
      <c r="A140" s="2">
        <v>35905</v>
      </c>
      <c r="B140" s="1" t="s">
        <v>41</v>
      </c>
      <c r="C140" s="1">
        <v>7</v>
      </c>
      <c r="E140" s="3">
        <v>1034.087</v>
      </c>
      <c r="F140" s="1">
        <f t="shared" si="13"/>
        <v>7238.6090000000004</v>
      </c>
      <c r="G140" s="1">
        <f t="shared" si="12"/>
        <v>0.22085624042371019</v>
      </c>
    </row>
    <row r="141" spans="1:17">
      <c r="A141" s="2">
        <v>35905</v>
      </c>
      <c r="B141" s="1" t="s">
        <v>69</v>
      </c>
      <c r="C141" s="1">
        <v>106</v>
      </c>
      <c r="E141" s="60"/>
      <c r="F141" s="1">
        <f t="shared" si="13"/>
        <v>0</v>
      </c>
      <c r="G141" s="1">
        <f t="shared" si="12"/>
        <v>0</v>
      </c>
    </row>
    <row r="142" spans="1:17">
      <c r="A142" s="2">
        <v>35905</v>
      </c>
      <c r="B142" s="1" t="s">
        <v>29</v>
      </c>
      <c r="F142" s="1">
        <f>SUM(F129:F141)</f>
        <v>32775.207012999999</v>
      </c>
    </row>
    <row r="143" spans="1:17" s="56" customFormat="1">
      <c r="A143" s="53">
        <v>35961</v>
      </c>
      <c r="B143" s="54" t="s">
        <v>63</v>
      </c>
      <c r="C143" s="55">
        <v>20</v>
      </c>
      <c r="D143" s="55">
        <v>100</v>
      </c>
      <c r="E143" s="61"/>
      <c r="F143" s="55">
        <f>C143*E143</f>
        <v>0</v>
      </c>
      <c r="G143" s="55">
        <f>F143/$F$163</f>
        <v>0</v>
      </c>
      <c r="H143" s="55">
        <v>1</v>
      </c>
      <c r="I143" s="55"/>
      <c r="J143" s="55"/>
      <c r="K143" s="55"/>
      <c r="L143" s="55"/>
      <c r="M143" s="55"/>
      <c r="N143" s="55"/>
      <c r="O143" s="55"/>
      <c r="P143" s="55"/>
      <c r="Q143" s="55"/>
    </row>
    <row r="144" spans="1:17" s="59" customFormat="1">
      <c r="A144" s="57">
        <v>35961</v>
      </c>
      <c r="B144" s="58" t="s">
        <v>35</v>
      </c>
      <c r="C144" s="58">
        <v>18</v>
      </c>
      <c r="D144" s="58"/>
      <c r="E144" s="60"/>
      <c r="F144" s="58">
        <f t="shared" ref="F144:F162" si="14">C144*E144</f>
        <v>0</v>
      </c>
      <c r="G144" s="58">
        <f t="shared" ref="G144:G162" si="15">F144/$F$163</f>
        <v>0</v>
      </c>
      <c r="H144" s="58"/>
      <c r="I144" s="58"/>
      <c r="J144" s="58"/>
      <c r="K144" s="58"/>
      <c r="L144" s="58"/>
      <c r="M144" s="58"/>
      <c r="N144" s="58"/>
      <c r="O144" s="58"/>
      <c r="P144" s="58"/>
      <c r="Q144" s="58"/>
    </row>
    <row r="145" spans="1:17" s="59" customFormat="1">
      <c r="A145" s="57">
        <v>35961</v>
      </c>
      <c r="B145" s="58" t="s">
        <v>18</v>
      </c>
      <c r="C145" s="58">
        <v>12</v>
      </c>
      <c r="D145" s="58"/>
      <c r="E145" s="52">
        <v>84.985100000000003</v>
      </c>
      <c r="F145" s="58">
        <f t="shared" si="14"/>
        <v>1019.8212000000001</v>
      </c>
      <c r="G145" s="58">
        <f t="shared" si="15"/>
        <v>1.7867083040836361E-2</v>
      </c>
      <c r="H145" s="58"/>
      <c r="I145" s="58"/>
      <c r="J145" s="58"/>
      <c r="K145" s="58"/>
      <c r="L145" s="58"/>
      <c r="M145" s="58"/>
      <c r="N145" s="58"/>
      <c r="O145" s="58"/>
      <c r="P145" s="58"/>
      <c r="Q145" s="58"/>
    </row>
    <row r="146" spans="1:17" s="59" customFormat="1">
      <c r="A146" s="57">
        <v>35961</v>
      </c>
      <c r="B146" s="58" t="s">
        <v>74</v>
      </c>
      <c r="C146" s="58">
        <v>2</v>
      </c>
      <c r="D146" s="58"/>
      <c r="E146" s="60"/>
      <c r="F146" s="58">
        <f t="shared" si="14"/>
        <v>0</v>
      </c>
      <c r="G146" s="58">
        <f t="shared" si="15"/>
        <v>0</v>
      </c>
      <c r="H146" s="58"/>
      <c r="I146" s="58"/>
      <c r="J146" s="58"/>
      <c r="K146" s="58"/>
      <c r="L146" s="58"/>
      <c r="M146" s="58"/>
      <c r="N146" s="58"/>
      <c r="O146" s="58"/>
      <c r="P146" s="58"/>
      <c r="Q146" s="58"/>
    </row>
    <row r="147" spans="1:17" s="59" customFormat="1">
      <c r="A147" s="57">
        <v>35961</v>
      </c>
      <c r="B147" s="58" t="s">
        <v>17</v>
      </c>
      <c r="C147" s="58">
        <v>470</v>
      </c>
      <c r="D147" s="58"/>
      <c r="E147" s="58">
        <v>3.1564577286666666</v>
      </c>
      <c r="F147" s="58">
        <f t="shared" si="14"/>
        <v>1483.5351324733333</v>
      </c>
      <c r="G147" s="58">
        <f t="shared" si="15"/>
        <v>2.5991267298521758E-2</v>
      </c>
      <c r="H147" s="58"/>
      <c r="I147" s="58"/>
      <c r="J147" s="58"/>
      <c r="K147" s="58"/>
      <c r="L147" s="58"/>
      <c r="M147" s="58"/>
      <c r="N147" s="58"/>
      <c r="O147" s="58"/>
      <c r="P147" s="58"/>
      <c r="Q147" s="58"/>
    </row>
    <row r="148" spans="1:17" s="59" customFormat="1">
      <c r="A148" s="57">
        <v>35961</v>
      </c>
      <c r="B148" s="58" t="s">
        <v>22</v>
      </c>
      <c r="C148" s="58">
        <v>2</v>
      </c>
      <c r="D148" s="58"/>
      <c r="E148" s="58">
        <v>94.247</v>
      </c>
      <c r="F148" s="58">
        <f t="shared" si="14"/>
        <v>188.494</v>
      </c>
      <c r="G148" s="58">
        <f t="shared" si="15"/>
        <v>3.3023808003789378E-3</v>
      </c>
      <c r="H148" s="58"/>
      <c r="I148" s="58"/>
      <c r="J148" s="58"/>
      <c r="K148" s="58"/>
      <c r="L148" s="58"/>
      <c r="M148" s="58"/>
      <c r="N148" s="58"/>
      <c r="O148" s="58"/>
      <c r="P148" s="58"/>
      <c r="Q148" s="58"/>
    </row>
    <row r="149" spans="1:17" s="59" customFormat="1">
      <c r="A149" s="57">
        <v>35961</v>
      </c>
      <c r="B149" s="58" t="s">
        <v>75</v>
      </c>
      <c r="C149" s="58">
        <v>1</v>
      </c>
      <c r="D149" s="58"/>
      <c r="E149" s="60"/>
      <c r="F149" s="58">
        <f t="shared" si="14"/>
        <v>0</v>
      </c>
      <c r="G149" s="58">
        <f t="shared" si="15"/>
        <v>0</v>
      </c>
      <c r="H149" s="58"/>
      <c r="I149" s="58"/>
      <c r="J149" s="58"/>
      <c r="K149" s="58"/>
      <c r="L149" s="58"/>
      <c r="M149" s="58"/>
      <c r="N149" s="58"/>
      <c r="O149" s="58"/>
      <c r="P149" s="58"/>
      <c r="Q149" s="58"/>
    </row>
    <row r="150" spans="1:17" s="59" customFormat="1">
      <c r="A150" s="57">
        <v>35961</v>
      </c>
      <c r="B150" s="58" t="s">
        <v>76</v>
      </c>
      <c r="C150" s="58">
        <v>1</v>
      </c>
      <c r="D150" s="58"/>
      <c r="E150" s="60"/>
      <c r="F150" s="58">
        <f t="shared" si="14"/>
        <v>0</v>
      </c>
      <c r="G150" s="58">
        <f t="shared" si="15"/>
        <v>0</v>
      </c>
      <c r="H150" s="58"/>
      <c r="I150" s="58"/>
      <c r="J150" s="58"/>
      <c r="K150" s="58"/>
      <c r="L150" s="58"/>
      <c r="M150" s="58"/>
      <c r="N150" s="58"/>
      <c r="O150" s="58"/>
      <c r="P150" s="58"/>
      <c r="Q150" s="58"/>
    </row>
    <row r="151" spans="1:17" s="59" customFormat="1">
      <c r="A151" s="57">
        <v>35961</v>
      </c>
      <c r="B151" s="58" t="s">
        <v>16</v>
      </c>
      <c r="C151" s="58">
        <v>384</v>
      </c>
      <c r="D151" s="58"/>
      <c r="E151" s="52">
        <v>5.6427709999999998</v>
      </c>
      <c r="F151" s="58">
        <f t="shared" si="14"/>
        <v>2166.8240639999999</v>
      </c>
      <c r="G151" s="58">
        <f t="shared" si="15"/>
        <v>3.7962365840571381E-2</v>
      </c>
      <c r="H151" s="58"/>
      <c r="I151" s="58"/>
      <c r="J151" s="58"/>
      <c r="K151" s="58"/>
      <c r="L151" s="58"/>
      <c r="M151" s="58"/>
      <c r="N151" s="58"/>
      <c r="O151" s="58"/>
      <c r="P151" s="58"/>
      <c r="Q151" s="58"/>
    </row>
    <row r="152" spans="1:17" s="59" customFormat="1">
      <c r="A152" s="57">
        <v>35961</v>
      </c>
      <c r="B152" s="58" t="s">
        <v>28</v>
      </c>
      <c r="C152" s="58">
        <v>392</v>
      </c>
      <c r="D152" s="58"/>
      <c r="E152" s="58">
        <v>9.7808534999999992</v>
      </c>
      <c r="F152" s="58">
        <f t="shared" si="14"/>
        <v>3834.0945719999995</v>
      </c>
      <c r="G152" s="58">
        <f t="shared" si="15"/>
        <v>6.7172643699056206E-2</v>
      </c>
      <c r="H152" s="58"/>
      <c r="I152" s="58"/>
      <c r="J152" s="58"/>
      <c r="K152" s="58"/>
      <c r="L152" s="58"/>
      <c r="M152" s="58"/>
      <c r="N152" s="58"/>
      <c r="O152" s="58"/>
      <c r="P152" s="58"/>
      <c r="Q152" s="58"/>
    </row>
    <row r="153" spans="1:17" s="59" customFormat="1">
      <c r="A153" s="57">
        <v>35961</v>
      </c>
      <c r="B153" s="58" t="s">
        <v>39</v>
      </c>
      <c r="C153" s="58">
        <v>127</v>
      </c>
      <c r="D153" s="58"/>
      <c r="E153" s="52">
        <v>195.2354</v>
      </c>
      <c r="F153" s="58">
        <f t="shared" si="14"/>
        <v>24794.895799999998</v>
      </c>
      <c r="G153" s="58">
        <f t="shared" si="15"/>
        <v>0.43440209151122239</v>
      </c>
      <c r="H153" s="58"/>
      <c r="I153" s="58"/>
      <c r="J153" s="58"/>
      <c r="K153" s="58"/>
      <c r="L153" s="58"/>
      <c r="M153" s="58"/>
      <c r="N153" s="58"/>
      <c r="O153" s="58"/>
      <c r="P153" s="58"/>
      <c r="Q153" s="58"/>
    </row>
    <row r="154" spans="1:17" s="59" customFormat="1">
      <c r="A154" s="57">
        <v>35961</v>
      </c>
      <c r="B154" s="54" t="s">
        <v>25</v>
      </c>
      <c r="C154" s="58">
        <v>11</v>
      </c>
      <c r="D154" s="58"/>
      <c r="E154" s="60"/>
      <c r="F154" s="58">
        <f t="shared" si="14"/>
        <v>0</v>
      </c>
      <c r="G154" s="58">
        <f t="shared" si="15"/>
        <v>0</v>
      </c>
      <c r="H154" s="58"/>
      <c r="I154" s="58"/>
      <c r="J154" s="58"/>
      <c r="K154" s="58"/>
      <c r="L154" s="58"/>
      <c r="M154" s="58"/>
      <c r="N154" s="58"/>
      <c r="O154" s="58"/>
      <c r="P154" s="58"/>
      <c r="Q154" s="58"/>
    </row>
    <row r="155" spans="1:17" s="59" customFormat="1">
      <c r="A155" s="57">
        <v>35961</v>
      </c>
      <c r="B155" s="54" t="s">
        <v>40</v>
      </c>
      <c r="C155" s="58">
        <v>15</v>
      </c>
      <c r="D155" s="58"/>
      <c r="E155" s="60"/>
      <c r="F155" s="58">
        <f t="shared" si="14"/>
        <v>0</v>
      </c>
      <c r="G155" s="58">
        <f t="shared" si="15"/>
        <v>0</v>
      </c>
      <c r="H155" s="58"/>
      <c r="I155" s="58"/>
      <c r="J155" s="58"/>
      <c r="K155" s="58"/>
      <c r="L155" s="58"/>
      <c r="M155" s="58"/>
      <c r="N155" s="58"/>
      <c r="O155" s="58"/>
      <c r="P155" s="58"/>
      <c r="Q155" s="58"/>
    </row>
    <row r="156" spans="1:17" s="59" customFormat="1">
      <c r="A156" s="57">
        <v>35961</v>
      </c>
      <c r="B156" s="58" t="s">
        <v>68</v>
      </c>
      <c r="C156" s="58">
        <v>40</v>
      </c>
      <c r="D156" s="58"/>
      <c r="E156" s="60"/>
      <c r="F156" s="58">
        <f t="shared" si="14"/>
        <v>0</v>
      </c>
      <c r="G156" s="58">
        <f t="shared" si="15"/>
        <v>0</v>
      </c>
      <c r="H156" s="58"/>
      <c r="I156" s="58"/>
      <c r="J156" s="58"/>
      <c r="K156" s="58"/>
      <c r="L156" s="58"/>
      <c r="M156" s="58"/>
      <c r="N156" s="58"/>
      <c r="O156" s="58"/>
      <c r="P156" s="58"/>
      <c r="Q156" s="58"/>
    </row>
    <row r="157" spans="1:17" s="59" customFormat="1">
      <c r="A157" s="57">
        <v>35961</v>
      </c>
      <c r="B157" s="58" t="s">
        <v>41</v>
      </c>
      <c r="C157" s="58">
        <v>21</v>
      </c>
      <c r="D157" s="58"/>
      <c r="E157" s="52">
        <v>1034.087</v>
      </c>
      <c r="F157" s="58">
        <f t="shared" si="14"/>
        <v>21715.827000000001</v>
      </c>
      <c r="G157" s="58">
        <f t="shared" si="15"/>
        <v>0.38045736282932374</v>
      </c>
      <c r="H157" s="58"/>
      <c r="I157" s="58"/>
      <c r="J157" s="58"/>
      <c r="K157" s="58"/>
      <c r="L157" s="58"/>
      <c r="M157" s="58"/>
      <c r="N157" s="58"/>
      <c r="O157" s="58"/>
      <c r="P157" s="58"/>
      <c r="Q157" s="58"/>
    </row>
    <row r="158" spans="1:17" s="59" customFormat="1">
      <c r="A158" s="57">
        <v>35961</v>
      </c>
      <c r="B158" s="58" t="s">
        <v>56</v>
      </c>
      <c r="C158" s="58">
        <v>6</v>
      </c>
      <c r="D158" s="58"/>
      <c r="E158" s="42">
        <v>311.15499999999997</v>
      </c>
      <c r="F158" s="58">
        <f t="shared" si="14"/>
        <v>1866.9299999999998</v>
      </c>
      <c r="G158" s="58">
        <f t="shared" si="15"/>
        <v>3.2708276059988384E-2</v>
      </c>
      <c r="H158" s="58"/>
      <c r="I158" s="58"/>
      <c r="J158" s="58"/>
      <c r="K158" s="58"/>
      <c r="L158" s="58"/>
      <c r="M158" s="58"/>
      <c r="N158" s="58"/>
      <c r="O158" s="58"/>
      <c r="P158" s="58"/>
      <c r="Q158" s="58"/>
    </row>
    <row r="159" spans="1:17" s="59" customFormat="1">
      <c r="A159" s="57">
        <v>35961</v>
      </c>
      <c r="B159" s="58" t="s">
        <v>69</v>
      </c>
      <c r="C159" s="58">
        <v>4</v>
      </c>
      <c r="D159" s="58"/>
      <c r="E159" s="60"/>
      <c r="F159" s="58">
        <f t="shared" si="14"/>
        <v>0</v>
      </c>
      <c r="G159" s="58">
        <f t="shared" si="15"/>
        <v>0</v>
      </c>
      <c r="H159" s="58"/>
      <c r="I159" s="58"/>
      <c r="J159" s="58"/>
      <c r="K159" s="58"/>
      <c r="L159" s="58"/>
      <c r="M159" s="58"/>
      <c r="N159" s="58"/>
      <c r="O159" s="58"/>
      <c r="P159" s="58"/>
      <c r="Q159" s="58"/>
    </row>
    <row r="160" spans="1:17" s="59" customFormat="1">
      <c r="A160" s="57">
        <v>35961</v>
      </c>
      <c r="B160" s="58" t="s">
        <v>54</v>
      </c>
      <c r="C160" s="58">
        <v>3</v>
      </c>
      <c r="D160" s="58"/>
      <c r="E160" s="52">
        <v>2.5976089999999998</v>
      </c>
      <c r="F160" s="58">
        <f t="shared" si="14"/>
        <v>7.7928269999999991</v>
      </c>
      <c r="G160" s="58">
        <f t="shared" si="15"/>
        <v>1.3652892010077028E-4</v>
      </c>
      <c r="H160" s="58"/>
      <c r="I160" s="58"/>
      <c r="J160" s="58"/>
      <c r="K160" s="58"/>
      <c r="L160" s="58"/>
      <c r="M160" s="58"/>
      <c r="N160" s="58"/>
      <c r="O160" s="58"/>
      <c r="P160" s="58"/>
      <c r="Q160" s="58"/>
    </row>
    <row r="161" spans="1:17" s="59" customFormat="1">
      <c r="A161" s="57">
        <v>35961</v>
      </c>
      <c r="B161" s="58" t="s">
        <v>77</v>
      </c>
      <c r="C161" s="58">
        <v>1</v>
      </c>
      <c r="D161" s="58"/>
      <c r="E161" s="60"/>
      <c r="F161" s="58">
        <f t="shared" si="14"/>
        <v>0</v>
      </c>
      <c r="G161" s="58">
        <f t="shared" si="15"/>
        <v>0</v>
      </c>
      <c r="H161" s="58"/>
      <c r="I161" s="58"/>
      <c r="J161" s="58"/>
      <c r="K161" s="58"/>
      <c r="L161" s="58"/>
      <c r="M161" s="58"/>
      <c r="N161" s="58"/>
      <c r="O161" s="58"/>
      <c r="P161" s="58"/>
      <c r="Q161" s="58"/>
    </row>
    <row r="162" spans="1:17" s="59" customFormat="1">
      <c r="A162" s="57">
        <v>35961</v>
      </c>
      <c r="B162" s="58" t="s">
        <v>71</v>
      </c>
      <c r="C162" s="58">
        <v>1</v>
      </c>
      <c r="D162" s="58"/>
      <c r="E162" s="60"/>
      <c r="F162" s="58">
        <f t="shared" si="14"/>
        <v>0</v>
      </c>
      <c r="G162" s="58">
        <f t="shared" si="15"/>
        <v>0</v>
      </c>
      <c r="H162" s="58"/>
      <c r="I162" s="58"/>
      <c r="J162" s="58"/>
      <c r="K162" s="58"/>
      <c r="L162" s="58"/>
      <c r="M162" s="58"/>
      <c r="N162" s="58"/>
      <c r="O162" s="58"/>
      <c r="P162" s="58"/>
      <c r="Q162" s="58"/>
    </row>
    <row r="163" spans="1:17">
      <c r="A163" s="2">
        <v>35961</v>
      </c>
      <c r="B163" s="1" t="s">
        <v>29</v>
      </c>
      <c r="F163" s="1">
        <f>SUM(F143:F162)</f>
        <v>57078.214595473335</v>
      </c>
    </row>
    <row r="164" spans="1:17">
      <c r="A164" s="2">
        <v>35625</v>
      </c>
      <c r="B164" s="1" t="s">
        <v>54</v>
      </c>
      <c r="C164" s="1">
        <v>36</v>
      </c>
      <c r="D164" s="1">
        <v>100</v>
      </c>
      <c r="E164" s="3">
        <v>2.5976089999999998</v>
      </c>
      <c r="F164" s="1">
        <f>C164*E164</f>
        <v>93.513923999999989</v>
      </c>
      <c r="G164" s="1">
        <f t="shared" ref="G164:G181" si="16">F164/$F$182</f>
        <v>2.882762365565672E-3</v>
      </c>
      <c r="H164" s="1">
        <v>1</v>
      </c>
    </row>
    <row r="165" spans="1:17">
      <c r="A165" s="2">
        <v>35625</v>
      </c>
      <c r="B165" s="1" t="s">
        <v>35</v>
      </c>
      <c r="C165" s="1">
        <v>57</v>
      </c>
      <c r="E165" s="60"/>
      <c r="F165" s="1">
        <f t="shared" ref="F165:F181" si="17">C165*E165</f>
        <v>0</v>
      </c>
      <c r="G165" s="1">
        <f t="shared" si="16"/>
        <v>0</v>
      </c>
    </row>
    <row r="166" spans="1:17">
      <c r="A166" s="2">
        <v>35625</v>
      </c>
      <c r="B166" s="1" t="s">
        <v>78</v>
      </c>
      <c r="C166" s="1">
        <v>2</v>
      </c>
      <c r="E166" s="60">
        <v>120</v>
      </c>
      <c r="F166" s="1">
        <f t="shared" si="17"/>
        <v>240</v>
      </c>
      <c r="G166" s="1">
        <f t="shared" si="16"/>
        <v>7.3985021496452367E-3</v>
      </c>
    </row>
    <row r="167" spans="1:17">
      <c r="A167" s="2">
        <v>35625</v>
      </c>
      <c r="B167" s="1" t="s">
        <v>79</v>
      </c>
      <c r="C167" s="1">
        <v>1</v>
      </c>
      <c r="E167" s="60"/>
      <c r="F167" s="1">
        <f t="shared" si="17"/>
        <v>0</v>
      </c>
      <c r="G167" s="1">
        <f t="shared" si="16"/>
        <v>0</v>
      </c>
    </row>
    <row r="168" spans="1:17">
      <c r="A168" s="2">
        <v>35625</v>
      </c>
      <c r="B168" s="4" t="s">
        <v>71</v>
      </c>
      <c r="C168" s="1">
        <v>2</v>
      </c>
      <c r="E168" s="60"/>
      <c r="F168" s="1">
        <f t="shared" si="17"/>
        <v>0</v>
      </c>
      <c r="G168" s="1">
        <f t="shared" si="16"/>
        <v>0</v>
      </c>
      <c r="K168" s="1" t="s">
        <v>332</v>
      </c>
    </row>
    <row r="169" spans="1:17">
      <c r="A169" s="2">
        <v>35625</v>
      </c>
      <c r="B169" s="1" t="s">
        <v>80</v>
      </c>
      <c r="C169" s="1">
        <v>1</v>
      </c>
      <c r="E169" s="60"/>
      <c r="F169" s="1">
        <f t="shared" si="17"/>
        <v>0</v>
      </c>
      <c r="G169" s="1">
        <f t="shared" si="16"/>
        <v>0</v>
      </c>
    </row>
    <row r="170" spans="1:17">
      <c r="A170" s="2">
        <v>35625</v>
      </c>
      <c r="B170" s="1" t="s">
        <v>28</v>
      </c>
      <c r="C170" s="1">
        <v>4</v>
      </c>
      <c r="E170" s="1">
        <v>9.7808534999999992</v>
      </c>
      <c r="F170" s="1">
        <f t="shared" si="17"/>
        <v>39.123413999999997</v>
      </c>
      <c r="G170" s="1">
        <f t="shared" si="16"/>
        <v>1.2060610940852522E-3</v>
      </c>
    </row>
    <row r="171" spans="1:17">
      <c r="A171" s="2">
        <v>35625</v>
      </c>
      <c r="B171" s="1" t="s">
        <v>39</v>
      </c>
      <c r="C171" s="1">
        <v>62</v>
      </c>
      <c r="E171" s="49">
        <v>195.2354</v>
      </c>
      <c r="F171" s="1">
        <f t="shared" si="17"/>
        <v>12104.594800000001</v>
      </c>
      <c r="G171" s="1">
        <f t="shared" si="16"/>
        <v>0.37314946103493568</v>
      </c>
    </row>
    <row r="172" spans="1:17">
      <c r="A172" s="2">
        <v>35625</v>
      </c>
      <c r="B172" s="1" t="s">
        <v>51</v>
      </c>
      <c r="C172" s="1">
        <v>1</v>
      </c>
      <c r="E172" s="60"/>
      <c r="F172" s="1">
        <f t="shared" si="17"/>
        <v>0</v>
      </c>
      <c r="G172" s="1">
        <f t="shared" si="16"/>
        <v>0</v>
      </c>
    </row>
    <row r="173" spans="1:17">
      <c r="A173" s="2">
        <v>35625</v>
      </c>
      <c r="B173" s="1" t="s">
        <v>63</v>
      </c>
      <c r="C173" s="1">
        <v>3</v>
      </c>
      <c r="E173" s="60"/>
      <c r="F173" s="1">
        <f t="shared" si="17"/>
        <v>0</v>
      </c>
      <c r="G173" s="1">
        <f t="shared" si="16"/>
        <v>0</v>
      </c>
    </row>
    <row r="174" spans="1:17">
      <c r="A174" s="2">
        <v>35625</v>
      </c>
      <c r="B174" s="1" t="s">
        <v>16</v>
      </c>
      <c r="C174" s="1">
        <v>409</v>
      </c>
      <c r="E174" s="3">
        <v>5.6427709999999998</v>
      </c>
      <c r="F174" s="1">
        <f t="shared" si="17"/>
        <v>2307.8933389999997</v>
      </c>
      <c r="G174" s="1">
        <f t="shared" si="16"/>
        <v>7.1145640957264264E-2</v>
      </c>
    </row>
    <row r="175" spans="1:17">
      <c r="A175" s="2">
        <v>35625</v>
      </c>
      <c r="B175" s="1" t="s">
        <v>17</v>
      </c>
      <c r="C175" s="1">
        <v>541</v>
      </c>
      <c r="E175" s="1">
        <v>3.1564577286666666</v>
      </c>
      <c r="F175" s="1">
        <f t="shared" si="17"/>
        <v>1707.6436312086666</v>
      </c>
      <c r="G175" s="1">
        <f t="shared" si="16"/>
        <v>5.2641687818022163E-2</v>
      </c>
    </row>
    <row r="176" spans="1:17">
      <c r="A176" s="2">
        <v>35625</v>
      </c>
      <c r="B176" s="1" t="s">
        <v>28</v>
      </c>
      <c r="C176" s="1">
        <v>181</v>
      </c>
      <c r="E176" s="1">
        <v>9.7808534999999992</v>
      </c>
      <c r="F176" s="1">
        <f t="shared" si="17"/>
        <v>1770.3344834999998</v>
      </c>
      <c r="G176" s="1">
        <f t="shared" si="16"/>
        <v>5.457426450735766E-2</v>
      </c>
    </row>
    <row r="177" spans="1:11" customFormat="1">
      <c r="A177" s="2">
        <v>35625</v>
      </c>
      <c r="B177" s="1" t="s">
        <v>25</v>
      </c>
      <c r="C177" s="1">
        <v>19</v>
      </c>
      <c r="D177" s="1"/>
      <c r="E177" s="60"/>
      <c r="F177" s="1">
        <f t="shared" si="17"/>
        <v>0</v>
      </c>
      <c r="G177" s="1">
        <f t="shared" si="16"/>
        <v>0</v>
      </c>
      <c r="H177" s="1"/>
      <c r="I177" s="1"/>
      <c r="J177" s="1"/>
      <c r="K177" s="1"/>
    </row>
    <row r="178" spans="1:11" customFormat="1">
      <c r="A178" s="2">
        <v>35625</v>
      </c>
      <c r="B178" s="1" t="s">
        <v>40</v>
      </c>
      <c r="C178" s="1">
        <v>8</v>
      </c>
      <c r="D178" s="1"/>
      <c r="E178" s="60"/>
      <c r="F178" s="1">
        <f t="shared" si="17"/>
        <v>0</v>
      </c>
      <c r="G178" s="1">
        <f t="shared" si="16"/>
        <v>0</v>
      </c>
      <c r="H178" s="1"/>
      <c r="I178" s="1"/>
      <c r="J178" s="1"/>
      <c r="K178" s="1"/>
    </row>
    <row r="179" spans="1:11" customFormat="1">
      <c r="A179" s="2">
        <v>35625</v>
      </c>
      <c r="B179" s="1" t="s">
        <v>42</v>
      </c>
      <c r="C179" s="1">
        <v>226</v>
      </c>
      <c r="D179" s="1"/>
      <c r="E179" s="1">
        <v>44.422773849999999</v>
      </c>
      <c r="F179" s="1">
        <f t="shared" si="17"/>
        <v>10039.5468901</v>
      </c>
      <c r="G179" s="1">
        <f t="shared" si="16"/>
        <v>0.3094900385327875</v>
      </c>
      <c r="H179" s="1"/>
      <c r="I179" s="1"/>
      <c r="J179" s="1"/>
      <c r="K179" s="1"/>
    </row>
    <row r="180" spans="1:11" customFormat="1">
      <c r="A180" s="2">
        <v>35625</v>
      </c>
      <c r="B180" s="1" t="s">
        <v>68</v>
      </c>
      <c r="C180" s="1">
        <v>88</v>
      </c>
      <c r="D180" s="1"/>
      <c r="E180" s="60"/>
      <c r="F180" s="1">
        <f t="shared" si="17"/>
        <v>0</v>
      </c>
      <c r="G180" s="1">
        <f t="shared" si="16"/>
        <v>0</v>
      </c>
      <c r="H180" s="1"/>
      <c r="I180" s="1"/>
      <c r="J180" s="1"/>
      <c r="K180" s="1"/>
    </row>
    <row r="181" spans="1:11" customFormat="1">
      <c r="A181" s="2">
        <v>35625</v>
      </c>
      <c r="B181" s="1" t="s">
        <v>41</v>
      </c>
      <c r="C181" s="1">
        <v>4</v>
      </c>
      <c r="D181" s="1"/>
      <c r="E181" s="3">
        <v>1034.087</v>
      </c>
      <c r="F181" s="1">
        <f t="shared" si="17"/>
        <v>4136.348</v>
      </c>
      <c r="G181" s="1">
        <f t="shared" si="16"/>
        <v>0.12751158154033657</v>
      </c>
      <c r="H181" s="1"/>
      <c r="I181" s="1"/>
      <c r="J181" s="1"/>
      <c r="K181" s="1"/>
    </row>
    <row r="182" spans="1:11" customFormat="1">
      <c r="A182" s="2">
        <v>35625</v>
      </c>
      <c r="B182" s="1" t="s">
        <v>29</v>
      </c>
      <c r="C182" s="1"/>
      <c r="D182" s="1"/>
      <c r="E182" s="1"/>
      <c r="F182" s="1">
        <f>SUM(F164:F181)</f>
        <v>32438.998481808667</v>
      </c>
      <c r="G182" s="1"/>
      <c r="H182" s="1"/>
      <c r="I182" s="1"/>
      <c r="J182" s="1"/>
      <c r="K182" s="1"/>
    </row>
    <row r="183" spans="1:11" customFormat="1">
      <c r="A183" s="2">
        <v>36019</v>
      </c>
      <c r="B183" s="1" t="s">
        <v>81</v>
      </c>
      <c r="C183" s="1">
        <v>35</v>
      </c>
      <c r="D183" s="1">
        <v>100</v>
      </c>
      <c r="E183" s="60"/>
      <c r="F183" s="1">
        <f>C183*E183</f>
        <v>0</v>
      </c>
      <c r="G183" s="1">
        <f t="shared" ref="G183:G197" si="18">F183/$F$198</f>
        <v>0</v>
      </c>
      <c r="H183" s="1">
        <v>1</v>
      </c>
      <c r="I183" s="1"/>
      <c r="J183" s="1"/>
      <c r="K183" s="1"/>
    </row>
    <row r="184" spans="1:11" customFormat="1">
      <c r="A184" s="2">
        <v>36019</v>
      </c>
      <c r="B184" s="1" t="s">
        <v>63</v>
      </c>
      <c r="C184" s="1">
        <v>2</v>
      </c>
      <c r="D184" s="1"/>
      <c r="E184" s="60"/>
      <c r="F184" s="1">
        <f t="shared" ref="F184:F197" si="19">C184*E184</f>
        <v>0</v>
      </c>
      <c r="G184" s="1">
        <f t="shared" si="18"/>
        <v>0</v>
      </c>
      <c r="H184" s="1"/>
      <c r="I184" s="1"/>
      <c r="J184" s="1"/>
      <c r="K184" s="1"/>
    </row>
    <row r="185" spans="1:11" customFormat="1">
      <c r="A185" s="2">
        <v>36019</v>
      </c>
      <c r="B185" s="1" t="s">
        <v>82</v>
      </c>
      <c r="C185" s="1">
        <v>3</v>
      </c>
      <c r="D185" s="1"/>
      <c r="E185" s="60"/>
      <c r="F185" s="1">
        <f t="shared" si="19"/>
        <v>0</v>
      </c>
      <c r="G185" s="1">
        <f t="shared" si="18"/>
        <v>0</v>
      </c>
      <c r="H185" s="1"/>
      <c r="I185" s="1"/>
      <c r="J185" s="1"/>
      <c r="K185" s="1"/>
    </row>
    <row r="186" spans="1:11" customFormat="1">
      <c r="A186" s="2">
        <v>36019</v>
      </c>
      <c r="B186" s="1" t="s">
        <v>16</v>
      </c>
      <c r="C186" s="1">
        <v>494</v>
      </c>
      <c r="D186" s="1"/>
      <c r="E186" s="3">
        <v>5.6427709999999998</v>
      </c>
      <c r="F186" s="1">
        <f t="shared" si="19"/>
        <v>2787.5288740000001</v>
      </c>
      <c r="G186" s="1">
        <f t="shared" si="18"/>
        <v>8.6371849028549968E-2</v>
      </c>
      <c r="H186" s="1"/>
      <c r="I186" s="1"/>
      <c r="J186" s="1"/>
      <c r="K186" s="1"/>
    </row>
    <row r="187" spans="1:11" customFormat="1">
      <c r="A187" s="2">
        <v>36019</v>
      </c>
      <c r="B187" s="1" t="s">
        <v>17</v>
      </c>
      <c r="C187" s="1">
        <v>488</v>
      </c>
      <c r="D187" s="1"/>
      <c r="E187" s="1">
        <v>3.156457729</v>
      </c>
      <c r="F187" s="1">
        <f t="shared" si="19"/>
        <v>1540.351371752</v>
      </c>
      <c r="G187" s="1">
        <f t="shared" si="18"/>
        <v>4.7727934721254334E-2</v>
      </c>
      <c r="H187" s="1"/>
      <c r="I187" s="1"/>
      <c r="J187" s="1"/>
      <c r="K187" s="1"/>
    </row>
    <row r="188" spans="1:11" customFormat="1">
      <c r="A188" s="2">
        <v>36019</v>
      </c>
      <c r="B188" s="1" t="s">
        <v>28</v>
      </c>
      <c r="C188" s="1">
        <v>199</v>
      </c>
      <c r="D188" s="1"/>
      <c r="E188" s="1">
        <v>9.7808534999999992</v>
      </c>
      <c r="F188" s="1">
        <f t="shared" si="19"/>
        <v>1946.3898464999997</v>
      </c>
      <c r="G188" s="1">
        <f t="shared" si="18"/>
        <v>6.0309075733936429E-2</v>
      </c>
      <c r="H188" s="1"/>
      <c r="I188" s="1"/>
      <c r="J188" s="1"/>
      <c r="K188" s="1" t="s">
        <v>334</v>
      </c>
    </row>
    <row r="189" spans="1:11" customFormat="1">
      <c r="A189" s="2">
        <v>36019</v>
      </c>
      <c r="B189" s="1" t="s">
        <v>39</v>
      </c>
      <c r="C189" s="1">
        <v>35</v>
      </c>
      <c r="D189" s="1"/>
      <c r="E189" s="3">
        <v>195.2354</v>
      </c>
      <c r="F189" s="1">
        <f t="shared" si="19"/>
        <v>6833.2389999999996</v>
      </c>
      <c r="G189" s="1">
        <f t="shared" si="18"/>
        <v>0.21172856460391942</v>
      </c>
      <c r="H189" s="1"/>
      <c r="I189" s="1"/>
      <c r="J189" s="1"/>
      <c r="K189" s="1" t="s">
        <v>336</v>
      </c>
    </row>
    <row r="190" spans="1:11" customFormat="1">
      <c r="A190" s="2">
        <v>36019</v>
      </c>
      <c r="B190" s="1" t="s">
        <v>25</v>
      </c>
      <c r="C190" s="1">
        <v>15</v>
      </c>
      <c r="D190" s="1"/>
      <c r="E190" s="60"/>
      <c r="F190" s="1">
        <f t="shared" si="19"/>
        <v>0</v>
      </c>
      <c r="G190" s="1">
        <f t="shared" si="18"/>
        <v>0</v>
      </c>
      <c r="H190" s="1"/>
      <c r="I190" s="1"/>
      <c r="J190" s="1"/>
      <c r="K190" s="1"/>
    </row>
    <row r="191" spans="1:11" customFormat="1">
      <c r="A191" s="2">
        <v>36019</v>
      </c>
      <c r="B191" s="1" t="s">
        <v>40</v>
      </c>
      <c r="C191" s="1">
        <v>14</v>
      </c>
      <c r="D191" s="1"/>
      <c r="E191" s="60"/>
      <c r="F191" s="1">
        <f t="shared" si="19"/>
        <v>0</v>
      </c>
      <c r="G191" s="1">
        <f t="shared" si="18"/>
        <v>0</v>
      </c>
      <c r="H191" s="1"/>
      <c r="I191" s="1"/>
      <c r="J191" s="1"/>
      <c r="K191" s="1"/>
    </row>
    <row r="192" spans="1:11" customFormat="1">
      <c r="A192" s="2">
        <v>36019</v>
      </c>
      <c r="B192" s="1" t="s">
        <v>42</v>
      </c>
      <c r="C192" s="1">
        <v>171</v>
      </c>
      <c r="D192" s="1"/>
      <c r="E192" s="1">
        <v>44.422773849999999</v>
      </c>
      <c r="F192" s="1">
        <f t="shared" si="19"/>
        <v>7596.2943283499999</v>
      </c>
      <c r="G192" s="1">
        <f t="shared" si="18"/>
        <v>0.23537190700492691</v>
      </c>
      <c r="H192" s="1"/>
      <c r="I192" s="1"/>
      <c r="J192" s="1"/>
      <c r="K192" s="1"/>
    </row>
    <row r="193" spans="1:16" customFormat="1">
      <c r="A193" s="2">
        <v>36019</v>
      </c>
      <c r="B193" s="1" t="s">
        <v>68</v>
      </c>
      <c r="C193" s="1">
        <v>177</v>
      </c>
      <c r="D193" s="1"/>
      <c r="E193" s="60"/>
      <c r="F193" s="1">
        <f t="shared" si="19"/>
        <v>0</v>
      </c>
      <c r="G193" s="1">
        <f t="shared" si="18"/>
        <v>0</v>
      </c>
      <c r="H193" s="1"/>
      <c r="I193" s="1"/>
      <c r="J193" s="1"/>
      <c r="K193" s="1"/>
      <c r="L193" s="1"/>
      <c r="M193" s="1"/>
      <c r="N193" s="1"/>
      <c r="O193" s="1"/>
      <c r="P193" s="1"/>
    </row>
    <row r="194" spans="1:16" customFormat="1">
      <c r="A194" s="2">
        <v>36019</v>
      </c>
      <c r="B194" s="1" t="s">
        <v>41</v>
      </c>
      <c r="C194" s="1">
        <v>11</v>
      </c>
      <c r="D194" s="1"/>
      <c r="E194" s="3">
        <v>1034.087</v>
      </c>
      <c r="F194" s="1">
        <f t="shared" si="19"/>
        <v>11374.957</v>
      </c>
      <c r="G194" s="1">
        <f t="shared" si="18"/>
        <v>0.35245413164113032</v>
      </c>
      <c r="H194" s="1"/>
      <c r="I194" s="1"/>
      <c r="J194" s="1"/>
      <c r="K194" s="1"/>
      <c r="L194" s="1"/>
      <c r="M194" s="1"/>
      <c r="N194" s="1"/>
      <c r="O194" s="1"/>
      <c r="P194" s="1"/>
    </row>
    <row r="195" spans="1:16" customFormat="1">
      <c r="A195" s="2">
        <v>36019</v>
      </c>
      <c r="B195" s="1" t="s">
        <v>35</v>
      </c>
      <c r="C195" s="1">
        <v>87</v>
      </c>
      <c r="D195" s="1"/>
      <c r="E195" s="60"/>
      <c r="F195" s="1">
        <f t="shared" si="19"/>
        <v>0</v>
      </c>
      <c r="G195" s="1">
        <f t="shared" si="18"/>
        <v>0</v>
      </c>
      <c r="H195" s="1"/>
      <c r="I195" s="1"/>
      <c r="J195" s="1"/>
      <c r="K195" s="1"/>
      <c r="L195" s="1"/>
      <c r="M195" s="1"/>
      <c r="N195" s="1"/>
      <c r="O195" s="1"/>
      <c r="P195" s="1"/>
    </row>
    <row r="196" spans="1:16" customFormat="1">
      <c r="A196" s="2">
        <v>36019</v>
      </c>
      <c r="B196" s="1" t="s">
        <v>54</v>
      </c>
      <c r="C196" s="1">
        <v>75</v>
      </c>
      <c r="D196" s="1"/>
      <c r="E196" s="3">
        <v>2.5976089999999998</v>
      </c>
      <c r="F196" s="1">
        <f t="shared" si="19"/>
        <v>194.82067499999999</v>
      </c>
      <c r="G196" s="1">
        <f t="shared" si="18"/>
        <v>6.0365372662827526E-3</v>
      </c>
      <c r="H196" s="1"/>
      <c r="I196" s="1"/>
      <c r="J196" s="1"/>
      <c r="K196" s="1"/>
      <c r="L196" s="1"/>
      <c r="M196" s="1"/>
      <c r="N196" s="1"/>
      <c r="O196" s="6"/>
      <c r="P196" s="1"/>
    </row>
    <row r="197" spans="1:16" customFormat="1">
      <c r="A197" s="2">
        <v>36019</v>
      </c>
      <c r="B197" s="1" t="s">
        <v>83</v>
      </c>
      <c r="C197" s="1">
        <v>12</v>
      </c>
      <c r="D197" s="1"/>
      <c r="E197" s="60"/>
      <c r="F197" s="1">
        <f t="shared" si="19"/>
        <v>0</v>
      </c>
      <c r="G197" s="1">
        <f t="shared" si="18"/>
        <v>0</v>
      </c>
      <c r="H197" s="1"/>
      <c r="I197" s="1"/>
      <c r="J197" s="1"/>
      <c r="K197" s="1"/>
      <c r="L197" s="1"/>
      <c r="M197" s="1"/>
      <c r="N197" s="1"/>
      <c r="O197" s="1"/>
      <c r="P197" s="1"/>
    </row>
    <row r="198" spans="1:16" customFormat="1">
      <c r="A198" s="2">
        <v>36019</v>
      </c>
      <c r="B198" s="1" t="s">
        <v>29</v>
      </c>
      <c r="C198" s="1"/>
      <c r="D198" s="1"/>
      <c r="E198" s="1"/>
      <c r="F198" s="1">
        <f>SUM(F183:F197)</f>
        <v>32273.581095601996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customFormat="1">
      <c r="A199" s="2">
        <v>36111</v>
      </c>
      <c r="B199" s="6" t="s">
        <v>84</v>
      </c>
      <c r="C199" s="1">
        <v>1</v>
      </c>
      <c r="D199" s="1">
        <v>100</v>
      </c>
      <c r="E199" s="60"/>
      <c r="F199" s="1">
        <f>C199*E199</f>
        <v>0</v>
      </c>
      <c r="G199" s="1">
        <f t="shared" ref="G199:G217" si="20">F199/$F$218</f>
        <v>0</v>
      </c>
      <c r="H199" s="1">
        <v>1</v>
      </c>
      <c r="I199" s="1"/>
      <c r="J199" s="1"/>
      <c r="K199" s="1" t="s">
        <v>333</v>
      </c>
      <c r="L199" s="1"/>
      <c r="M199" s="1"/>
      <c r="N199" s="1"/>
      <c r="O199" s="1"/>
      <c r="P199" s="10">
        <v>0.15</v>
      </c>
    </row>
    <row r="200" spans="1:16" customFormat="1">
      <c r="A200" s="2">
        <v>36111</v>
      </c>
      <c r="B200" s="6" t="s">
        <v>49</v>
      </c>
      <c r="C200" s="1">
        <v>15</v>
      </c>
      <c r="D200" s="1"/>
      <c r="E200" s="60"/>
      <c r="F200" s="1">
        <f t="shared" ref="F200:F217" si="21">C200*E200</f>
        <v>0</v>
      </c>
      <c r="G200" s="1">
        <f t="shared" si="20"/>
        <v>0</v>
      </c>
      <c r="H200" s="1"/>
      <c r="I200" s="1"/>
      <c r="J200" s="1"/>
      <c r="K200" s="1"/>
      <c r="L200" s="1"/>
      <c r="M200" s="1"/>
      <c r="N200" s="1"/>
      <c r="O200" s="1"/>
      <c r="P200" s="1"/>
    </row>
    <row r="201" spans="1:16" customFormat="1">
      <c r="A201" s="2">
        <v>36111</v>
      </c>
      <c r="B201" s="6" t="s">
        <v>85</v>
      </c>
      <c r="C201" s="1">
        <v>4</v>
      </c>
      <c r="D201" s="1"/>
      <c r="E201" s="60"/>
      <c r="F201" s="1">
        <f t="shared" si="21"/>
        <v>0</v>
      </c>
      <c r="G201" s="1">
        <f t="shared" si="20"/>
        <v>0</v>
      </c>
      <c r="H201" s="1"/>
      <c r="I201" s="1"/>
      <c r="J201" s="1"/>
      <c r="K201" s="1"/>
      <c r="L201" s="1"/>
      <c r="M201" s="1"/>
      <c r="N201" s="1"/>
      <c r="O201" s="1"/>
      <c r="P201" s="1"/>
    </row>
    <row r="202" spans="1:16" customFormat="1">
      <c r="A202" s="2">
        <v>36111</v>
      </c>
      <c r="B202" s="6" t="s">
        <v>83</v>
      </c>
      <c r="C202" s="1">
        <v>140</v>
      </c>
      <c r="D202" s="1"/>
      <c r="E202" s="60"/>
      <c r="F202" s="1">
        <f t="shared" si="21"/>
        <v>0</v>
      </c>
      <c r="G202" s="1">
        <f t="shared" si="20"/>
        <v>0</v>
      </c>
      <c r="H202" s="1"/>
      <c r="I202" s="1"/>
      <c r="J202" s="1"/>
      <c r="K202" s="1"/>
      <c r="L202" s="1"/>
      <c r="M202" s="1"/>
      <c r="N202" s="1"/>
      <c r="O202" s="1"/>
      <c r="P202" s="1"/>
    </row>
    <row r="203" spans="1:16" customFormat="1">
      <c r="A203" s="2">
        <v>36111</v>
      </c>
      <c r="B203" s="6" t="s">
        <v>86</v>
      </c>
      <c r="C203" s="1">
        <v>11</v>
      </c>
      <c r="D203" s="1"/>
      <c r="E203" s="60"/>
      <c r="F203" s="1">
        <f t="shared" si="21"/>
        <v>0</v>
      </c>
      <c r="G203" s="1">
        <f t="shared" si="20"/>
        <v>0</v>
      </c>
      <c r="H203" s="1"/>
      <c r="I203" s="1"/>
      <c r="J203" s="1"/>
      <c r="K203" s="1"/>
      <c r="L203" s="1"/>
      <c r="M203" s="1"/>
      <c r="N203" s="1"/>
      <c r="O203" s="1"/>
      <c r="P203" s="1"/>
    </row>
    <row r="204" spans="1:16" customFormat="1">
      <c r="A204" s="2">
        <v>36111</v>
      </c>
      <c r="B204" s="21" t="s">
        <v>87</v>
      </c>
      <c r="C204" s="1">
        <v>600</v>
      </c>
      <c r="D204" s="1"/>
      <c r="E204" s="49">
        <v>0.97625899999999999</v>
      </c>
      <c r="F204" s="1">
        <f t="shared" si="21"/>
        <v>585.75540000000001</v>
      </c>
      <c r="G204" s="1">
        <f t="shared" si="20"/>
        <v>4.36121446342395E-2</v>
      </c>
      <c r="H204" s="1"/>
      <c r="I204" s="1"/>
      <c r="J204" s="1"/>
      <c r="K204" s="1" t="s">
        <v>335</v>
      </c>
      <c r="L204" s="1"/>
      <c r="M204" s="1"/>
      <c r="N204" s="1"/>
      <c r="O204" s="1"/>
      <c r="P204" s="1"/>
    </row>
    <row r="205" spans="1:16" customFormat="1">
      <c r="A205" s="2">
        <v>36111</v>
      </c>
      <c r="B205" s="6" t="s">
        <v>88</v>
      </c>
      <c r="C205" s="1">
        <v>1</v>
      </c>
      <c r="D205" s="1"/>
      <c r="E205" s="60"/>
      <c r="F205" s="1">
        <f t="shared" si="21"/>
        <v>0</v>
      </c>
      <c r="G205" s="1">
        <f t="shared" si="20"/>
        <v>0</v>
      </c>
      <c r="H205" s="1"/>
      <c r="I205" s="1"/>
      <c r="J205" s="1"/>
      <c r="K205" s="1"/>
      <c r="L205" s="1"/>
      <c r="M205" s="1"/>
      <c r="N205" s="1"/>
      <c r="O205" s="1"/>
      <c r="P205" s="1"/>
    </row>
    <row r="206" spans="1:16" customFormat="1">
      <c r="A206" s="2">
        <v>36111</v>
      </c>
      <c r="B206" s="1" t="s">
        <v>17</v>
      </c>
      <c r="C206" s="1">
        <v>25</v>
      </c>
      <c r="D206" s="1"/>
      <c r="E206" s="1">
        <v>3.156457729</v>
      </c>
      <c r="F206" s="1">
        <f t="shared" si="21"/>
        <v>78.911443224999999</v>
      </c>
      <c r="G206" s="1">
        <f t="shared" si="20"/>
        <v>5.875314636835236E-3</v>
      </c>
      <c r="H206" s="1"/>
      <c r="I206" s="1"/>
      <c r="J206" s="1"/>
      <c r="K206" s="1"/>
      <c r="L206" s="1"/>
      <c r="M206" s="1"/>
      <c r="N206" s="1"/>
      <c r="O206" s="1"/>
      <c r="P206" s="1"/>
    </row>
    <row r="207" spans="1:16" customFormat="1">
      <c r="A207" s="2">
        <v>36111</v>
      </c>
      <c r="B207" s="1" t="s">
        <v>28</v>
      </c>
      <c r="C207" s="1">
        <v>6</v>
      </c>
      <c r="D207" s="1"/>
      <c r="E207" s="1">
        <v>9.7808534999999992</v>
      </c>
      <c r="F207" s="1">
        <f t="shared" si="21"/>
        <v>58.685120999999995</v>
      </c>
      <c r="G207" s="1">
        <f t="shared" si="20"/>
        <v>4.3693732655812403E-3</v>
      </c>
      <c r="H207" s="1"/>
      <c r="I207" s="1"/>
      <c r="J207" s="1"/>
      <c r="K207" s="1"/>
      <c r="L207" s="1"/>
      <c r="M207" s="1"/>
      <c r="N207" s="1"/>
      <c r="O207" s="1"/>
      <c r="P207" s="1"/>
    </row>
    <row r="208" spans="1:16" customFormat="1">
      <c r="A208" s="2">
        <v>36111</v>
      </c>
      <c r="B208" s="1" t="s">
        <v>39</v>
      </c>
      <c r="C208" s="1">
        <v>46</v>
      </c>
      <c r="D208" s="1"/>
      <c r="E208" s="3">
        <v>195.2354</v>
      </c>
      <c r="F208" s="1">
        <f t="shared" si="21"/>
        <v>8980.8284000000003</v>
      </c>
      <c r="G208" s="1">
        <f t="shared" si="20"/>
        <v>0.66866338255880475</v>
      </c>
      <c r="H208" s="1"/>
      <c r="I208" s="1"/>
      <c r="J208" s="1"/>
      <c r="K208" s="1"/>
      <c r="L208" s="1"/>
      <c r="M208" s="1"/>
      <c r="N208" s="1"/>
      <c r="O208" s="1"/>
      <c r="P208" s="1"/>
    </row>
    <row r="209" spans="1:17">
      <c r="A209" s="2">
        <v>36111</v>
      </c>
      <c r="B209" s="1" t="s">
        <v>25</v>
      </c>
      <c r="C209" s="1">
        <v>15</v>
      </c>
      <c r="E209" s="60"/>
      <c r="F209" s="1">
        <f t="shared" si="21"/>
        <v>0</v>
      </c>
      <c r="G209" s="1">
        <f t="shared" si="20"/>
        <v>0</v>
      </c>
    </row>
    <row r="210" spans="1:17">
      <c r="A210" s="2">
        <v>36111</v>
      </c>
      <c r="B210" s="1" t="s">
        <v>40</v>
      </c>
      <c r="C210" s="1">
        <v>22</v>
      </c>
      <c r="E210" s="60"/>
      <c r="F210" s="1">
        <f t="shared" si="21"/>
        <v>0</v>
      </c>
      <c r="G210" s="1">
        <f t="shared" si="20"/>
        <v>0</v>
      </c>
    </row>
    <row r="211" spans="1:17">
      <c r="A211" s="2">
        <v>36111</v>
      </c>
      <c r="B211" s="1" t="s">
        <v>42</v>
      </c>
      <c r="C211" s="1">
        <v>7</v>
      </c>
      <c r="E211" s="1">
        <v>44.422773854691215</v>
      </c>
      <c r="F211" s="1">
        <f t="shared" si="21"/>
        <v>310.95941698283849</v>
      </c>
      <c r="G211" s="1">
        <f t="shared" si="20"/>
        <v>2.3152338107056875E-2</v>
      </c>
    </row>
    <row r="212" spans="1:17">
      <c r="A212" s="2">
        <v>36111</v>
      </c>
      <c r="B212" s="11" t="s">
        <v>32</v>
      </c>
      <c r="C212" s="1">
        <v>12</v>
      </c>
      <c r="E212" s="3">
        <v>195.2354</v>
      </c>
      <c r="F212" s="1">
        <f t="shared" si="21"/>
        <v>2342.8247999999999</v>
      </c>
      <c r="G212" s="1">
        <f t="shared" si="20"/>
        <v>0.17443392588490558</v>
      </c>
    </row>
    <row r="213" spans="1:17">
      <c r="A213" s="2">
        <v>36111</v>
      </c>
      <c r="B213" s="1" t="s">
        <v>89</v>
      </c>
      <c r="C213" s="1">
        <v>80</v>
      </c>
      <c r="E213" s="60"/>
      <c r="F213" s="1">
        <f t="shared" si="21"/>
        <v>0</v>
      </c>
      <c r="G213" s="1">
        <f t="shared" si="20"/>
        <v>0</v>
      </c>
    </row>
    <row r="214" spans="1:17">
      <c r="A214" s="2">
        <v>36111</v>
      </c>
      <c r="B214" s="1" t="s">
        <v>41</v>
      </c>
      <c r="C214" s="1">
        <v>1</v>
      </c>
      <c r="E214" s="3">
        <v>1034.087</v>
      </c>
      <c r="F214" s="1">
        <f t="shared" si="21"/>
        <v>1034.087</v>
      </c>
      <c r="G214" s="1">
        <f t="shared" si="20"/>
        <v>7.699246444571714E-2</v>
      </c>
    </row>
    <row r="215" spans="1:17" s="40" customFormat="1">
      <c r="A215" s="38">
        <v>36111</v>
      </c>
      <c r="B215" s="39" t="s">
        <v>58</v>
      </c>
      <c r="C215" s="39">
        <v>7</v>
      </c>
      <c r="D215" s="39"/>
      <c r="E215" s="62"/>
      <c r="F215" s="39">
        <f t="shared" si="21"/>
        <v>0</v>
      </c>
      <c r="G215" s="39">
        <f t="shared" si="20"/>
        <v>0</v>
      </c>
      <c r="H215" s="39"/>
      <c r="I215" s="39"/>
      <c r="J215" s="39"/>
      <c r="K215" s="39"/>
      <c r="L215" s="39"/>
      <c r="M215" s="39"/>
      <c r="N215" s="39"/>
      <c r="O215" s="39"/>
      <c r="P215" s="39"/>
      <c r="Q215" s="39"/>
    </row>
    <row r="216" spans="1:17" s="40" customFormat="1">
      <c r="A216" s="38">
        <v>36111</v>
      </c>
      <c r="B216" s="39" t="s">
        <v>35</v>
      </c>
      <c r="C216" s="39">
        <v>1</v>
      </c>
      <c r="D216" s="39"/>
      <c r="E216" s="62"/>
      <c r="F216" s="39">
        <f t="shared" si="21"/>
        <v>0</v>
      </c>
      <c r="G216" s="39">
        <f t="shared" si="20"/>
        <v>0</v>
      </c>
      <c r="H216" s="39"/>
      <c r="I216" s="39"/>
      <c r="J216" s="39"/>
      <c r="K216" s="39"/>
      <c r="L216" s="39"/>
      <c r="M216" s="39"/>
      <c r="N216" s="39"/>
      <c r="O216" s="39"/>
      <c r="P216" s="39"/>
      <c r="Q216" s="39"/>
    </row>
    <row r="217" spans="1:17">
      <c r="A217" s="2">
        <v>36111</v>
      </c>
      <c r="B217" s="1" t="s">
        <v>54</v>
      </c>
      <c r="C217" s="1">
        <v>15</v>
      </c>
      <c r="E217" s="3">
        <v>2.5976089999999998</v>
      </c>
      <c r="F217" s="1">
        <f t="shared" si="21"/>
        <v>38.964134999999999</v>
      </c>
      <c r="G217" s="1">
        <f t="shared" si="20"/>
        <v>2.9010564668597734E-3</v>
      </c>
    </row>
    <row r="218" spans="1:17">
      <c r="A218" s="2">
        <v>36111</v>
      </c>
      <c r="B218" s="1" t="s">
        <v>29</v>
      </c>
      <c r="F218" s="1">
        <f>SUM(F199:F217)</f>
        <v>13431.015716207838</v>
      </c>
    </row>
    <row r="219" spans="1:17">
      <c r="A219" s="2">
        <v>36214</v>
      </c>
      <c r="B219" s="6" t="s">
        <v>22</v>
      </c>
      <c r="C219" s="1">
        <v>1</v>
      </c>
      <c r="D219" s="1">
        <v>100</v>
      </c>
      <c r="E219" s="58">
        <v>94.247</v>
      </c>
      <c r="F219" s="1">
        <f>C219*E219</f>
        <v>94.247</v>
      </c>
      <c r="G219" s="1">
        <f t="shared" ref="G219:G232" si="22">F219/$F$233</f>
        <v>1.7178665956600926E-2</v>
      </c>
      <c r="H219" s="1">
        <v>1</v>
      </c>
      <c r="K219" s="1" t="s">
        <v>333</v>
      </c>
    </row>
    <row r="220" spans="1:17">
      <c r="A220" s="2">
        <v>36214</v>
      </c>
      <c r="B220" s="6" t="s">
        <v>89</v>
      </c>
      <c r="C220" s="1">
        <v>3</v>
      </c>
      <c r="E220" s="60"/>
      <c r="F220" s="1">
        <f t="shared" ref="F220:F232" si="23">C220*E220</f>
        <v>0</v>
      </c>
      <c r="G220" s="1">
        <f t="shared" si="22"/>
        <v>0</v>
      </c>
      <c r="K220" s="1" t="s">
        <v>333</v>
      </c>
    </row>
    <row r="221" spans="1:17">
      <c r="A221" s="2">
        <v>36214</v>
      </c>
      <c r="B221" s="6" t="s">
        <v>90</v>
      </c>
      <c r="C221" s="1">
        <v>6</v>
      </c>
      <c r="E221" s="60"/>
      <c r="F221" s="1">
        <f t="shared" si="23"/>
        <v>0</v>
      </c>
      <c r="G221" s="1">
        <f t="shared" si="22"/>
        <v>0</v>
      </c>
      <c r="K221" s="1" t="s">
        <v>337</v>
      </c>
    </row>
    <row r="222" spans="1:17">
      <c r="A222" s="2">
        <v>36214</v>
      </c>
      <c r="B222" s="4" t="s">
        <v>111</v>
      </c>
      <c r="C222" s="1">
        <v>3</v>
      </c>
      <c r="E222" s="60"/>
      <c r="F222" s="1">
        <f t="shared" si="23"/>
        <v>0</v>
      </c>
      <c r="G222" s="1">
        <f t="shared" si="22"/>
        <v>0</v>
      </c>
      <c r="K222" s="1" t="s">
        <v>344</v>
      </c>
    </row>
    <row r="223" spans="1:17">
      <c r="A223" s="2">
        <v>36214</v>
      </c>
      <c r="B223" s="1" t="s">
        <v>16</v>
      </c>
      <c r="C223" s="1">
        <v>163</v>
      </c>
      <c r="E223" s="3">
        <v>5.6427709999999998</v>
      </c>
      <c r="F223" s="1">
        <f t="shared" si="23"/>
        <v>919.77167299999996</v>
      </c>
      <c r="G223" s="1">
        <f t="shared" si="22"/>
        <v>0.16764937161725021</v>
      </c>
    </row>
    <row r="224" spans="1:17">
      <c r="A224" s="2">
        <v>36214</v>
      </c>
      <c r="B224" s="1" t="s">
        <v>17</v>
      </c>
      <c r="C224" s="1">
        <v>202</v>
      </c>
      <c r="E224" s="1">
        <v>3.156457729</v>
      </c>
      <c r="F224" s="1">
        <f t="shared" si="23"/>
        <v>637.60446125800001</v>
      </c>
      <c r="G224" s="1">
        <f t="shared" si="22"/>
        <v>0.11621795974821141</v>
      </c>
    </row>
    <row r="225" spans="1:8" customFormat="1">
      <c r="A225" s="2">
        <v>36214</v>
      </c>
      <c r="B225" s="1" t="s">
        <v>39</v>
      </c>
      <c r="C225" s="1">
        <v>16</v>
      </c>
      <c r="D225" s="1"/>
      <c r="E225" s="3">
        <v>195.2354</v>
      </c>
      <c r="F225" s="1">
        <f t="shared" si="23"/>
        <v>3123.7664</v>
      </c>
      <c r="G225" s="1">
        <f t="shared" si="22"/>
        <v>0.56937769384759018</v>
      </c>
      <c r="H225" s="1"/>
    </row>
    <row r="226" spans="1:8" customFormat="1">
      <c r="A226" s="2">
        <v>36214</v>
      </c>
      <c r="B226" s="1" t="s">
        <v>25</v>
      </c>
      <c r="C226" s="1">
        <v>9</v>
      </c>
      <c r="D226" s="1"/>
      <c r="E226" s="63"/>
      <c r="F226" s="1">
        <f t="shared" si="23"/>
        <v>0</v>
      </c>
      <c r="G226" s="1">
        <f t="shared" si="22"/>
        <v>0</v>
      </c>
      <c r="H226" s="1"/>
    </row>
    <row r="227" spans="1:8" customFormat="1">
      <c r="A227" s="2">
        <v>36214</v>
      </c>
      <c r="B227" s="1" t="s">
        <v>40</v>
      </c>
      <c r="C227" s="1">
        <v>7</v>
      </c>
      <c r="D227" s="1"/>
      <c r="E227" s="63"/>
      <c r="F227" s="1">
        <f t="shared" si="23"/>
        <v>0</v>
      </c>
      <c r="G227" s="1">
        <f t="shared" si="22"/>
        <v>0</v>
      </c>
      <c r="H227" s="1"/>
    </row>
    <row r="228" spans="1:8" customFormat="1">
      <c r="A228" s="2">
        <v>36214</v>
      </c>
      <c r="B228" s="1" t="s">
        <v>42</v>
      </c>
      <c r="C228" s="1">
        <v>1</v>
      </c>
      <c r="D228" s="1"/>
      <c r="E228" s="1">
        <v>44.422773849999999</v>
      </c>
      <c r="F228" s="1">
        <f t="shared" si="23"/>
        <v>44.422773849999999</v>
      </c>
      <c r="G228" s="1">
        <f t="shared" si="22"/>
        <v>8.0970640215049482E-3</v>
      </c>
      <c r="H228" s="1"/>
    </row>
    <row r="229" spans="1:8" customFormat="1">
      <c r="A229" s="2">
        <v>36214</v>
      </c>
      <c r="B229" s="1" t="s">
        <v>53</v>
      </c>
      <c r="C229" s="1">
        <v>34</v>
      </c>
      <c r="D229" s="1"/>
      <c r="E229" s="63"/>
      <c r="F229" s="1">
        <f t="shared" si="23"/>
        <v>0</v>
      </c>
      <c r="G229" s="1">
        <f t="shared" si="22"/>
        <v>0</v>
      </c>
      <c r="H229" s="1"/>
    </row>
    <row r="230" spans="1:8" customFormat="1">
      <c r="A230" s="2">
        <v>36214</v>
      </c>
      <c r="B230" s="1" t="s">
        <v>56</v>
      </c>
      <c r="C230" s="1">
        <v>2</v>
      </c>
      <c r="D230" s="1"/>
      <c r="E230" s="1">
        <v>311.15499999999997</v>
      </c>
      <c r="F230" s="1">
        <f t="shared" si="23"/>
        <v>622.30999999999995</v>
      </c>
      <c r="G230" s="1">
        <f t="shared" si="22"/>
        <v>0.11343019524708821</v>
      </c>
      <c r="H230" s="1"/>
    </row>
    <row r="231" spans="1:8" customFormat="1">
      <c r="A231" s="2">
        <v>36214</v>
      </c>
      <c r="B231" s="1" t="s">
        <v>91</v>
      </c>
      <c r="C231" s="1">
        <v>1</v>
      </c>
      <c r="D231" s="1"/>
      <c r="E231" s="63"/>
      <c r="F231" s="1">
        <f t="shared" si="23"/>
        <v>0</v>
      </c>
      <c r="G231" s="1">
        <f t="shared" si="22"/>
        <v>0</v>
      </c>
      <c r="H231" s="1"/>
    </row>
    <row r="232" spans="1:8" customFormat="1">
      <c r="A232" s="2">
        <v>36214</v>
      </c>
      <c r="B232" s="1" t="s">
        <v>54</v>
      </c>
      <c r="C232" s="1">
        <v>17</v>
      </c>
      <c r="D232" s="1"/>
      <c r="E232" s="3">
        <v>2.5976089999999998</v>
      </c>
      <c r="F232" s="1">
        <f t="shared" si="23"/>
        <v>44.159352999999996</v>
      </c>
      <c r="G232" s="1">
        <f t="shared" si="22"/>
        <v>8.0490495617539341E-3</v>
      </c>
      <c r="H232" s="1"/>
    </row>
    <row r="233" spans="1:8" customFormat="1">
      <c r="A233" s="2">
        <v>36214</v>
      </c>
      <c r="B233" s="1" t="s">
        <v>29</v>
      </c>
      <c r="C233" s="1"/>
      <c r="D233" s="1"/>
      <c r="E233" s="1"/>
      <c r="F233" s="1">
        <f>SUM(F219:F232)</f>
        <v>5486.2816611080007</v>
      </c>
      <c r="G233" s="1"/>
      <c r="H233" s="1"/>
    </row>
    <row r="234" spans="1:8" customFormat="1">
      <c r="A234" s="2">
        <v>36284</v>
      </c>
      <c r="B234" s="1" t="s">
        <v>92</v>
      </c>
      <c r="C234" s="1">
        <v>8</v>
      </c>
      <c r="D234" s="1">
        <v>100</v>
      </c>
      <c r="E234" s="63"/>
      <c r="F234" s="1">
        <f>C234*E234</f>
        <v>0</v>
      </c>
      <c r="G234" s="1">
        <f t="shared" ref="G234:G250" si="24">F234/$F$251</f>
        <v>0</v>
      </c>
      <c r="H234" s="1">
        <v>1</v>
      </c>
    </row>
    <row r="235" spans="1:8" customFormat="1">
      <c r="A235" s="2">
        <v>36284</v>
      </c>
      <c r="B235" s="6" t="s">
        <v>36</v>
      </c>
      <c r="C235" s="1">
        <v>6</v>
      </c>
      <c r="D235" s="1"/>
      <c r="E235" s="63"/>
      <c r="F235" s="1">
        <f t="shared" ref="F235:F250" si="25">C235*E235</f>
        <v>0</v>
      </c>
      <c r="G235" s="1">
        <f t="shared" si="24"/>
        <v>0</v>
      </c>
      <c r="H235" s="1"/>
    </row>
    <row r="236" spans="1:8" customFormat="1">
      <c r="A236" s="2">
        <v>36284</v>
      </c>
      <c r="B236" s="1" t="s">
        <v>93</v>
      </c>
      <c r="C236" s="1">
        <v>1</v>
      </c>
      <c r="D236" s="1"/>
      <c r="E236" s="63"/>
      <c r="F236" s="1">
        <f t="shared" si="25"/>
        <v>0</v>
      </c>
      <c r="G236" s="1">
        <f t="shared" si="24"/>
        <v>0</v>
      </c>
      <c r="H236" s="1"/>
    </row>
    <row r="237" spans="1:8" customFormat="1">
      <c r="A237" s="2">
        <v>36284</v>
      </c>
      <c r="B237" s="1" t="s">
        <v>94</v>
      </c>
      <c r="C237" s="1">
        <v>1</v>
      </c>
      <c r="D237" s="1"/>
      <c r="E237" s="63"/>
      <c r="F237" s="1">
        <f t="shared" si="25"/>
        <v>0</v>
      </c>
      <c r="G237" s="1">
        <f t="shared" si="24"/>
        <v>0</v>
      </c>
      <c r="H237" s="1"/>
    </row>
    <row r="238" spans="1:8" customFormat="1">
      <c r="A238" s="2">
        <v>36284</v>
      </c>
      <c r="B238" s="1" t="s">
        <v>63</v>
      </c>
      <c r="C238" s="1">
        <v>1</v>
      </c>
      <c r="D238" s="1"/>
      <c r="E238" s="63"/>
      <c r="F238" s="1">
        <f t="shared" si="25"/>
        <v>0</v>
      </c>
      <c r="G238" s="1">
        <f t="shared" si="24"/>
        <v>0</v>
      </c>
      <c r="H238" s="1"/>
    </row>
    <row r="239" spans="1:8" customFormat="1">
      <c r="A239" s="2">
        <v>36284</v>
      </c>
      <c r="B239" s="1" t="s">
        <v>28</v>
      </c>
      <c r="C239" s="1">
        <v>4</v>
      </c>
      <c r="D239" s="1"/>
      <c r="E239" s="1">
        <v>9.7808534999999992</v>
      </c>
      <c r="F239" s="1">
        <f t="shared" si="25"/>
        <v>39.123413999999997</v>
      </c>
      <c r="G239" s="1">
        <f t="shared" si="24"/>
        <v>6.7751981467155484E-4</v>
      </c>
      <c r="H239" s="1"/>
    </row>
    <row r="240" spans="1:8" customFormat="1">
      <c r="A240" s="2">
        <v>36284</v>
      </c>
      <c r="B240" s="1" t="s">
        <v>80</v>
      </c>
      <c r="C240" s="1">
        <v>1</v>
      </c>
      <c r="D240" s="1"/>
      <c r="E240" s="63"/>
      <c r="F240" s="1">
        <f t="shared" si="25"/>
        <v>0</v>
      </c>
      <c r="G240" s="1">
        <f t="shared" si="24"/>
        <v>0</v>
      </c>
      <c r="H240" s="1"/>
    </row>
    <row r="241" spans="1:8" customFormat="1">
      <c r="A241" s="2">
        <v>36284</v>
      </c>
      <c r="B241" s="1" t="s">
        <v>17</v>
      </c>
      <c r="C241" s="1">
        <v>94</v>
      </c>
      <c r="D241" s="1"/>
      <c r="E241" s="1">
        <v>3.156457729</v>
      </c>
      <c r="F241" s="1">
        <f t="shared" si="25"/>
        <v>296.70702652599999</v>
      </c>
      <c r="G241" s="1">
        <f t="shared" si="24"/>
        <v>5.138224635090477E-3</v>
      </c>
      <c r="H241" s="1"/>
    </row>
    <row r="242" spans="1:8" customFormat="1">
      <c r="A242" s="2">
        <v>36284</v>
      </c>
      <c r="B242" s="1" t="s">
        <v>68</v>
      </c>
      <c r="C242" s="1">
        <v>2</v>
      </c>
      <c r="D242" s="1"/>
      <c r="E242" s="63"/>
      <c r="F242" s="1">
        <f t="shared" si="25"/>
        <v>0</v>
      </c>
      <c r="G242" s="1">
        <f t="shared" si="24"/>
        <v>0</v>
      </c>
      <c r="H242" s="1"/>
    </row>
    <row r="243" spans="1:8" customFormat="1">
      <c r="A243" s="2">
        <v>36284</v>
      </c>
      <c r="B243" s="1" t="s">
        <v>39</v>
      </c>
      <c r="C243" s="1">
        <v>72</v>
      </c>
      <c r="D243" s="1"/>
      <c r="E243" s="49">
        <v>195.2354</v>
      </c>
      <c r="F243" s="1">
        <f>C243*E243</f>
        <v>14056.9488</v>
      </c>
      <c r="G243" s="1">
        <f t="shared" si="24"/>
        <v>0.24343124416042874</v>
      </c>
      <c r="H243" s="1"/>
    </row>
    <row r="244" spans="1:8" customFormat="1">
      <c r="A244" s="2">
        <v>36284</v>
      </c>
      <c r="B244" s="1" t="s">
        <v>25</v>
      </c>
      <c r="C244" s="1">
        <v>15</v>
      </c>
      <c r="D244" s="1"/>
      <c r="E244" s="63"/>
      <c r="F244" s="1">
        <f>C244*E244</f>
        <v>0</v>
      </c>
      <c r="G244" s="1">
        <f t="shared" si="24"/>
        <v>0</v>
      </c>
      <c r="H244" s="1"/>
    </row>
    <row r="245" spans="1:8" customFormat="1">
      <c r="A245" s="2">
        <v>36284</v>
      </c>
      <c r="B245" s="1" t="s">
        <v>40</v>
      </c>
      <c r="C245" s="1">
        <v>19</v>
      </c>
      <c r="D245" s="1"/>
      <c r="E245" s="63"/>
      <c r="F245" s="1">
        <f t="shared" si="25"/>
        <v>0</v>
      </c>
      <c r="G245" s="1">
        <f t="shared" si="24"/>
        <v>0</v>
      </c>
      <c r="H245" s="1"/>
    </row>
    <row r="246" spans="1:8" customFormat="1">
      <c r="A246" s="2">
        <v>36284</v>
      </c>
      <c r="B246" s="1" t="s">
        <v>95</v>
      </c>
      <c r="C246" s="1">
        <v>4</v>
      </c>
      <c r="D246" s="1"/>
      <c r="E246" s="63"/>
      <c r="F246" s="1">
        <f t="shared" si="25"/>
        <v>0</v>
      </c>
      <c r="G246" s="1">
        <f t="shared" si="24"/>
        <v>0</v>
      </c>
      <c r="H246" s="1"/>
    </row>
    <row r="247" spans="1:8" customFormat="1">
      <c r="A247" s="2">
        <v>36284</v>
      </c>
      <c r="B247" s="1" t="s">
        <v>53</v>
      </c>
      <c r="C247" s="1">
        <v>19</v>
      </c>
      <c r="D247" s="1"/>
      <c r="E247" s="63"/>
      <c r="F247" s="1">
        <f t="shared" si="25"/>
        <v>0</v>
      </c>
      <c r="G247" s="1">
        <f t="shared" si="24"/>
        <v>0</v>
      </c>
      <c r="H247" s="1"/>
    </row>
    <row r="248" spans="1:8" customFormat="1">
      <c r="A248" s="2">
        <v>36284</v>
      </c>
      <c r="B248" s="1" t="s">
        <v>41</v>
      </c>
      <c r="C248" s="1">
        <v>4</v>
      </c>
      <c r="D248" s="1"/>
      <c r="E248" s="3">
        <v>1034.087</v>
      </c>
      <c r="F248" s="1">
        <f t="shared" si="25"/>
        <v>4136.348</v>
      </c>
      <c r="G248" s="1">
        <f t="shared" si="24"/>
        <v>7.1631216293574398E-2</v>
      </c>
      <c r="H248" s="1"/>
    </row>
    <row r="249" spans="1:8" customFormat="1">
      <c r="A249" s="2">
        <v>36284</v>
      </c>
      <c r="B249" s="12" t="s">
        <v>58</v>
      </c>
      <c r="C249" s="1">
        <v>126</v>
      </c>
      <c r="D249" s="1"/>
      <c r="E249" s="1">
        <v>311.15499999999997</v>
      </c>
      <c r="F249" s="1">
        <f t="shared" si="25"/>
        <v>39205.53</v>
      </c>
      <c r="G249" s="1">
        <f t="shared" si="24"/>
        <v>0.67894185869617829</v>
      </c>
      <c r="H249" s="1"/>
    </row>
    <row r="250" spans="1:8" customFormat="1">
      <c r="A250" s="2">
        <v>36284</v>
      </c>
      <c r="B250" s="1" t="s">
        <v>54</v>
      </c>
      <c r="C250" s="1">
        <v>4</v>
      </c>
      <c r="D250" s="1"/>
      <c r="E250" s="3">
        <v>2.5976089999999998</v>
      </c>
      <c r="F250" s="1">
        <f t="shared" si="25"/>
        <v>10.390435999999999</v>
      </c>
      <c r="G250" s="1">
        <f t="shared" si="24"/>
        <v>1.7993640005641256E-4</v>
      </c>
      <c r="H250" s="1"/>
    </row>
    <row r="251" spans="1:8" customFormat="1">
      <c r="A251" s="2">
        <v>36284</v>
      </c>
      <c r="B251" s="1" t="s">
        <v>29</v>
      </c>
      <c r="C251" s="1"/>
      <c r="D251" s="1"/>
      <c r="E251" s="1"/>
      <c r="F251" s="1">
        <f>SUM(F234:F250)</f>
        <v>57745.047676526003</v>
      </c>
      <c r="G251" s="1"/>
      <c r="H251" s="1"/>
    </row>
    <row r="252" spans="1:8" customFormat="1">
      <c r="A252" s="2">
        <v>36342</v>
      </c>
      <c r="B252" s="1" t="s">
        <v>63</v>
      </c>
      <c r="C252" s="1">
        <v>10</v>
      </c>
      <c r="D252" s="1">
        <v>100</v>
      </c>
      <c r="E252" s="63"/>
      <c r="F252" s="1">
        <f>C252*E252</f>
        <v>0</v>
      </c>
      <c r="G252" s="1">
        <f t="shared" ref="G252:G267" si="26">F252/$F$268</f>
        <v>0</v>
      </c>
      <c r="H252" s="1">
        <v>1</v>
      </c>
    </row>
    <row r="253" spans="1:8" customFormat="1">
      <c r="A253" s="2">
        <v>36342</v>
      </c>
      <c r="B253" s="6" t="s">
        <v>36</v>
      </c>
      <c r="C253" s="1">
        <v>3</v>
      </c>
      <c r="D253" s="1"/>
      <c r="E253" s="63"/>
      <c r="F253" s="1">
        <f t="shared" ref="F253:F267" si="27">C253*E253</f>
        <v>0</v>
      </c>
      <c r="G253" s="1">
        <f t="shared" si="26"/>
        <v>0</v>
      </c>
      <c r="H253" s="1"/>
    </row>
    <row r="254" spans="1:8" customFormat="1">
      <c r="A254" s="2">
        <v>36342</v>
      </c>
      <c r="B254" s="1" t="s">
        <v>80</v>
      </c>
      <c r="C254" s="1">
        <v>1</v>
      </c>
      <c r="D254" s="1"/>
      <c r="E254" s="63"/>
      <c r="F254" s="1">
        <f t="shared" si="27"/>
        <v>0</v>
      </c>
      <c r="G254" s="1">
        <f t="shared" si="26"/>
        <v>0</v>
      </c>
      <c r="H254" s="1"/>
    </row>
    <row r="255" spans="1:8" customFormat="1">
      <c r="A255" s="2">
        <v>36342</v>
      </c>
      <c r="B255" s="1" t="s">
        <v>16</v>
      </c>
      <c r="C255" s="1">
        <v>5</v>
      </c>
      <c r="D255" s="1"/>
      <c r="E255" s="3">
        <v>5.6427709999999998</v>
      </c>
      <c r="F255" s="1">
        <f t="shared" si="27"/>
        <v>28.213854999999999</v>
      </c>
      <c r="G255" s="1">
        <f t="shared" si="26"/>
        <v>1.570953516248688E-3</v>
      </c>
      <c r="H255" s="1"/>
    </row>
    <row r="256" spans="1:8" customFormat="1">
      <c r="A256" s="2">
        <v>36342</v>
      </c>
      <c r="B256" s="1" t="s">
        <v>17</v>
      </c>
      <c r="C256" s="1">
        <v>0</v>
      </c>
      <c r="D256" s="1"/>
      <c r="E256" s="1">
        <v>3.156457729</v>
      </c>
      <c r="F256" s="1">
        <f t="shared" si="27"/>
        <v>0</v>
      </c>
      <c r="G256" s="1">
        <f t="shared" si="26"/>
        <v>0</v>
      </c>
      <c r="H256" s="1"/>
    </row>
    <row r="257" spans="1:11" customFormat="1">
      <c r="A257" s="2">
        <v>36342</v>
      </c>
      <c r="B257" s="1" t="s">
        <v>95</v>
      </c>
      <c r="C257" s="1">
        <v>1</v>
      </c>
      <c r="D257" s="1"/>
      <c r="E257" s="63"/>
      <c r="F257" s="1">
        <f t="shared" si="27"/>
        <v>0</v>
      </c>
      <c r="G257" s="1">
        <f t="shared" si="26"/>
        <v>0</v>
      </c>
      <c r="H257" s="1"/>
      <c r="I257" s="1"/>
      <c r="J257" s="1"/>
      <c r="K257" s="1"/>
    </row>
    <row r="258" spans="1:11" customFormat="1">
      <c r="A258" s="2">
        <v>36342</v>
      </c>
      <c r="B258" s="1" t="s">
        <v>39</v>
      </c>
      <c r="C258" s="1">
        <v>21</v>
      </c>
      <c r="D258" s="1"/>
      <c r="E258" s="49">
        <v>195.2354</v>
      </c>
      <c r="F258" s="1">
        <f t="shared" si="27"/>
        <v>4099.9434000000001</v>
      </c>
      <c r="G258" s="1">
        <f t="shared" si="26"/>
        <v>0.22828573056218662</v>
      </c>
      <c r="H258" s="1"/>
      <c r="I258" s="1"/>
      <c r="J258" s="1"/>
      <c r="K258" s="1"/>
    </row>
    <row r="259" spans="1:11" customFormat="1">
      <c r="A259" s="2">
        <v>36342</v>
      </c>
      <c r="B259" s="1" t="s">
        <v>25</v>
      </c>
      <c r="C259" s="1">
        <v>3</v>
      </c>
      <c r="D259" s="1"/>
      <c r="E259" s="63"/>
      <c r="F259" s="1">
        <f t="shared" si="27"/>
        <v>0</v>
      </c>
      <c r="G259" s="1">
        <f t="shared" si="26"/>
        <v>0</v>
      </c>
      <c r="H259" s="1"/>
      <c r="I259" s="1"/>
      <c r="J259" s="1"/>
      <c r="K259" s="1"/>
    </row>
    <row r="260" spans="1:11" customFormat="1">
      <c r="A260" s="2">
        <v>36342</v>
      </c>
      <c r="B260" s="1" t="s">
        <v>40</v>
      </c>
      <c r="C260" s="1">
        <v>7</v>
      </c>
      <c r="D260" s="1"/>
      <c r="E260" s="63"/>
      <c r="F260" s="1">
        <f t="shared" si="27"/>
        <v>0</v>
      </c>
      <c r="G260" s="1">
        <f t="shared" si="26"/>
        <v>0</v>
      </c>
      <c r="H260" s="1"/>
      <c r="I260" s="1"/>
      <c r="J260" s="1"/>
      <c r="K260" s="1"/>
    </row>
    <row r="261" spans="1:11" customFormat="1">
      <c r="A261" s="2">
        <v>36342</v>
      </c>
      <c r="B261" s="1" t="s">
        <v>53</v>
      </c>
      <c r="C261" s="1">
        <v>17</v>
      </c>
      <c r="D261" s="1"/>
      <c r="E261" s="63"/>
      <c r="F261" s="1">
        <f t="shared" si="27"/>
        <v>0</v>
      </c>
      <c r="G261" s="1">
        <f t="shared" si="26"/>
        <v>0</v>
      </c>
      <c r="H261" s="1"/>
      <c r="I261" s="1"/>
      <c r="J261" s="1"/>
      <c r="K261" s="1"/>
    </row>
    <row r="262" spans="1:11" customFormat="1">
      <c r="A262" s="2">
        <v>36342</v>
      </c>
      <c r="B262" s="1" t="s">
        <v>41</v>
      </c>
      <c r="C262" s="1">
        <v>11</v>
      </c>
      <c r="D262" s="1"/>
      <c r="E262" s="3">
        <v>1034.087</v>
      </c>
      <c r="F262" s="1">
        <f t="shared" si="27"/>
        <v>11374.957</v>
      </c>
      <c r="G262" s="1">
        <f t="shared" si="26"/>
        <v>0.63336005293596465</v>
      </c>
      <c r="H262" s="1"/>
      <c r="I262" s="1"/>
      <c r="J262" s="1"/>
      <c r="K262" s="1"/>
    </row>
    <row r="263" spans="1:11" customFormat="1">
      <c r="A263" s="2">
        <v>36342</v>
      </c>
      <c r="B263" s="11" t="s">
        <v>58</v>
      </c>
      <c r="C263" s="1">
        <v>16</v>
      </c>
      <c r="D263" s="1"/>
      <c r="E263" s="3">
        <v>87.269570000000002</v>
      </c>
      <c r="F263" s="1">
        <f t="shared" si="27"/>
        <v>1396.31312</v>
      </c>
      <c r="G263" s="1">
        <f t="shared" si="26"/>
        <v>7.7747014920441629E-2</v>
      </c>
      <c r="H263" s="1"/>
      <c r="I263" s="1"/>
      <c r="J263" s="1"/>
      <c r="K263" s="1"/>
    </row>
    <row r="264" spans="1:11" customFormat="1">
      <c r="A264" s="2">
        <v>36342</v>
      </c>
      <c r="B264" s="1" t="s">
        <v>35</v>
      </c>
      <c r="C264" s="1">
        <v>11</v>
      </c>
      <c r="D264" s="1"/>
      <c r="E264" s="63"/>
      <c r="F264" s="1">
        <f t="shared" si="27"/>
        <v>0</v>
      </c>
      <c r="G264" s="1">
        <f t="shared" si="26"/>
        <v>0</v>
      </c>
      <c r="H264" s="1"/>
      <c r="I264" s="1"/>
      <c r="J264" s="1"/>
      <c r="K264" s="1"/>
    </row>
    <row r="265" spans="1:11" customFormat="1">
      <c r="A265" s="2">
        <v>36342</v>
      </c>
      <c r="B265" s="1" t="s">
        <v>54</v>
      </c>
      <c r="C265" s="1">
        <v>173</v>
      </c>
      <c r="D265" s="1"/>
      <c r="E265" s="3">
        <v>2.5976089999999998</v>
      </c>
      <c r="F265" s="1">
        <f t="shared" si="27"/>
        <v>449.38635699999998</v>
      </c>
      <c r="G265" s="1">
        <f t="shared" si="26"/>
        <v>2.5021929037465397E-2</v>
      </c>
      <c r="H265" s="1"/>
      <c r="I265" s="1"/>
      <c r="J265" s="1"/>
      <c r="K265" s="1"/>
    </row>
    <row r="266" spans="1:11" customFormat="1">
      <c r="A266" s="2">
        <v>36342</v>
      </c>
      <c r="B266" s="1" t="s">
        <v>89</v>
      </c>
      <c r="C266" s="1">
        <v>28</v>
      </c>
      <c r="D266" s="1"/>
      <c r="E266" s="63"/>
      <c r="F266" s="1">
        <f t="shared" si="27"/>
        <v>0</v>
      </c>
      <c r="G266" s="1">
        <f t="shared" si="26"/>
        <v>0</v>
      </c>
      <c r="H266" s="1"/>
      <c r="I266" s="1"/>
      <c r="J266" s="1"/>
      <c r="K266" s="1"/>
    </row>
    <row r="267" spans="1:11" customFormat="1">
      <c r="A267" s="2">
        <v>36342</v>
      </c>
      <c r="B267" s="1" t="s">
        <v>96</v>
      </c>
      <c r="C267" s="1">
        <v>7</v>
      </c>
      <c r="D267" s="1"/>
      <c r="E267" s="3">
        <v>87.269570000000002</v>
      </c>
      <c r="F267" s="1">
        <f t="shared" si="27"/>
        <v>610.88698999999997</v>
      </c>
      <c r="G267" s="1">
        <f t="shared" si="26"/>
        <v>3.401431902769321E-2</v>
      </c>
      <c r="H267" s="1"/>
      <c r="I267" s="1"/>
      <c r="J267" s="1"/>
      <c r="K267" s="1"/>
    </row>
    <row r="268" spans="1:11" customFormat="1">
      <c r="A268" s="2">
        <v>36342</v>
      </c>
      <c r="B268" s="1" t="s">
        <v>29</v>
      </c>
      <c r="C268" s="1"/>
      <c r="D268" s="1"/>
      <c r="E268" s="1"/>
      <c r="F268" s="1">
        <f>SUM(F252:F267)</f>
        <v>17959.700721999998</v>
      </c>
      <c r="G268" s="1"/>
      <c r="H268" s="1"/>
      <c r="I268" s="1"/>
      <c r="J268" s="1"/>
      <c r="K268" s="1"/>
    </row>
    <row r="269" spans="1:11" customFormat="1">
      <c r="A269" s="2">
        <v>36395</v>
      </c>
      <c r="B269" s="21" t="s">
        <v>97</v>
      </c>
      <c r="C269" s="1">
        <v>10</v>
      </c>
      <c r="D269" s="1">
        <v>100</v>
      </c>
      <c r="E269" s="63"/>
      <c r="F269" s="1">
        <f t="shared" ref="F269:F294" si="28">C269*E269</f>
        <v>0</v>
      </c>
      <c r="G269" s="1">
        <f t="shared" ref="G269:G294" si="29">F269/$F$295</f>
        <v>0</v>
      </c>
      <c r="H269" s="1">
        <v>1</v>
      </c>
      <c r="I269" s="1"/>
      <c r="J269" s="1"/>
      <c r="K269" s="1"/>
    </row>
    <row r="270" spans="1:11" customFormat="1">
      <c r="A270" s="2">
        <v>36395</v>
      </c>
      <c r="B270" s="21" t="s">
        <v>98</v>
      </c>
      <c r="C270" s="1">
        <v>29</v>
      </c>
      <c r="D270" s="1"/>
      <c r="E270" s="63"/>
      <c r="F270" s="1">
        <f t="shared" si="28"/>
        <v>0</v>
      </c>
      <c r="G270" s="1">
        <f t="shared" si="29"/>
        <v>0</v>
      </c>
      <c r="H270" s="1"/>
      <c r="I270" s="1"/>
      <c r="J270" s="1"/>
      <c r="K270" s="1" t="s">
        <v>338</v>
      </c>
    </row>
    <row r="271" spans="1:11" customFormat="1">
      <c r="A271" s="2">
        <v>36395</v>
      </c>
      <c r="B271" s="27" t="s">
        <v>138</v>
      </c>
      <c r="C271" s="1">
        <v>4</v>
      </c>
      <c r="D271" s="1"/>
      <c r="E271" s="63"/>
      <c r="F271" s="1">
        <f t="shared" si="28"/>
        <v>0</v>
      </c>
      <c r="G271" s="1">
        <f t="shared" si="29"/>
        <v>0</v>
      </c>
      <c r="H271" s="1"/>
      <c r="I271" s="1"/>
      <c r="J271" s="1"/>
      <c r="K271" s="1" t="s">
        <v>339</v>
      </c>
    </row>
    <row r="272" spans="1:11" customFormat="1">
      <c r="A272" s="2">
        <v>36395</v>
      </c>
      <c r="B272" s="6" t="s">
        <v>99</v>
      </c>
      <c r="C272" s="1">
        <v>1</v>
      </c>
      <c r="D272" s="1"/>
      <c r="E272" s="63"/>
      <c r="F272" s="1">
        <f t="shared" si="28"/>
        <v>0</v>
      </c>
      <c r="G272" s="1">
        <f t="shared" si="29"/>
        <v>0</v>
      </c>
      <c r="H272" s="1"/>
      <c r="I272" s="1"/>
      <c r="J272" s="1"/>
      <c r="K272" s="1"/>
    </row>
    <row r="273" spans="1:11" customFormat="1">
      <c r="A273" s="2">
        <v>36395</v>
      </c>
      <c r="B273" s="21" t="s">
        <v>63</v>
      </c>
      <c r="C273" s="1">
        <v>2</v>
      </c>
      <c r="D273" s="1"/>
      <c r="E273" s="63"/>
      <c r="F273" s="1">
        <f t="shared" si="28"/>
        <v>0</v>
      </c>
      <c r="G273" s="1">
        <f t="shared" si="29"/>
        <v>0</v>
      </c>
      <c r="H273" s="1"/>
      <c r="I273" s="1"/>
      <c r="J273" s="1"/>
      <c r="K273" s="1"/>
    </row>
    <row r="274" spans="1:11" customFormat="1">
      <c r="A274" s="2">
        <v>36395</v>
      </c>
      <c r="B274" s="6" t="s">
        <v>39</v>
      </c>
      <c r="C274" s="1">
        <v>30</v>
      </c>
      <c r="D274" s="1"/>
      <c r="E274" s="49">
        <v>195.2354</v>
      </c>
      <c r="F274" s="1">
        <f t="shared" si="28"/>
        <v>5857.0619999999999</v>
      </c>
      <c r="G274" s="1">
        <f t="shared" si="29"/>
        <v>0.36646322138819243</v>
      </c>
      <c r="H274" s="1"/>
      <c r="I274" s="1"/>
      <c r="J274" s="1"/>
      <c r="K274" s="1"/>
    </row>
    <row r="275" spans="1:11" customFormat="1">
      <c r="A275" s="2">
        <v>36395</v>
      </c>
      <c r="B275" s="6" t="s">
        <v>25</v>
      </c>
      <c r="C275" s="1">
        <v>1</v>
      </c>
      <c r="D275" s="1"/>
      <c r="E275" s="63"/>
      <c r="F275" s="1">
        <f t="shared" si="28"/>
        <v>0</v>
      </c>
      <c r="G275" s="1">
        <f t="shared" si="29"/>
        <v>0</v>
      </c>
      <c r="H275" s="1"/>
      <c r="I275" s="1"/>
      <c r="J275" s="1"/>
      <c r="K275" s="1"/>
    </row>
    <row r="276" spans="1:11" customFormat="1">
      <c r="A276" s="2">
        <v>36395</v>
      </c>
      <c r="B276" s="6" t="s">
        <v>40</v>
      </c>
      <c r="C276" s="1">
        <v>3</v>
      </c>
      <c r="D276" s="1"/>
      <c r="E276" s="63"/>
      <c r="F276" s="1">
        <f t="shared" si="28"/>
        <v>0</v>
      </c>
      <c r="G276" s="1">
        <f t="shared" si="29"/>
        <v>0</v>
      </c>
      <c r="H276" s="1"/>
      <c r="I276" s="1"/>
      <c r="J276" s="1"/>
      <c r="K276" s="1"/>
    </row>
    <row r="277" spans="1:11" customFormat="1">
      <c r="A277" s="2">
        <v>36395</v>
      </c>
      <c r="B277" s="6" t="s">
        <v>19</v>
      </c>
      <c r="C277" s="1">
        <v>53</v>
      </c>
      <c r="D277" s="1"/>
      <c r="E277" s="1">
        <f>(PI()/4)*12^2</f>
        <v>113.09733552923255</v>
      </c>
      <c r="F277" s="1">
        <f t="shared" si="28"/>
        <v>5994.1587830493254</v>
      </c>
      <c r="G277" s="1">
        <f t="shared" si="29"/>
        <v>0.37504105934828469</v>
      </c>
      <c r="H277" s="1"/>
      <c r="I277" s="1"/>
      <c r="J277" s="1"/>
      <c r="K277" s="1" t="s">
        <v>340</v>
      </c>
    </row>
    <row r="278" spans="1:11" customFormat="1">
      <c r="A278" s="2">
        <v>36395</v>
      </c>
      <c r="B278" s="6" t="s">
        <v>35</v>
      </c>
      <c r="C278" s="1">
        <v>3</v>
      </c>
      <c r="D278" s="1"/>
      <c r="E278" s="63"/>
      <c r="F278" s="1">
        <f t="shared" si="28"/>
        <v>0</v>
      </c>
      <c r="G278" s="1">
        <f t="shared" si="29"/>
        <v>0</v>
      </c>
      <c r="H278" s="1"/>
      <c r="I278" s="1"/>
      <c r="J278" s="1"/>
      <c r="K278" s="1"/>
    </row>
    <row r="279" spans="1:11" customFormat="1">
      <c r="A279" s="2">
        <v>36395</v>
      </c>
      <c r="B279" s="1" t="s">
        <v>54</v>
      </c>
      <c r="C279" s="1">
        <v>242</v>
      </c>
      <c r="D279" s="1"/>
      <c r="E279" s="3">
        <v>2.5976089999999998</v>
      </c>
      <c r="F279" s="1">
        <f t="shared" si="28"/>
        <v>628.62137799999994</v>
      </c>
      <c r="G279" s="1">
        <f t="shared" si="29"/>
        <v>3.9331428490148229E-2</v>
      </c>
      <c r="H279" s="1"/>
      <c r="I279" s="1"/>
      <c r="J279" s="1"/>
      <c r="K279" s="1"/>
    </row>
    <row r="280" spans="1:11" customFormat="1">
      <c r="A280" s="2">
        <v>36395</v>
      </c>
      <c r="B280" s="6" t="s">
        <v>89</v>
      </c>
      <c r="C280" s="1">
        <v>20</v>
      </c>
      <c r="D280" s="1"/>
      <c r="E280" s="63"/>
      <c r="F280" s="1">
        <f t="shared" si="28"/>
        <v>0</v>
      </c>
      <c r="G280" s="1">
        <f t="shared" si="29"/>
        <v>0</v>
      </c>
      <c r="H280" s="1"/>
      <c r="I280" s="1"/>
      <c r="J280" s="1"/>
      <c r="K280" s="1"/>
    </row>
    <row r="281" spans="1:11" customFormat="1">
      <c r="A281" s="2">
        <v>36395</v>
      </c>
      <c r="B281" s="6" t="s">
        <v>100</v>
      </c>
      <c r="C281" s="1">
        <v>1</v>
      </c>
      <c r="D281" s="1"/>
      <c r="E281" s="63"/>
      <c r="F281" s="1">
        <f t="shared" si="28"/>
        <v>0</v>
      </c>
      <c r="G281" s="1">
        <f t="shared" si="29"/>
        <v>0</v>
      </c>
      <c r="H281" s="1"/>
      <c r="I281" s="1"/>
      <c r="J281" s="1"/>
      <c r="K281" s="1"/>
    </row>
    <row r="282" spans="1:11" customFormat="1">
      <c r="A282" s="2">
        <v>36395</v>
      </c>
      <c r="B282" s="6" t="s">
        <v>93</v>
      </c>
      <c r="C282" s="1">
        <v>1</v>
      </c>
      <c r="D282" s="1"/>
      <c r="E282" s="63"/>
      <c r="F282" s="1">
        <f t="shared" si="28"/>
        <v>0</v>
      </c>
      <c r="G282" s="1">
        <f t="shared" si="29"/>
        <v>0</v>
      </c>
      <c r="H282" s="1"/>
      <c r="I282" s="1"/>
      <c r="J282" s="1"/>
      <c r="K282" s="1"/>
    </row>
    <row r="283" spans="1:11" customFormat="1">
      <c r="A283" s="2">
        <v>36395</v>
      </c>
      <c r="B283" s="6" t="s">
        <v>51</v>
      </c>
      <c r="C283" s="1">
        <v>1</v>
      </c>
      <c r="D283" s="1"/>
      <c r="E283" s="63"/>
      <c r="F283" s="1">
        <f t="shared" si="28"/>
        <v>0</v>
      </c>
      <c r="G283" s="1">
        <f t="shared" si="29"/>
        <v>0</v>
      </c>
      <c r="H283" s="1"/>
      <c r="I283" s="1"/>
      <c r="J283" s="1"/>
      <c r="K283" s="1"/>
    </row>
    <row r="284" spans="1:11" customFormat="1">
      <c r="A284" s="2">
        <v>36395</v>
      </c>
      <c r="B284" s="6" t="s">
        <v>101</v>
      </c>
      <c r="C284" s="1">
        <v>1</v>
      </c>
      <c r="D284" s="1"/>
      <c r="E284" s="63"/>
      <c r="F284" s="1">
        <f t="shared" si="28"/>
        <v>0</v>
      </c>
      <c r="G284" s="1">
        <f t="shared" si="29"/>
        <v>0</v>
      </c>
      <c r="H284" s="1"/>
      <c r="I284" s="1"/>
      <c r="J284" s="1"/>
      <c r="K284" s="1"/>
    </row>
    <row r="285" spans="1:11" customFormat="1">
      <c r="A285" s="2">
        <v>36395</v>
      </c>
      <c r="B285" s="6" t="s">
        <v>102</v>
      </c>
      <c r="C285" s="1">
        <v>1</v>
      </c>
      <c r="D285" s="1"/>
      <c r="E285" s="63"/>
      <c r="F285" s="1">
        <f t="shared" si="28"/>
        <v>0</v>
      </c>
      <c r="G285" s="1">
        <f t="shared" si="29"/>
        <v>0</v>
      </c>
      <c r="H285" s="1"/>
      <c r="I285" s="1"/>
      <c r="J285" s="1"/>
      <c r="K285" s="1"/>
    </row>
    <row r="286" spans="1:11" customFormat="1">
      <c r="A286" s="2">
        <v>36395</v>
      </c>
      <c r="B286" s="1" t="s">
        <v>28</v>
      </c>
      <c r="C286" s="1">
        <v>4</v>
      </c>
      <c r="D286" s="1"/>
      <c r="E286" s="1">
        <v>9.7808534999999992</v>
      </c>
      <c r="F286" s="1">
        <f t="shared" si="28"/>
        <v>39.123413999999997</v>
      </c>
      <c r="G286" s="1">
        <f t="shared" si="29"/>
        <v>2.4478641896131382E-3</v>
      </c>
      <c r="H286" s="1"/>
      <c r="I286" s="1"/>
      <c r="J286" s="1"/>
      <c r="K286" s="1"/>
    </row>
    <row r="287" spans="1:11" customFormat="1">
      <c r="A287" s="2">
        <v>36395</v>
      </c>
      <c r="B287" s="6" t="s">
        <v>82</v>
      </c>
      <c r="C287" s="1">
        <v>1</v>
      </c>
      <c r="D287" s="1"/>
      <c r="E287" s="63"/>
      <c r="F287" s="1">
        <f t="shared" si="28"/>
        <v>0</v>
      </c>
      <c r="G287" s="1">
        <f t="shared" si="29"/>
        <v>0</v>
      </c>
      <c r="H287" s="1"/>
      <c r="I287" s="1"/>
      <c r="J287" s="1"/>
      <c r="K287" s="1" t="s">
        <v>333</v>
      </c>
    </row>
    <row r="288" spans="1:11" customFormat="1">
      <c r="A288" s="2">
        <v>36395</v>
      </c>
      <c r="B288" s="6" t="s">
        <v>103</v>
      </c>
      <c r="C288" s="1">
        <v>3</v>
      </c>
      <c r="D288" s="1"/>
      <c r="E288" s="63"/>
      <c r="F288" s="1">
        <f t="shared" si="28"/>
        <v>0</v>
      </c>
      <c r="G288" s="1">
        <f t="shared" si="29"/>
        <v>0</v>
      </c>
      <c r="H288" s="1"/>
      <c r="I288" s="1"/>
      <c r="J288" s="1"/>
      <c r="K288" s="1" t="s">
        <v>333</v>
      </c>
    </row>
    <row r="289" spans="1:11" customFormat="1">
      <c r="A289" s="2">
        <v>36395</v>
      </c>
      <c r="B289" s="6" t="s">
        <v>99</v>
      </c>
      <c r="C289" s="1">
        <v>1</v>
      </c>
      <c r="D289" s="1"/>
      <c r="E289" s="63"/>
      <c r="F289" s="1">
        <f t="shared" si="28"/>
        <v>0</v>
      </c>
      <c r="G289" s="1">
        <f t="shared" si="29"/>
        <v>0</v>
      </c>
      <c r="H289" s="1"/>
      <c r="I289" s="1"/>
      <c r="J289" s="1"/>
      <c r="K289" s="1" t="s">
        <v>341</v>
      </c>
    </row>
    <row r="290" spans="1:11" customFormat="1">
      <c r="A290" s="2">
        <v>36395</v>
      </c>
      <c r="B290" s="6" t="s">
        <v>104</v>
      </c>
      <c r="C290" s="1">
        <v>1</v>
      </c>
      <c r="D290" s="1"/>
      <c r="E290" s="63"/>
      <c r="F290" s="1">
        <f t="shared" si="28"/>
        <v>0</v>
      </c>
      <c r="G290" s="1">
        <f t="shared" si="29"/>
        <v>0</v>
      </c>
      <c r="H290" s="1"/>
      <c r="I290" s="1"/>
      <c r="J290" s="1"/>
      <c r="K290" s="1"/>
    </row>
    <row r="291" spans="1:11" customFormat="1">
      <c r="A291" s="2">
        <v>36395</v>
      </c>
      <c r="B291" s="6" t="s">
        <v>95</v>
      </c>
      <c r="C291" s="1">
        <v>1</v>
      </c>
      <c r="D291" s="1"/>
      <c r="E291" s="63"/>
      <c r="F291" s="1">
        <f t="shared" si="28"/>
        <v>0</v>
      </c>
      <c r="G291" s="1">
        <f t="shared" si="29"/>
        <v>0</v>
      </c>
      <c r="H291" s="1"/>
      <c r="I291" s="1"/>
      <c r="J291" s="1"/>
      <c r="K291" s="1" t="s">
        <v>338</v>
      </c>
    </row>
    <row r="292" spans="1:11" customFormat="1">
      <c r="A292" s="2">
        <v>36395</v>
      </c>
      <c r="B292" s="6" t="s">
        <v>53</v>
      </c>
      <c r="C292" s="1">
        <v>16</v>
      </c>
      <c r="D292" s="1"/>
      <c r="E292" s="63"/>
      <c r="F292" s="1">
        <f t="shared" si="28"/>
        <v>0</v>
      </c>
      <c r="G292" s="1">
        <f t="shared" si="29"/>
        <v>0</v>
      </c>
      <c r="H292" s="1"/>
      <c r="I292" s="1"/>
      <c r="J292" s="1"/>
      <c r="K292" s="1" t="s">
        <v>342</v>
      </c>
    </row>
    <row r="293" spans="1:11" customFormat="1">
      <c r="A293" s="2">
        <v>36395</v>
      </c>
      <c r="B293" s="1" t="s">
        <v>58</v>
      </c>
      <c r="C293" s="1">
        <v>11</v>
      </c>
      <c r="D293" s="1"/>
      <c r="E293" s="1">
        <v>311.15499999999997</v>
      </c>
      <c r="F293" s="1">
        <f t="shared" si="28"/>
        <v>3422.7049999999999</v>
      </c>
      <c r="G293" s="1">
        <f t="shared" si="29"/>
        <v>0.2141509685506954</v>
      </c>
      <c r="H293" s="1"/>
      <c r="I293" s="1"/>
      <c r="J293" s="1"/>
      <c r="K293" s="1"/>
    </row>
    <row r="294" spans="1:11" customFormat="1">
      <c r="A294" s="2">
        <v>36395</v>
      </c>
      <c r="B294" s="1" t="s">
        <v>87</v>
      </c>
      <c r="C294" s="1">
        <v>42</v>
      </c>
      <c r="D294" s="1"/>
      <c r="E294" s="3">
        <v>0.97625899999999999</v>
      </c>
      <c r="F294" s="1">
        <f t="shared" si="28"/>
        <v>41.002878000000003</v>
      </c>
      <c r="G294" s="1">
        <f t="shared" si="29"/>
        <v>2.5654580330662447E-3</v>
      </c>
      <c r="H294" s="1"/>
      <c r="I294" s="1"/>
      <c r="J294" s="1"/>
      <c r="K294" s="1"/>
    </row>
    <row r="295" spans="1:11" customFormat="1">
      <c r="A295" s="2">
        <v>36395</v>
      </c>
      <c r="B295" s="1" t="s">
        <v>29</v>
      </c>
      <c r="C295" s="1"/>
      <c r="D295" s="1"/>
      <c r="E295" s="1"/>
      <c r="F295" s="1">
        <f>SUM(F269:F294)</f>
        <v>15982.673453049323</v>
      </c>
      <c r="G295" s="1"/>
      <c r="H295" s="1"/>
      <c r="I295" s="1"/>
      <c r="J295" s="1"/>
      <c r="K295" s="1"/>
    </row>
    <row r="296" spans="1:11" customFormat="1">
      <c r="A296" s="2">
        <v>36474</v>
      </c>
      <c r="B296" s="1" t="s">
        <v>99</v>
      </c>
      <c r="C296" s="1">
        <v>1</v>
      </c>
      <c r="D296" s="1">
        <v>100</v>
      </c>
      <c r="E296" s="63"/>
      <c r="F296" s="1">
        <f>C296*E296</f>
        <v>0</v>
      </c>
      <c r="G296" s="1">
        <f t="shared" ref="G296:G306" si="30">F296/$F$307</f>
        <v>0</v>
      </c>
      <c r="H296" s="1">
        <v>1</v>
      </c>
      <c r="I296" s="1"/>
      <c r="J296" s="1"/>
      <c r="K296" s="1"/>
    </row>
    <row r="297" spans="1:11" customFormat="1">
      <c r="A297" s="2">
        <v>36474</v>
      </c>
      <c r="B297" s="6" t="s">
        <v>105</v>
      </c>
      <c r="C297" s="1">
        <v>16</v>
      </c>
      <c r="D297" s="1"/>
      <c r="E297" s="63"/>
      <c r="F297" s="1">
        <f t="shared" ref="F297:F306" si="31">C297*E297</f>
        <v>0</v>
      </c>
      <c r="G297" s="1">
        <f t="shared" si="30"/>
        <v>0</v>
      </c>
      <c r="H297" s="1"/>
      <c r="I297" s="1"/>
      <c r="J297" s="1"/>
      <c r="K297" s="1"/>
    </row>
    <row r="298" spans="1:11" customFormat="1">
      <c r="A298" s="2">
        <v>36474</v>
      </c>
      <c r="B298" s="6" t="s">
        <v>36</v>
      </c>
      <c r="C298" s="1">
        <v>2</v>
      </c>
      <c r="D298" s="1"/>
      <c r="E298" s="63"/>
      <c r="F298" s="1">
        <f t="shared" si="31"/>
        <v>0</v>
      </c>
      <c r="G298" s="1">
        <f t="shared" si="30"/>
        <v>0</v>
      </c>
      <c r="H298" s="1"/>
      <c r="I298" s="1"/>
      <c r="J298" s="1"/>
      <c r="K298" s="1"/>
    </row>
    <row r="299" spans="1:11" customFormat="1">
      <c r="A299" s="2">
        <v>36474</v>
      </c>
      <c r="B299" s="1" t="s">
        <v>106</v>
      </c>
      <c r="C299" s="1">
        <v>1</v>
      </c>
      <c r="D299" s="1"/>
      <c r="E299" s="63"/>
      <c r="F299" s="1">
        <f t="shared" si="31"/>
        <v>0</v>
      </c>
      <c r="G299" s="1">
        <f t="shared" si="30"/>
        <v>0</v>
      </c>
      <c r="H299" s="1"/>
      <c r="I299" s="1"/>
      <c r="J299" s="1"/>
      <c r="K299" s="1"/>
    </row>
    <row r="300" spans="1:11" customFormat="1">
      <c r="A300" s="2">
        <v>36474</v>
      </c>
      <c r="B300" s="1" t="s">
        <v>18</v>
      </c>
      <c r="C300" s="1">
        <v>9</v>
      </c>
      <c r="D300" s="1"/>
      <c r="E300" s="3">
        <v>84.985100000000003</v>
      </c>
      <c r="F300" s="1">
        <f t="shared" si="31"/>
        <v>764.86590000000001</v>
      </c>
      <c r="G300" s="1">
        <f t="shared" si="30"/>
        <v>3.3011710317892948E-2</v>
      </c>
      <c r="H300" s="1"/>
      <c r="I300" s="1"/>
      <c r="J300" s="1"/>
      <c r="K300" s="1"/>
    </row>
    <row r="301" spans="1:11" customFormat="1">
      <c r="A301" s="2">
        <v>36474</v>
      </c>
      <c r="B301" s="1" t="s">
        <v>39</v>
      </c>
      <c r="C301" s="1">
        <v>22</v>
      </c>
      <c r="D301" s="1"/>
      <c r="E301" s="3">
        <v>195.2354</v>
      </c>
      <c r="F301" s="1">
        <f t="shared" si="31"/>
        <v>4295.1787999999997</v>
      </c>
      <c r="G301" s="1">
        <f t="shared" si="30"/>
        <v>0.18538046775147779</v>
      </c>
      <c r="H301" s="1"/>
      <c r="I301" s="1"/>
      <c r="J301" s="1"/>
      <c r="K301" s="1"/>
    </row>
    <row r="302" spans="1:11" customFormat="1">
      <c r="A302" s="2">
        <v>36474</v>
      </c>
      <c r="B302" s="1" t="s">
        <v>40</v>
      </c>
      <c r="C302" s="1">
        <v>3</v>
      </c>
      <c r="D302" s="1"/>
      <c r="E302" s="63"/>
      <c r="F302" s="1">
        <f t="shared" si="31"/>
        <v>0</v>
      </c>
      <c r="G302" s="1">
        <f t="shared" si="30"/>
        <v>0</v>
      </c>
      <c r="H302" s="1"/>
      <c r="I302" s="1"/>
      <c r="J302" s="1"/>
      <c r="K302" s="1"/>
    </row>
    <row r="303" spans="1:11" customFormat="1">
      <c r="A303" s="2">
        <v>36474</v>
      </c>
      <c r="B303" s="1" t="s">
        <v>19</v>
      </c>
      <c r="C303" s="1">
        <v>7</v>
      </c>
      <c r="D303" s="1"/>
      <c r="E303" s="1">
        <f>(PI()/4)*12^2</f>
        <v>113.09733552923255</v>
      </c>
      <c r="F303" s="1">
        <f t="shared" si="31"/>
        <v>791.68134870462791</v>
      </c>
      <c r="G303" s="1">
        <f t="shared" si="30"/>
        <v>3.4169068522359236E-2</v>
      </c>
      <c r="H303" s="1"/>
      <c r="I303" s="1"/>
      <c r="J303" s="1"/>
      <c r="K303" s="1"/>
    </row>
    <row r="304" spans="1:11" customFormat="1">
      <c r="A304" s="2">
        <v>36474</v>
      </c>
      <c r="B304" s="1" t="s">
        <v>53</v>
      </c>
      <c r="C304" s="1">
        <v>2</v>
      </c>
      <c r="D304" s="1"/>
      <c r="E304" s="63"/>
      <c r="F304" s="1">
        <f t="shared" si="31"/>
        <v>0</v>
      </c>
      <c r="G304" s="1">
        <f t="shared" si="30"/>
        <v>0</v>
      </c>
      <c r="H304" s="1"/>
      <c r="I304" s="1"/>
      <c r="J304" s="1"/>
      <c r="K304" s="1"/>
    </row>
    <row r="305" spans="1:11" customFormat="1">
      <c r="A305" s="2">
        <v>36474</v>
      </c>
      <c r="B305" s="12" t="s">
        <v>58</v>
      </c>
      <c r="C305" s="1">
        <v>9</v>
      </c>
      <c r="D305" s="1"/>
      <c r="E305" s="1">
        <v>311.15499999999997</v>
      </c>
      <c r="F305" s="1">
        <f t="shared" si="31"/>
        <v>2800.3949999999995</v>
      </c>
      <c r="G305" s="1">
        <f t="shared" si="30"/>
        <v>0.1208654072768518</v>
      </c>
      <c r="H305" s="1"/>
      <c r="I305" s="1"/>
      <c r="J305" s="1"/>
      <c r="K305" s="1"/>
    </row>
    <row r="306" spans="1:11" customFormat="1">
      <c r="A306" s="2">
        <v>36474</v>
      </c>
      <c r="B306" s="1" t="s">
        <v>46</v>
      </c>
      <c r="C306" s="1">
        <v>348</v>
      </c>
      <c r="D306" s="1"/>
      <c r="E306" s="3">
        <v>41.716700000000003</v>
      </c>
      <c r="F306" s="1">
        <f t="shared" si="31"/>
        <v>14517.411600000001</v>
      </c>
      <c r="G306" s="1">
        <f t="shared" si="30"/>
        <v>0.62657334613141835</v>
      </c>
      <c r="H306" s="1"/>
      <c r="I306" s="1"/>
      <c r="J306" s="1"/>
      <c r="K306" s="1"/>
    </row>
    <row r="307" spans="1:11" customFormat="1">
      <c r="A307" s="2">
        <v>36474</v>
      </c>
      <c r="B307" s="1" t="s">
        <v>29</v>
      </c>
      <c r="C307" s="1"/>
      <c r="D307" s="1"/>
      <c r="E307" s="1"/>
      <c r="F307" s="1">
        <f>SUM(F296:F306)</f>
        <v>23169.532648704626</v>
      </c>
      <c r="G307" s="1"/>
      <c r="H307" s="1"/>
      <c r="I307" s="1"/>
      <c r="J307" s="1"/>
      <c r="K307" s="1"/>
    </row>
    <row r="308" spans="1:11" customFormat="1">
      <c r="A308" s="2">
        <v>36578</v>
      </c>
      <c r="B308" s="13" t="s">
        <v>36</v>
      </c>
      <c r="C308" s="1">
        <v>1</v>
      </c>
      <c r="D308" s="1">
        <v>100</v>
      </c>
      <c r="E308" s="63"/>
      <c r="F308" s="1">
        <f>C308*E308</f>
        <v>0</v>
      </c>
      <c r="G308" s="1">
        <f t="shared" ref="G308:G315" si="32">F308/$F$316</f>
        <v>0</v>
      </c>
      <c r="H308" s="1">
        <v>1</v>
      </c>
      <c r="I308" s="1"/>
      <c r="J308" s="1"/>
      <c r="K308" s="1"/>
    </row>
    <row r="309" spans="1:11" customFormat="1">
      <c r="A309" s="2">
        <v>36578</v>
      </c>
      <c r="B309" s="13" t="s">
        <v>99</v>
      </c>
      <c r="C309" s="1">
        <v>1</v>
      </c>
      <c r="D309" s="1"/>
      <c r="E309" s="63"/>
      <c r="F309" s="1">
        <f t="shared" ref="F309:F315" si="33">C309*E309</f>
        <v>0</v>
      </c>
      <c r="G309" s="1">
        <f t="shared" si="32"/>
        <v>0</v>
      </c>
      <c r="H309" s="1"/>
      <c r="I309" s="1"/>
      <c r="J309" s="1"/>
      <c r="K309" s="1"/>
    </row>
    <row r="310" spans="1:11" customFormat="1">
      <c r="A310" s="2">
        <v>36578</v>
      </c>
      <c r="B310" s="1" t="s">
        <v>39</v>
      </c>
      <c r="C310" s="1">
        <v>9</v>
      </c>
      <c r="D310" s="1"/>
      <c r="E310" s="3">
        <v>195.2354</v>
      </c>
      <c r="F310" s="1">
        <f t="shared" si="33"/>
        <v>1757.1186</v>
      </c>
      <c r="G310" s="1">
        <f t="shared" si="32"/>
        <v>0.42103492264526654</v>
      </c>
      <c r="H310" s="1"/>
      <c r="I310" s="1"/>
      <c r="J310" s="1"/>
      <c r="K310" s="1"/>
    </row>
    <row r="311" spans="1:11" customFormat="1">
      <c r="A311" s="2">
        <v>36578</v>
      </c>
      <c r="B311" s="1" t="s">
        <v>25</v>
      </c>
      <c r="C311" s="1">
        <v>1</v>
      </c>
      <c r="D311" s="1"/>
      <c r="E311" s="63"/>
      <c r="F311" s="1">
        <f t="shared" si="33"/>
        <v>0</v>
      </c>
      <c r="G311" s="1">
        <f t="shared" si="32"/>
        <v>0</v>
      </c>
      <c r="H311" s="1"/>
      <c r="I311" s="1"/>
      <c r="J311" s="1"/>
      <c r="K311" s="1"/>
    </row>
    <row r="312" spans="1:11" customFormat="1">
      <c r="A312" s="2">
        <v>36578</v>
      </c>
      <c r="B312" s="1" t="s">
        <v>40</v>
      </c>
      <c r="C312" s="1">
        <v>5</v>
      </c>
      <c r="D312" s="1"/>
      <c r="E312" s="63"/>
      <c r="F312" s="1">
        <f t="shared" si="33"/>
        <v>0</v>
      </c>
      <c r="G312" s="1">
        <f t="shared" si="32"/>
        <v>0</v>
      </c>
      <c r="H312" s="1"/>
      <c r="I312" s="1"/>
      <c r="J312" s="1"/>
      <c r="K312" s="1"/>
    </row>
    <row r="313" spans="1:11" customFormat="1">
      <c r="A313" s="2">
        <v>36578</v>
      </c>
      <c r="B313" s="1" t="s">
        <v>53</v>
      </c>
      <c r="C313" s="1">
        <v>13</v>
      </c>
      <c r="D313" s="1"/>
      <c r="E313" s="63"/>
      <c r="F313" s="1">
        <f t="shared" si="33"/>
        <v>0</v>
      </c>
      <c r="G313" s="1">
        <f t="shared" si="32"/>
        <v>0</v>
      </c>
      <c r="H313" s="1"/>
      <c r="I313" s="1"/>
      <c r="J313" s="1"/>
      <c r="K313" s="1"/>
    </row>
    <row r="314" spans="1:11" customFormat="1">
      <c r="A314" s="2">
        <v>36578</v>
      </c>
      <c r="B314" s="1" t="s">
        <v>44</v>
      </c>
      <c r="C314" s="1">
        <v>10</v>
      </c>
      <c r="D314" s="1"/>
      <c r="E314" s="3">
        <v>87.269570000000002</v>
      </c>
      <c r="F314" s="1">
        <f t="shared" si="33"/>
        <v>872.69569999999999</v>
      </c>
      <c r="G314" s="1">
        <f t="shared" si="32"/>
        <v>0.20911244496663842</v>
      </c>
      <c r="H314" s="1"/>
      <c r="I314" s="1"/>
      <c r="J314" s="1"/>
      <c r="K314" s="1"/>
    </row>
    <row r="315" spans="1:11" customFormat="1">
      <c r="A315" s="2">
        <v>36578</v>
      </c>
      <c r="B315" s="1" t="s">
        <v>46</v>
      </c>
      <c r="C315" s="1">
        <v>37</v>
      </c>
      <c r="D315" s="1"/>
      <c r="E315" s="3">
        <v>41.716700000000003</v>
      </c>
      <c r="F315" s="1">
        <f t="shared" si="33"/>
        <v>1543.5179000000001</v>
      </c>
      <c r="G315" s="1">
        <f t="shared" si="32"/>
        <v>0.36985263238809507</v>
      </c>
      <c r="H315" s="1"/>
      <c r="I315" s="1"/>
      <c r="J315" s="1"/>
      <c r="K315" s="1"/>
    </row>
    <row r="316" spans="1:11" customFormat="1">
      <c r="A316" s="2">
        <v>36578</v>
      </c>
      <c r="B316" s="1" t="s">
        <v>29</v>
      </c>
      <c r="C316" s="1"/>
      <c r="D316" s="1"/>
      <c r="E316" s="1"/>
      <c r="F316" s="1">
        <f>SUM(F308:F315)</f>
        <v>4173.3321999999998</v>
      </c>
      <c r="G316" s="1"/>
      <c r="H316" s="1"/>
      <c r="I316" s="1"/>
      <c r="J316" s="1"/>
      <c r="K316" s="1"/>
    </row>
    <row r="317" spans="1:11" customFormat="1">
      <c r="A317" s="2">
        <v>36622</v>
      </c>
      <c r="B317" s="13" t="s">
        <v>92</v>
      </c>
      <c r="C317" s="1">
        <v>4</v>
      </c>
      <c r="D317" s="1">
        <v>100</v>
      </c>
      <c r="E317" s="63"/>
      <c r="F317" s="1">
        <f>C317*E317</f>
        <v>0</v>
      </c>
      <c r="G317" s="1">
        <f t="shared" ref="G317:G335" si="34">F317/$F$336</f>
        <v>0</v>
      </c>
      <c r="H317" s="1">
        <v>1</v>
      </c>
      <c r="I317" s="1"/>
      <c r="J317" s="1"/>
      <c r="K317" s="1" t="s">
        <v>338</v>
      </c>
    </row>
    <row r="318" spans="1:11" customFormat="1">
      <c r="A318" s="2">
        <v>36622</v>
      </c>
      <c r="B318" s="13" t="s">
        <v>45</v>
      </c>
      <c r="C318" s="1">
        <v>2</v>
      </c>
      <c r="D318" s="1"/>
      <c r="E318" s="63">
        <v>120</v>
      </c>
      <c r="F318" s="1">
        <f t="shared" ref="F318:F334" si="35">C318*E318</f>
        <v>240</v>
      </c>
      <c r="G318" s="1">
        <f t="shared" si="34"/>
        <v>7.1293017650535841E-3</v>
      </c>
      <c r="H318" s="1"/>
      <c r="I318" s="1"/>
      <c r="J318" s="1"/>
      <c r="K318" s="1" t="s">
        <v>333</v>
      </c>
    </row>
    <row r="319" spans="1:11" customFormat="1">
      <c r="A319" s="2">
        <v>36622</v>
      </c>
      <c r="B319" s="13" t="s">
        <v>101</v>
      </c>
      <c r="C319" s="1">
        <v>1</v>
      </c>
      <c r="D319" s="1"/>
      <c r="E319" s="63"/>
      <c r="F319" s="1">
        <f t="shared" si="35"/>
        <v>0</v>
      </c>
      <c r="G319" s="1">
        <f t="shared" si="34"/>
        <v>0</v>
      </c>
      <c r="H319" s="1"/>
      <c r="I319" s="1"/>
      <c r="J319" s="1"/>
      <c r="K319" s="1"/>
    </row>
    <row r="320" spans="1:11" customFormat="1">
      <c r="A320" s="2">
        <v>36622</v>
      </c>
      <c r="B320" s="13" t="s">
        <v>99</v>
      </c>
      <c r="C320" s="1">
        <v>1</v>
      </c>
      <c r="D320" s="1"/>
      <c r="E320" s="63"/>
      <c r="F320" s="1">
        <f t="shared" si="35"/>
        <v>0</v>
      </c>
      <c r="G320" s="1">
        <f t="shared" si="34"/>
        <v>0</v>
      </c>
      <c r="H320" s="1"/>
      <c r="I320" s="1"/>
      <c r="J320" s="1"/>
      <c r="K320" s="1"/>
    </row>
    <row r="321" spans="1:11" customFormat="1">
      <c r="A321" s="2">
        <v>36622</v>
      </c>
      <c r="B321" s="1" t="s">
        <v>39</v>
      </c>
      <c r="C321" s="1">
        <v>48</v>
      </c>
      <c r="D321" s="1"/>
      <c r="E321" s="3">
        <v>195.2354</v>
      </c>
      <c r="F321" s="1">
        <f t="shared" si="35"/>
        <v>9371.2991999999995</v>
      </c>
      <c r="G321" s="1">
        <f t="shared" si="34"/>
        <v>0.27837841636418847</v>
      </c>
      <c r="H321" s="1"/>
      <c r="I321" s="1"/>
      <c r="J321" s="1"/>
      <c r="K321" s="1"/>
    </row>
    <row r="322" spans="1:11" customFormat="1">
      <c r="A322" s="2">
        <v>36622</v>
      </c>
      <c r="B322" s="1" t="s">
        <v>25</v>
      </c>
      <c r="C322" s="1">
        <v>5</v>
      </c>
      <c r="D322" s="1"/>
      <c r="E322" s="63"/>
      <c r="F322" s="1">
        <f t="shared" si="35"/>
        <v>0</v>
      </c>
      <c r="G322" s="1">
        <f t="shared" si="34"/>
        <v>0</v>
      </c>
      <c r="H322" s="1"/>
      <c r="I322" s="1"/>
      <c r="J322" s="1"/>
      <c r="K322" s="1"/>
    </row>
    <row r="323" spans="1:11" customFormat="1">
      <c r="A323" s="2">
        <v>36622</v>
      </c>
      <c r="B323" s="1" t="s">
        <v>40</v>
      </c>
      <c r="C323" s="1">
        <v>12</v>
      </c>
      <c r="D323" s="1"/>
      <c r="E323" s="63"/>
      <c r="F323" s="1">
        <f t="shared" si="35"/>
        <v>0</v>
      </c>
      <c r="G323" s="1">
        <f t="shared" si="34"/>
        <v>0</v>
      </c>
      <c r="H323" s="1"/>
      <c r="I323" s="1"/>
      <c r="J323" s="1"/>
      <c r="K323" s="1"/>
    </row>
    <row r="324" spans="1:11" customFormat="1">
      <c r="A324" s="2">
        <v>36622</v>
      </c>
      <c r="B324" s="1" t="s">
        <v>19</v>
      </c>
      <c r="C324" s="1">
        <v>1</v>
      </c>
      <c r="D324" s="1"/>
      <c r="E324" s="1">
        <f>(PI()/4)*12^2</f>
        <v>113.09733552923255</v>
      </c>
      <c r="F324" s="1">
        <f t="shared" si="35"/>
        <v>113.09733552923255</v>
      </c>
      <c r="G324" s="1">
        <f t="shared" si="34"/>
        <v>3.3596043075475629E-3</v>
      </c>
      <c r="H324" s="1"/>
      <c r="I324" s="1"/>
      <c r="J324" s="1"/>
      <c r="K324" s="1"/>
    </row>
    <row r="325" spans="1:11" customFormat="1">
      <c r="A325" s="2">
        <v>36622</v>
      </c>
      <c r="B325" s="1" t="s">
        <v>95</v>
      </c>
      <c r="C325" s="1">
        <v>4</v>
      </c>
      <c r="D325" s="1"/>
      <c r="E325" s="63"/>
      <c r="F325" s="1">
        <f t="shared" si="35"/>
        <v>0</v>
      </c>
      <c r="G325" s="1">
        <f t="shared" si="34"/>
        <v>0</v>
      </c>
      <c r="H325" s="1"/>
      <c r="I325" s="1"/>
      <c r="J325" s="1"/>
      <c r="K325" s="1"/>
    </row>
    <row r="326" spans="1:11" customFormat="1">
      <c r="A326" s="2">
        <v>36622</v>
      </c>
      <c r="B326" s="1" t="s">
        <v>37</v>
      </c>
      <c r="C326" s="1">
        <v>4</v>
      </c>
      <c r="D326" s="1"/>
      <c r="E326" s="63"/>
      <c r="F326" s="1">
        <f t="shared" si="35"/>
        <v>0</v>
      </c>
      <c r="G326" s="1">
        <f t="shared" si="34"/>
        <v>0</v>
      </c>
      <c r="H326" s="1"/>
      <c r="I326" s="1"/>
      <c r="J326" s="1"/>
      <c r="K326" s="1"/>
    </row>
    <row r="327" spans="1:11" customFormat="1">
      <c r="A327" s="2">
        <v>36622</v>
      </c>
      <c r="B327" s="1" t="s">
        <v>41</v>
      </c>
      <c r="C327" s="1">
        <v>14</v>
      </c>
      <c r="D327" s="1"/>
      <c r="E327" s="3">
        <v>1034.087</v>
      </c>
      <c r="F327" s="1">
        <f t="shared" si="35"/>
        <v>14477.218000000001</v>
      </c>
      <c r="G327" s="1">
        <f t="shared" si="34"/>
        <v>0.43005189933527305</v>
      </c>
      <c r="H327" s="1"/>
      <c r="I327" s="1"/>
      <c r="J327" s="1"/>
      <c r="K327" s="1"/>
    </row>
    <row r="328" spans="1:11" customFormat="1">
      <c r="A328" s="2">
        <v>36622</v>
      </c>
      <c r="B328" s="12" t="s">
        <v>58</v>
      </c>
      <c r="C328" s="1">
        <v>13</v>
      </c>
      <c r="D328" s="1"/>
      <c r="E328" s="1">
        <v>311.15499999999997</v>
      </c>
      <c r="F328" s="1">
        <f t="shared" si="35"/>
        <v>4045.0149999999994</v>
      </c>
      <c r="G328" s="1">
        <f t="shared" si="34"/>
        <v>0.12015888574653424</v>
      </c>
      <c r="H328" s="1"/>
      <c r="I328" s="1"/>
      <c r="J328" s="1"/>
      <c r="K328" s="1" t="s">
        <v>343</v>
      </c>
    </row>
    <row r="329" spans="1:11" customFormat="1">
      <c r="A329" s="2">
        <v>36622</v>
      </c>
      <c r="B329" s="1" t="s">
        <v>54</v>
      </c>
      <c r="C329" s="1">
        <v>1</v>
      </c>
      <c r="D329" s="1"/>
      <c r="E329" s="3">
        <v>2.5976089999999998</v>
      </c>
      <c r="F329" s="1">
        <f t="shared" si="35"/>
        <v>2.5976089999999998</v>
      </c>
      <c r="G329" s="1">
        <f t="shared" si="34"/>
        <v>7.7163076785912813E-5</v>
      </c>
      <c r="H329" s="1"/>
      <c r="I329" s="1"/>
      <c r="J329" s="1"/>
      <c r="K329" s="1"/>
    </row>
    <row r="330" spans="1:11" customFormat="1">
      <c r="A330" s="2">
        <v>36622</v>
      </c>
      <c r="B330" s="1" t="s">
        <v>89</v>
      </c>
      <c r="C330" s="1">
        <v>10</v>
      </c>
      <c r="D330" s="1"/>
      <c r="E330" s="63"/>
      <c r="F330" s="1">
        <f t="shared" si="35"/>
        <v>0</v>
      </c>
      <c r="G330" s="1">
        <f t="shared" si="34"/>
        <v>0</v>
      </c>
      <c r="H330" s="1"/>
      <c r="I330" s="1"/>
      <c r="J330" s="1"/>
      <c r="K330" s="1"/>
    </row>
    <row r="331" spans="1:11" customFormat="1">
      <c r="A331" s="2">
        <v>36622</v>
      </c>
      <c r="B331" s="1" t="s">
        <v>96</v>
      </c>
      <c r="C331" s="1">
        <v>12</v>
      </c>
      <c r="D331" s="1"/>
      <c r="E331" s="3">
        <v>87.269570000000002</v>
      </c>
      <c r="F331" s="1">
        <f t="shared" si="35"/>
        <v>1047.2348400000001</v>
      </c>
      <c r="G331" s="1">
        <f t="shared" si="34"/>
        <v>3.1108554971823368E-2</v>
      </c>
      <c r="H331" s="1"/>
      <c r="I331" s="1"/>
      <c r="J331" s="1"/>
      <c r="K331" s="1"/>
    </row>
    <row r="332" spans="1:11" customFormat="1">
      <c r="A332" s="2">
        <v>36622</v>
      </c>
      <c r="B332" s="1" t="s">
        <v>63</v>
      </c>
      <c r="C332" s="1">
        <v>26</v>
      </c>
      <c r="D332" s="1"/>
      <c r="E332" s="63"/>
      <c r="F332" s="1">
        <f t="shared" si="35"/>
        <v>0</v>
      </c>
      <c r="G332" s="1">
        <f t="shared" si="34"/>
        <v>0</v>
      </c>
      <c r="H332" s="1"/>
      <c r="I332" s="1"/>
      <c r="J332" s="1"/>
      <c r="K332" s="1"/>
    </row>
    <row r="333" spans="1:11" customFormat="1">
      <c r="A333" s="2">
        <v>36622</v>
      </c>
      <c r="B333" s="1" t="s">
        <v>107</v>
      </c>
      <c r="C333" s="1">
        <v>102</v>
      </c>
      <c r="D333" s="1"/>
      <c r="E333" s="3">
        <v>41.716700000000003</v>
      </c>
      <c r="F333" s="1">
        <f t="shared" si="35"/>
        <v>4255.1034</v>
      </c>
      <c r="G333" s="1">
        <f t="shared" si="34"/>
        <v>0.1263996507504396</v>
      </c>
      <c r="H333" s="1"/>
      <c r="I333" s="1"/>
      <c r="J333" s="1"/>
      <c r="K333" s="1"/>
    </row>
    <row r="334" spans="1:11" customFormat="1">
      <c r="A334" s="2">
        <v>36622</v>
      </c>
      <c r="B334" s="1" t="s">
        <v>18</v>
      </c>
      <c r="C334" s="1">
        <v>1</v>
      </c>
      <c r="D334" s="1"/>
      <c r="E334" s="3">
        <v>84.985100000000003</v>
      </c>
      <c r="F334" s="1">
        <f t="shared" si="35"/>
        <v>84.985100000000003</v>
      </c>
      <c r="G334" s="1">
        <f t="shared" si="34"/>
        <v>2.5245184309718974E-3</v>
      </c>
      <c r="H334" s="1"/>
      <c r="I334" s="1"/>
      <c r="J334" s="1"/>
      <c r="K334" s="1"/>
    </row>
    <row r="335" spans="1:11" customFormat="1">
      <c r="A335" s="2">
        <v>36622</v>
      </c>
      <c r="B335" s="1" t="s">
        <v>87</v>
      </c>
      <c r="C335" s="1">
        <v>28</v>
      </c>
      <c r="D335" s="1"/>
      <c r="E335" s="49">
        <v>0.97625899999999999</v>
      </c>
      <c r="F335" s="1">
        <f>C335*E335</f>
        <v>27.335252000000001</v>
      </c>
      <c r="G335" s="1">
        <f t="shared" si="34"/>
        <v>8.1200525138243546E-4</v>
      </c>
      <c r="H335" s="1"/>
      <c r="I335" s="1"/>
      <c r="J335" s="1"/>
      <c r="K335" s="1"/>
    </row>
    <row r="336" spans="1:11" customFormat="1">
      <c r="A336" s="2">
        <v>36622</v>
      </c>
      <c r="B336" s="1" t="s">
        <v>29</v>
      </c>
      <c r="C336" s="1"/>
      <c r="D336" s="1"/>
      <c r="E336" s="1"/>
      <c r="F336" s="1">
        <f>SUM(F317:F335)</f>
        <v>33663.885736529228</v>
      </c>
      <c r="G336" s="1"/>
      <c r="H336" s="1"/>
      <c r="I336" s="1"/>
      <c r="J336" s="1"/>
      <c r="K336" s="1"/>
    </row>
    <row r="337" spans="1:11" customFormat="1">
      <c r="A337" s="2">
        <v>36676</v>
      </c>
      <c r="B337" s="6" t="s">
        <v>103</v>
      </c>
      <c r="C337" s="1">
        <v>1</v>
      </c>
      <c r="D337" s="1"/>
      <c r="E337" s="63"/>
      <c r="F337" s="1">
        <f t="shared" ref="F337:F351" si="36">C337*E337</f>
        <v>0</v>
      </c>
      <c r="G337" s="1">
        <f t="shared" ref="G337:G351" si="37">F337/$F$352</f>
        <v>0</v>
      </c>
      <c r="H337" s="1"/>
      <c r="I337" s="1"/>
      <c r="J337" s="1"/>
      <c r="K337" s="1" t="s">
        <v>333</v>
      </c>
    </row>
    <row r="338" spans="1:11" customFormat="1">
      <c r="A338" s="2">
        <v>36676</v>
      </c>
      <c r="B338" s="6" t="s">
        <v>108</v>
      </c>
      <c r="C338" s="1">
        <v>2</v>
      </c>
      <c r="D338" s="1"/>
      <c r="E338" s="63"/>
      <c r="F338" s="1">
        <f t="shared" si="36"/>
        <v>0</v>
      </c>
      <c r="G338" s="1">
        <f t="shared" si="37"/>
        <v>0</v>
      </c>
      <c r="H338" s="1"/>
      <c r="I338" s="1"/>
      <c r="J338" s="1"/>
      <c r="K338" s="1" t="s">
        <v>333</v>
      </c>
    </row>
    <row r="339" spans="1:11" customFormat="1">
      <c r="A339" s="2">
        <v>36676</v>
      </c>
      <c r="B339" s="1" t="s">
        <v>39</v>
      </c>
      <c r="C339" s="1">
        <v>22</v>
      </c>
      <c r="D339" s="1"/>
      <c r="E339" s="3">
        <v>195.2354</v>
      </c>
      <c r="F339" s="1">
        <f t="shared" si="36"/>
        <v>4295.1787999999997</v>
      </c>
      <c r="G339" s="1">
        <f t="shared" si="37"/>
        <v>1.6966233758848304E-2</v>
      </c>
      <c r="H339" s="1"/>
      <c r="I339" s="1"/>
      <c r="J339" s="1"/>
      <c r="K339" s="1"/>
    </row>
    <row r="340" spans="1:11" customFormat="1">
      <c r="A340" s="2">
        <v>36676</v>
      </c>
      <c r="B340" s="1" t="s">
        <v>25</v>
      </c>
      <c r="C340" s="1">
        <v>5</v>
      </c>
      <c r="D340" s="1"/>
      <c r="E340" s="63"/>
      <c r="F340" s="1">
        <f t="shared" si="36"/>
        <v>0</v>
      </c>
      <c r="G340" s="1">
        <f t="shared" si="37"/>
        <v>0</v>
      </c>
      <c r="H340" s="1"/>
      <c r="I340" s="1"/>
      <c r="J340" s="1"/>
      <c r="K340" s="1"/>
    </row>
    <row r="341" spans="1:11" customFormat="1">
      <c r="A341" s="2">
        <v>36676</v>
      </c>
      <c r="B341" s="1" t="s">
        <v>40</v>
      </c>
      <c r="C341" s="1">
        <v>4</v>
      </c>
      <c r="D341" s="1"/>
      <c r="E341" s="63"/>
      <c r="F341" s="1">
        <f t="shared" si="36"/>
        <v>0</v>
      </c>
      <c r="G341" s="1">
        <f t="shared" si="37"/>
        <v>0</v>
      </c>
      <c r="H341" s="1"/>
      <c r="I341" s="1"/>
      <c r="J341" s="1"/>
      <c r="K341" s="1"/>
    </row>
    <row r="342" spans="1:11" customFormat="1">
      <c r="A342" s="2">
        <v>36676</v>
      </c>
      <c r="B342" s="1" t="s">
        <v>19</v>
      </c>
      <c r="C342" s="1">
        <v>1</v>
      </c>
      <c r="D342" s="1"/>
      <c r="E342" s="1">
        <f>(PI()/4)*12^2</f>
        <v>113.09733552923255</v>
      </c>
      <c r="F342" s="1">
        <f t="shared" si="36"/>
        <v>113.09733552923255</v>
      </c>
      <c r="G342" s="1">
        <f t="shared" si="37"/>
        <v>4.4674178222612275E-4</v>
      </c>
      <c r="H342" s="1"/>
      <c r="I342" s="1"/>
      <c r="J342" s="1"/>
      <c r="K342" s="1"/>
    </row>
    <row r="343" spans="1:11" customFormat="1">
      <c r="A343" s="2">
        <v>36676</v>
      </c>
      <c r="B343" s="1" t="s">
        <v>53</v>
      </c>
      <c r="C343" s="1">
        <v>4</v>
      </c>
      <c r="D343" s="1"/>
      <c r="E343" s="63"/>
      <c r="F343" s="1">
        <f t="shared" si="36"/>
        <v>0</v>
      </c>
      <c r="G343" s="1">
        <f t="shared" si="37"/>
        <v>0</v>
      </c>
      <c r="H343" s="1"/>
      <c r="I343" s="1"/>
      <c r="J343" s="1"/>
      <c r="K343" s="1"/>
    </row>
    <row r="344" spans="1:11" customFormat="1">
      <c r="A344" s="2">
        <v>36676</v>
      </c>
      <c r="B344" s="1" t="s">
        <v>41</v>
      </c>
      <c r="C344" s="1">
        <v>233</v>
      </c>
      <c r="D344" s="1"/>
      <c r="E344" s="3">
        <v>1034.087</v>
      </c>
      <c r="F344" s="1">
        <f t="shared" si="36"/>
        <v>240942.27100000001</v>
      </c>
      <c r="G344" s="1">
        <f t="shared" si="37"/>
        <v>0.95173753702029285</v>
      </c>
      <c r="H344" s="1"/>
      <c r="I344" s="1"/>
      <c r="J344" s="1"/>
      <c r="K344" s="1"/>
    </row>
    <row r="345" spans="1:11" customFormat="1">
      <c r="A345" s="2">
        <v>36676</v>
      </c>
      <c r="B345" s="12" t="s">
        <v>58</v>
      </c>
      <c r="C345" s="1">
        <v>12</v>
      </c>
      <c r="D345" s="1"/>
      <c r="E345" s="1">
        <v>311.15499999999997</v>
      </c>
      <c r="F345" s="1">
        <f t="shared" si="36"/>
        <v>3733.8599999999997</v>
      </c>
      <c r="G345" s="1">
        <f t="shared" si="37"/>
        <v>1.4748988233694329E-2</v>
      </c>
      <c r="H345" s="1"/>
      <c r="I345" s="1"/>
      <c r="J345" s="1"/>
      <c r="K345" s="1"/>
    </row>
    <row r="346" spans="1:11" customFormat="1">
      <c r="A346" s="2">
        <v>36676</v>
      </c>
      <c r="B346" s="1" t="s">
        <v>35</v>
      </c>
      <c r="C346" s="1">
        <v>1</v>
      </c>
      <c r="D346" s="1"/>
      <c r="E346" s="63"/>
      <c r="F346" s="1">
        <f t="shared" si="36"/>
        <v>0</v>
      </c>
      <c r="G346" s="1">
        <f t="shared" si="37"/>
        <v>0</v>
      </c>
      <c r="H346" s="1"/>
      <c r="I346" s="1"/>
      <c r="J346" s="1"/>
      <c r="K346" s="1"/>
    </row>
    <row r="347" spans="1:11" customFormat="1">
      <c r="A347" s="2">
        <v>36676</v>
      </c>
      <c r="B347" s="1" t="s">
        <v>89</v>
      </c>
      <c r="C347" s="1">
        <v>7</v>
      </c>
      <c r="D347" s="1"/>
      <c r="E347" s="63"/>
      <c r="F347" s="1">
        <f t="shared" si="36"/>
        <v>0</v>
      </c>
      <c r="G347" s="1">
        <f t="shared" si="37"/>
        <v>0</v>
      </c>
      <c r="H347" s="1"/>
      <c r="I347" s="1"/>
      <c r="J347" s="1"/>
      <c r="K347" s="1"/>
    </row>
    <row r="348" spans="1:11" customFormat="1">
      <c r="A348" s="2">
        <v>36676</v>
      </c>
      <c r="B348" s="1" t="s">
        <v>96</v>
      </c>
      <c r="C348" s="1">
        <v>4</v>
      </c>
      <c r="D348" s="1"/>
      <c r="E348" s="3">
        <v>87.269570000000002</v>
      </c>
      <c r="F348" s="1">
        <f t="shared" si="36"/>
        <v>349.07828000000001</v>
      </c>
      <c r="G348" s="1">
        <f t="shared" si="37"/>
        <v>1.3788817589192564E-3</v>
      </c>
      <c r="H348" s="1"/>
      <c r="I348" s="1"/>
      <c r="J348" s="1"/>
      <c r="K348" s="1"/>
    </row>
    <row r="349" spans="1:11" customFormat="1">
      <c r="A349" s="2">
        <v>36676</v>
      </c>
      <c r="B349" s="1" t="s">
        <v>63</v>
      </c>
      <c r="C349" s="1">
        <v>21</v>
      </c>
      <c r="D349" s="1"/>
      <c r="E349" s="63"/>
      <c r="F349" s="1">
        <f t="shared" si="36"/>
        <v>0</v>
      </c>
      <c r="G349" s="1">
        <f t="shared" si="37"/>
        <v>0</v>
      </c>
      <c r="H349" s="1"/>
      <c r="I349" s="1"/>
      <c r="J349" s="1"/>
      <c r="K349" s="1"/>
    </row>
    <row r="350" spans="1:11" customFormat="1">
      <c r="A350" s="2">
        <v>36676</v>
      </c>
      <c r="B350" s="1" t="s">
        <v>107</v>
      </c>
      <c r="C350" s="1">
        <v>16</v>
      </c>
      <c r="D350" s="1"/>
      <c r="E350" s="3">
        <v>41.716700000000003</v>
      </c>
      <c r="F350" s="1">
        <f t="shared" si="36"/>
        <v>667.46720000000005</v>
      </c>
      <c r="G350" s="1">
        <f t="shared" si="37"/>
        <v>2.6365385630893771E-3</v>
      </c>
      <c r="H350" s="1"/>
      <c r="I350" s="1"/>
      <c r="J350" s="1"/>
      <c r="K350" s="1"/>
    </row>
    <row r="351" spans="1:11" customFormat="1">
      <c r="A351" s="2">
        <v>36676</v>
      </c>
      <c r="B351" s="1" t="s">
        <v>18</v>
      </c>
      <c r="C351" s="1">
        <v>36</v>
      </c>
      <c r="D351" s="1"/>
      <c r="E351" s="3">
        <v>84.985100000000003</v>
      </c>
      <c r="F351" s="1">
        <f t="shared" si="36"/>
        <v>3059.4636</v>
      </c>
      <c r="G351" s="1">
        <f t="shared" si="37"/>
        <v>1.2085078882929756E-2</v>
      </c>
      <c r="H351" s="1"/>
      <c r="I351" s="1"/>
      <c r="J351" s="1"/>
      <c r="K351" s="1"/>
    </row>
    <row r="352" spans="1:11" customFormat="1">
      <c r="A352" s="2">
        <v>36676</v>
      </c>
      <c r="B352" s="1" t="s">
        <v>29</v>
      </c>
      <c r="C352" s="1"/>
      <c r="D352" s="1"/>
      <c r="E352" s="1"/>
      <c r="F352" s="1">
        <f>SUM(F337:F351)</f>
        <v>253160.41621552923</v>
      </c>
      <c r="G352" s="1"/>
      <c r="H352" s="1"/>
      <c r="I352" s="1"/>
      <c r="J352" s="1"/>
      <c r="K352" s="1"/>
    </row>
    <row r="353" spans="1:11" customFormat="1">
      <c r="A353" s="2">
        <v>36733</v>
      </c>
      <c r="B353" s="1" t="s">
        <v>103</v>
      </c>
      <c r="C353" s="1">
        <v>35</v>
      </c>
      <c r="D353" s="1">
        <v>100</v>
      </c>
      <c r="E353" s="63"/>
      <c r="F353" s="1">
        <f>C353*E353</f>
        <v>0</v>
      </c>
      <c r="G353" s="1">
        <f t="shared" ref="G353:G366" si="38">F353/$F$367</f>
        <v>0</v>
      </c>
      <c r="H353" s="1">
        <v>1</v>
      </c>
      <c r="I353" s="1"/>
      <c r="J353" s="1"/>
      <c r="K353" s="1"/>
    </row>
    <row r="354" spans="1:11" customFormat="1">
      <c r="A354" s="2">
        <v>36733</v>
      </c>
      <c r="B354" s="1" t="s">
        <v>109</v>
      </c>
      <c r="C354" s="1">
        <v>1</v>
      </c>
      <c r="D354" s="1"/>
      <c r="E354" s="63"/>
      <c r="F354" s="1">
        <f t="shared" ref="F354:F366" si="39">C354*E354</f>
        <v>0</v>
      </c>
      <c r="G354" s="1">
        <f t="shared" si="38"/>
        <v>0</v>
      </c>
      <c r="H354" s="1"/>
      <c r="I354" s="1"/>
      <c r="J354" s="1"/>
      <c r="K354" s="1"/>
    </row>
    <row r="355" spans="1:11" customFormat="1">
      <c r="A355" s="2">
        <v>36733</v>
      </c>
      <c r="B355" s="1" t="s">
        <v>17</v>
      </c>
      <c r="C355" s="1">
        <v>39</v>
      </c>
      <c r="D355" s="1"/>
      <c r="E355" s="1">
        <v>3.156457729</v>
      </c>
      <c r="F355" s="1">
        <f t="shared" si="39"/>
        <v>123.101851431</v>
      </c>
      <c r="G355" s="1">
        <f t="shared" si="38"/>
        <v>4.1511189947174877E-3</v>
      </c>
      <c r="H355" s="1"/>
      <c r="I355" s="1"/>
      <c r="J355" s="1"/>
      <c r="K355" s="1"/>
    </row>
    <row r="356" spans="1:11" customFormat="1">
      <c r="A356" s="2">
        <v>36733</v>
      </c>
      <c r="B356" s="1" t="s">
        <v>39</v>
      </c>
      <c r="C356" s="1">
        <v>25</v>
      </c>
      <c r="D356" s="1"/>
      <c r="E356" s="3">
        <v>195.2354</v>
      </c>
      <c r="F356" s="1">
        <f t="shared" si="39"/>
        <v>4880.8850000000002</v>
      </c>
      <c r="G356" s="1">
        <f t="shared" si="38"/>
        <v>0.16458838107636639</v>
      </c>
      <c r="H356" s="1"/>
      <c r="I356" s="1"/>
      <c r="J356" s="1"/>
      <c r="K356" s="1"/>
    </row>
    <row r="357" spans="1:11" customFormat="1">
      <c r="A357" s="2">
        <v>36733</v>
      </c>
      <c r="B357" s="1" t="s">
        <v>25</v>
      </c>
      <c r="C357" s="1">
        <v>6</v>
      </c>
      <c r="D357" s="1"/>
      <c r="E357" s="63"/>
      <c r="F357" s="1">
        <f t="shared" si="39"/>
        <v>0</v>
      </c>
      <c r="G357" s="1">
        <f t="shared" si="38"/>
        <v>0</v>
      </c>
      <c r="H357" s="1"/>
      <c r="I357" s="1"/>
      <c r="J357" s="1"/>
      <c r="K357" s="1"/>
    </row>
    <row r="358" spans="1:11" customFormat="1">
      <c r="A358" s="2">
        <v>36733</v>
      </c>
      <c r="B358" s="1" t="s">
        <v>19</v>
      </c>
      <c r="C358" s="1">
        <v>59</v>
      </c>
      <c r="D358" s="1"/>
      <c r="E358" s="1">
        <f>(PI()/4)*12^2</f>
        <v>113.09733552923255</v>
      </c>
      <c r="F358" s="1">
        <f t="shared" si="39"/>
        <v>6672.7427962247202</v>
      </c>
      <c r="G358" s="1">
        <f t="shared" si="38"/>
        <v>0.22501163911249963</v>
      </c>
      <c r="H358" s="1"/>
      <c r="I358" s="1"/>
      <c r="J358" s="1"/>
      <c r="K358" s="1"/>
    </row>
    <row r="359" spans="1:11" customFormat="1">
      <c r="A359" s="2">
        <v>36733</v>
      </c>
      <c r="B359" s="1" t="s">
        <v>41</v>
      </c>
      <c r="C359" s="1">
        <v>9</v>
      </c>
      <c r="D359" s="1"/>
      <c r="E359" s="1">
        <v>1034.087</v>
      </c>
      <c r="F359" s="1">
        <f t="shared" si="39"/>
        <v>9306.7829999999994</v>
      </c>
      <c r="G359" s="1">
        <f t="shared" si="38"/>
        <v>0.3138341401198857</v>
      </c>
      <c r="H359" s="1"/>
      <c r="I359" s="1"/>
      <c r="J359" s="1"/>
      <c r="K359" s="1"/>
    </row>
    <row r="360" spans="1:11" customFormat="1">
      <c r="A360" s="2">
        <v>36733</v>
      </c>
      <c r="B360" s="1" t="s">
        <v>58</v>
      </c>
      <c r="C360" s="1">
        <v>23</v>
      </c>
      <c r="D360" s="1"/>
      <c r="E360" s="1">
        <v>311.15499999999997</v>
      </c>
      <c r="F360" s="1">
        <f t="shared" si="39"/>
        <v>7156.5649999999996</v>
      </c>
      <c r="G360" s="1">
        <f t="shared" si="38"/>
        <v>0.24132661339445322</v>
      </c>
      <c r="H360" s="1"/>
      <c r="I360" s="1"/>
      <c r="J360" s="1"/>
      <c r="K360" s="1"/>
    </row>
    <row r="361" spans="1:11" customFormat="1">
      <c r="A361" s="2">
        <v>36733</v>
      </c>
      <c r="B361" s="1" t="s">
        <v>35</v>
      </c>
      <c r="C361" s="1">
        <v>2</v>
      </c>
      <c r="D361" s="1"/>
      <c r="E361" s="63"/>
      <c r="F361" s="1">
        <f t="shared" si="39"/>
        <v>0</v>
      </c>
      <c r="G361" s="1">
        <f t="shared" si="38"/>
        <v>0</v>
      </c>
      <c r="H361" s="1"/>
      <c r="I361" s="1"/>
      <c r="J361" s="1"/>
      <c r="K361" s="1"/>
    </row>
    <row r="362" spans="1:11" customFormat="1">
      <c r="A362" s="2">
        <v>36733</v>
      </c>
      <c r="B362" s="1" t="s">
        <v>54</v>
      </c>
      <c r="C362" s="1">
        <v>28</v>
      </c>
      <c r="D362" s="1"/>
      <c r="E362" s="3">
        <v>2.5976089999999998</v>
      </c>
      <c r="F362" s="1">
        <f t="shared" si="39"/>
        <v>72.733052000000001</v>
      </c>
      <c r="G362" s="1">
        <f t="shared" si="38"/>
        <v>2.4526321106568116E-3</v>
      </c>
      <c r="H362" s="1"/>
      <c r="I362" s="1"/>
      <c r="J362" s="1"/>
      <c r="K362" s="1"/>
    </row>
    <row r="363" spans="1:11" customFormat="1">
      <c r="A363" s="2">
        <v>36733</v>
      </c>
      <c r="B363" s="1" t="s">
        <v>44</v>
      </c>
      <c r="C363" s="1">
        <v>3</v>
      </c>
      <c r="D363" s="1"/>
      <c r="E363" s="3">
        <v>87.269570000000002</v>
      </c>
      <c r="F363" s="1">
        <f t="shared" si="39"/>
        <v>261.80871000000002</v>
      </c>
      <c r="G363" s="1">
        <f t="shared" si="38"/>
        <v>8.8284546205435882E-3</v>
      </c>
      <c r="H363" s="1"/>
      <c r="I363" s="1"/>
      <c r="J363" s="1"/>
      <c r="K363" s="1"/>
    </row>
    <row r="364" spans="1:11" customFormat="1">
      <c r="A364" s="2">
        <v>36733</v>
      </c>
      <c r="B364" s="1" t="s">
        <v>46</v>
      </c>
      <c r="C364" s="1">
        <v>12</v>
      </c>
      <c r="D364" s="1"/>
      <c r="E364" s="3">
        <v>41.716700000000003</v>
      </c>
      <c r="F364" s="1">
        <f t="shared" si="39"/>
        <v>500.60040000000004</v>
      </c>
      <c r="G364" s="1">
        <f t="shared" si="38"/>
        <v>1.688075203619455E-2</v>
      </c>
      <c r="H364" s="1"/>
      <c r="I364" s="1"/>
      <c r="J364" s="1"/>
      <c r="K364" s="1"/>
    </row>
    <row r="365" spans="1:11" customFormat="1">
      <c r="A365" s="2">
        <v>36733</v>
      </c>
      <c r="B365" s="1" t="s">
        <v>18</v>
      </c>
      <c r="C365" s="1">
        <v>8</v>
      </c>
      <c r="D365" s="1"/>
      <c r="E365" s="3">
        <v>84.985100000000003</v>
      </c>
      <c r="F365" s="1">
        <f t="shared" si="39"/>
        <v>679.88080000000002</v>
      </c>
      <c r="G365" s="1">
        <f t="shared" si="38"/>
        <v>2.2926268534682714E-2</v>
      </c>
      <c r="H365" s="1"/>
      <c r="I365" s="1"/>
      <c r="J365" s="1"/>
      <c r="K365" s="1"/>
    </row>
    <row r="366" spans="1:11" customFormat="1">
      <c r="A366" s="2">
        <v>36733</v>
      </c>
      <c r="B366" s="1" t="s">
        <v>110</v>
      </c>
      <c r="C366" s="1">
        <v>4</v>
      </c>
      <c r="D366" s="1"/>
      <c r="E366" s="63"/>
      <c r="F366" s="1">
        <f t="shared" si="39"/>
        <v>0</v>
      </c>
      <c r="G366" s="1">
        <f t="shared" si="38"/>
        <v>0</v>
      </c>
      <c r="H366" s="1"/>
      <c r="I366" s="1"/>
      <c r="J366" s="1"/>
      <c r="K366" s="1"/>
    </row>
    <row r="367" spans="1:11" customFormat="1">
      <c r="A367" s="2">
        <v>36733</v>
      </c>
      <c r="B367" s="1" t="s">
        <v>29</v>
      </c>
      <c r="C367" s="1"/>
      <c r="D367" s="1"/>
      <c r="E367" s="1"/>
      <c r="F367" s="1">
        <f>SUM(F353:F366)</f>
        <v>29655.100609655718</v>
      </c>
      <c r="G367" s="1"/>
      <c r="H367" s="1"/>
      <c r="I367" s="1"/>
      <c r="J367" s="1"/>
      <c r="K367" s="1"/>
    </row>
    <row r="368" spans="1:11" customFormat="1">
      <c r="A368" s="2">
        <v>36759</v>
      </c>
      <c r="B368" s="13" t="s">
        <v>112</v>
      </c>
      <c r="C368" s="1">
        <v>1.8</v>
      </c>
      <c r="D368" s="1">
        <v>100</v>
      </c>
      <c r="E368" s="63"/>
      <c r="F368" s="1">
        <f t="shared" ref="F368:F389" si="40">C368*E368</f>
        <v>0</v>
      </c>
      <c r="G368" s="1">
        <f t="shared" ref="G368:G389" si="41">F368/$F$390</f>
        <v>0</v>
      </c>
      <c r="H368" s="1">
        <v>1</v>
      </c>
      <c r="I368" s="1"/>
      <c r="J368" s="1"/>
      <c r="K368" s="1" t="s">
        <v>344</v>
      </c>
    </row>
    <row r="369" spans="1:17">
      <c r="A369" s="2">
        <v>36759</v>
      </c>
      <c r="B369" s="13" t="s">
        <v>103</v>
      </c>
      <c r="C369" s="1">
        <v>6</v>
      </c>
      <c r="E369" s="63"/>
      <c r="F369" s="1">
        <f t="shared" si="40"/>
        <v>0</v>
      </c>
      <c r="G369" s="1">
        <f t="shared" si="41"/>
        <v>0</v>
      </c>
    </row>
    <row r="370" spans="1:17" s="46" customFormat="1">
      <c r="A370" s="50">
        <v>36759</v>
      </c>
      <c r="B370" s="27" t="s">
        <v>87</v>
      </c>
      <c r="C370" s="45">
        <v>64</v>
      </c>
      <c r="D370" s="45"/>
      <c r="E370" s="51">
        <v>0.97625899999999999</v>
      </c>
      <c r="F370" s="45">
        <f t="shared" si="40"/>
        <v>62.480575999999999</v>
      </c>
      <c r="G370" s="45">
        <f t="shared" si="41"/>
        <v>1.3713438502429448E-3</v>
      </c>
      <c r="H370" s="45"/>
      <c r="I370" s="45"/>
      <c r="J370" s="45"/>
      <c r="K370" s="45" t="s">
        <v>338</v>
      </c>
      <c r="L370" s="45"/>
      <c r="M370" s="45"/>
      <c r="N370" s="45"/>
      <c r="O370" s="45"/>
      <c r="P370" s="45"/>
      <c r="Q370" s="45"/>
    </row>
    <row r="371" spans="1:17">
      <c r="A371" s="2">
        <v>36759</v>
      </c>
      <c r="B371" s="1" t="s">
        <v>96</v>
      </c>
      <c r="C371" s="1">
        <v>7</v>
      </c>
      <c r="E371" s="3">
        <v>87.269570000000002</v>
      </c>
      <c r="F371" s="1">
        <f t="shared" si="40"/>
        <v>610.88698999999997</v>
      </c>
      <c r="G371" s="1">
        <f t="shared" si="41"/>
        <v>1.3407944845609669E-2</v>
      </c>
    </row>
    <row r="372" spans="1:17">
      <c r="A372" s="2">
        <v>36759</v>
      </c>
      <c r="B372" s="13" t="s">
        <v>113</v>
      </c>
      <c r="C372" s="1">
        <v>8</v>
      </c>
      <c r="E372" s="49">
        <v>41.716700000000003</v>
      </c>
      <c r="F372" s="1">
        <f t="shared" si="40"/>
        <v>333.73360000000002</v>
      </c>
      <c r="G372" s="1">
        <f t="shared" si="41"/>
        <v>7.3248927791484961E-3</v>
      </c>
      <c r="K372" s="1" t="s">
        <v>345</v>
      </c>
    </row>
    <row r="373" spans="1:17">
      <c r="A373" s="2">
        <v>36759</v>
      </c>
      <c r="B373" s="13" t="s">
        <v>80</v>
      </c>
      <c r="C373" s="1">
        <v>1</v>
      </c>
      <c r="E373" s="63"/>
      <c r="F373" s="1">
        <f t="shared" si="40"/>
        <v>0</v>
      </c>
      <c r="G373" s="1">
        <f t="shared" si="41"/>
        <v>0</v>
      </c>
    </row>
    <row r="374" spans="1:17">
      <c r="A374" s="2">
        <v>36759</v>
      </c>
      <c r="B374" s="13" t="s">
        <v>114</v>
      </c>
      <c r="C374" s="1">
        <v>1</v>
      </c>
      <c r="E374" s="63"/>
      <c r="F374" s="1">
        <f t="shared" si="40"/>
        <v>0</v>
      </c>
      <c r="G374" s="1">
        <f t="shared" si="41"/>
        <v>0</v>
      </c>
    </row>
    <row r="375" spans="1:17">
      <c r="A375" s="2">
        <v>36759</v>
      </c>
      <c r="B375" s="1" t="s">
        <v>98</v>
      </c>
      <c r="C375" s="1">
        <v>2</v>
      </c>
      <c r="E375" s="63"/>
      <c r="F375" s="1">
        <f t="shared" si="40"/>
        <v>0</v>
      </c>
      <c r="G375" s="1">
        <f t="shared" si="41"/>
        <v>0</v>
      </c>
    </row>
    <row r="376" spans="1:17">
      <c r="A376" s="2">
        <v>36759</v>
      </c>
      <c r="B376" s="1" t="s">
        <v>16</v>
      </c>
      <c r="C376" s="1">
        <v>3</v>
      </c>
      <c r="E376" s="3">
        <v>5.6427709999999998</v>
      </c>
      <c r="F376" s="1">
        <f t="shared" si="40"/>
        <v>16.928312999999999</v>
      </c>
      <c r="G376" s="1">
        <f t="shared" si="41"/>
        <v>3.7154807803848819E-4</v>
      </c>
    </row>
    <row r="377" spans="1:17">
      <c r="A377" s="2">
        <v>36759</v>
      </c>
      <c r="B377" s="1" t="s">
        <v>39</v>
      </c>
      <c r="C377" s="1">
        <v>28</v>
      </c>
      <c r="E377" s="3">
        <v>195.2354</v>
      </c>
      <c r="F377" s="1">
        <f t="shared" si="40"/>
        <v>5466.5911999999998</v>
      </c>
      <c r="G377" s="1">
        <f t="shared" si="41"/>
        <v>0.11998250822643183</v>
      </c>
    </row>
    <row r="378" spans="1:17">
      <c r="A378" s="2">
        <v>36759</v>
      </c>
      <c r="B378" s="1" t="s">
        <v>25</v>
      </c>
      <c r="C378" s="1">
        <v>3</v>
      </c>
      <c r="E378" s="63"/>
      <c r="F378" s="1">
        <f t="shared" si="40"/>
        <v>0</v>
      </c>
      <c r="G378" s="1">
        <f t="shared" si="41"/>
        <v>0</v>
      </c>
    </row>
    <row r="379" spans="1:17">
      <c r="A379" s="2">
        <v>36759</v>
      </c>
      <c r="B379" s="1" t="s">
        <v>40</v>
      </c>
      <c r="C379" s="1">
        <v>1</v>
      </c>
      <c r="E379" s="63"/>
      <c r="F379" s="1">
        <f t="shared" si="40"/>
        <v>0</v>
      </c>
      <c r="G379" s="1">
        <f t="shared" si="41"/>
        <v>0</v>
      </c>
    </row>
    <row r="380" spans="1:17">
      <c r="A380" s="2">
        <v>36759</v>
      </c>
      <c r="B380" s="1" t="s">
        <v>19</v>
      </c>
      <c r="C380" s="1">
        <v>37</v>
      </c>
      <c r="E380" s="1">
        <f>(PI()/4)*12^2</f>
        <v>113.09733552923255</v>
      </c>
      <c r="F380" s="1">
        <f t="shared" si="40"/>
        <v>4184.6014145816043</v>
      </c>
      <c r="G380" s="1">
        <f t="shared" si="41"/>
        <v>9.1844982600743155E-2</v>
      </c>
    </row>
    <row r="381" spans="1:17">
      <c r="A381" s="2">
        <v>36759</v>
      </c>
      <c r="B381" s="1" t="s">
        <v>41</v>
      </c>
      <c r="C381" s="1">
        <v>29</v>
      </c>
      <c r="E381" s="3">
        <v>1034.087</v>
      </c>
      <c r="F381" s="1">
        <f t="shared" si="40"/>
        <v>29988.523000000001</v>
      </c>
      <c r="G381" s="1">
        <f t="shared" si="41"/>
        <v>0.65819778284244856</v>
      </c>
    </row>
    <row r="382" spans="1:17">
      <c r="A382" s="2">
        <v>36759</v>
      </c>
      <c r="B382" s="12" t="s">
        <v>58</v>
      </c>
      <c r="C382" s="1">
        <v>4</v>
      </c>
      <c r="E382" s="1">
        <v>311.15499999999997</v>
      </c>
      <c r="F382" s="1">
        <f t="shared" si="40"/>
        <v>1244.6199999999999</v>
      </c>
      <c r="G382" s="1">
        <f t="shared" si="41"/>
        <v>2.7317321512678974E-2</v>
      </c>
    </row>
    <row r="383" spans="1:17">
      <c r="A383" s="2">
        <v>36759</v>
      </c>
      <c r="B383" s="1" t="s">
        <v>54</v>
      </c>
      <c r="C383" s="1">
        <v>5</v>
      </c>
      <c r="E383" s="3">
        <v>2.5976089999999998</v>
      </c>
      <c r="F383" s="1">
        <f t="shared" si="40"/>
        <v>12.988045</v>
      </c>
      <c r="G383" s="1">
        <f t="shared" si="41"/>
        <v>2.8506580408971623E-4</v>
      </c>
    </row>
    <row r="384" spans="1:17">
      <c r="A384" s="2">
        <v>36759</v>
      </c>
      <c r="B384" s="1" t="s">
        <v>89</v>
      </c>
      <c r="C384" s="1">
        <v>29</v>
      </c>
      <c r="E384" s="63"/>
      <c r="F384" s="1">
        <f t="shared" si="40"/>
        <v>0</v>
      </c>
      <c r="G384" s="1">
        <f t="shared" si="41"/>
        <v>0</v>
      </c>
    </row>
    <row r="385" spans="1:11" customFormat="1">
      <c r="A385" s="2">
        <v>36759</v>
      </c>
      <c r="B385" s="1" t="s">
        <v>63</v>
      </c>
      <c r="C385" s="1">
        <v>2</v>
      </c>
      <c r="D385" s="1"/>
      <c r="E385" s="63"/>
      <c r="F385" s="1">
        <f t="shared" si="40"/>
        <v>0</v>
      </c>
      <c r="G385" s="1">
        <f t="shared" si="41"/>
        <v>0</v>
      </c>
      <c r="H385" s="1"/>
      <c r="I385" s="1"/>
      <c r="J385" s="1"/>
      <c r="K385" s="1"/>
    </row>
    <row r="386" spans="1:11" customFormat="1">
      <c r="A386" s="2">
        <v>36759</v>
      </c>
      <c r="B386" s="1" t="s">
        <v>107</v>
      </c>
      <c r="C386" s="1">
        <v>73</v>
      </c>
      <c r="D386" s="1"/>
      <c r="E386" s="3">
        <v>41.716700000000003</v>
      </c>
      <c r="F386" s="1">
        <f t="shared" si="40"/>
        <v>3045.3191000000002</v>
      </c>
      <c r="G386" s="1">
        <f t="shared" si="41"/>
        <v>6.6839646609730033E-2</v>
      </c>
      <c r="H386" s="1"/>
      <c r="I386" s="1"/>
      <c r="J386" s="1"/>
      <c r="K386" s="1"/>
    </row>
    <row r="387" spans="1:11" customFormat="1">
      <c r="A387" s="2">
        <v>36759</v>
      </c>
      <c r="B387" s="1" t="s">
        <v>18</v>
      </c>
      <c r="C387" s="1">
        <v>7</v>
      </c>
      <c r="D387" s="1"/>
      <c r="E387" s="3">
        <v>84.985100000000003</v>
      </c>
      <c r="F387" s="1">
        <f t="shared" si="40"/>
        <v>594.89570000000003</v>
      </c>
      <c r="G387" s="1">
        <f t="shared" si="41"/>
        <v>1.3056962850838183E-2</v>
      </c>
      <c r="H387" s="1"/>
      <c r="I387" s="1"/>
      <c r="J387" s="1"/>
      <c r="K387" s="1"/>
    </row>
    <row r="388" spans="1:11" customFormat="1">
      <c r="A388" s="2">
        <v>36759</v>
      </c>
      <c r="B388" s="1" t="s">
        <v>110</v>
      </c>
      <c r="C388" s="1">
        <v>89</v>
      </c>
      <c r="D388" s="1"/>
      <c r="E388" s="63"/>
      <c r="F388" s="1">
        <f t="shared" si="40"/>
        <v>0</v>
      </c>
      <c r="G388" s="1">
        <f t="shared" si="41"/>
        <v>0</v>
      </c>
      <c r="H388" s="1"/>
      <c r="I388" s="1"/>
      <c r="J388" s="1"/>
      <c r="K388" s="1"/>
    </row>
    <row r="389" spans="1:11" customFormat="1">
      <c r="A389" s="2">
        <v>36759</v>
      </c>
      <c r="B389" s="1" t="s">
        <v>53</v>
      </c>
      <c r="C389" s="1">
        <v>2</v>
      </c>
      <c r="D389" s="1"/>
      <c r="E389" s="63"/>
      <c r="F389" s="1">
        <f t="shared" si="40"/>
        <v>0</v>
      </c>
      <c r="G389" s="1">
        <f t="shared" si="41"/>
        <v>0</v>
      </c>
      <c r="H389" s="1"/>
      <c r="I389" s="1"/>
      <c r="J389" s="1"/>
      <c r="K389" s="1"/>
    </row>
    <row r="390" spans="1:11" customFormat="1">
      <c r="A390" s="2">
        <v>36759</v>
      </c>
      <c r="B390" s="1" t="s">
        <v>29</v>
      </c>
      <c r="C390" s="1"/>
      <c r="D390" s="1"/>
      <c r="E390" s="1"/>
      <c r="F390" s="1">
        <f>SUM(F368:F389)</f>
        <v>45561.567938581604</v>
      </c>
      <c r="G390" s="1"/>
      <c r="H390" s="1"/>
      <c r="I390" s="1"/>
      <c r="J390" s="1"/>
      <c r="K390" s="1"/>
    </row>
    <row r="391" spans="1:11" customFormat="1">
      <c r="A391" s="2">
        <v>36846</v>
      </c>
      <c r="B391" s="13" t="s">
        <v>115</v>
      </c>
      <c r="C391" s="1">
        <v>4</v>
      </c>
      <c r="D391" s="1">
        <v>100</v>
      </c>
      <c r="E391" s="63"/>
      <c r="F391" s="1">
        <f>C391*E391</f>
        <v>0</v>
      </c>
      <c r="G391" s="1">
        <f t="shared" ref="G391:G405" si="42">F391/$F$406</f>
        <v>0</v>
      </c>
      <c r="H391" s="1">
        <v>1</v>
      </c>
      <c r="I391" s="1"/>
      <c r="J391" s="1"/>
      <c r="K391" s="1" t="s">
        <v>346</v>
      </c>
    </row>
    <row r="392" spans="1:11" customFormat="1">
      <c r="A392" s="2">
        <v>36846</v>
      </c>
      <c r="B392" s="13" t="s">
        <v>98</v>
      </c>
      <c r="C392" s="1">
        <v>1</v>
      </c>
      <c r="D392" s="1"/>
      <c r="E392" s="63"/>
      <c r="F392" s="1">
        <f t="shared" ref="F392:F405" si="43">C392*E392</f>
        <v>0</v>
      </c>
      <c r="G392" s="1">
        <f t="shared" si="42"/>
        <v>0</v>
      </c>
      <c r="H392" s="1"/>
      <c r="I392" s="1"/>
      <c r="J392" s="1"/>
      <c r="K392" s="1"/>
    </row>
    <row r="393" spans="1:11" customFormat="1">
      <c r="A393" s="2">
        <v>36846</v>
      </c>
      <c r="B393" s="13" t="s">
        <v>116</v>
      </c>
      <c r="C393" s="1">
        <v>1</v>
      </c>
      <c r="D393" s="1"/>
      <c r="E393" s="63"/>
      <c r="F393" s="1">
        <f t="shared" si="43"/>
        <v>0</v>
      </c>
      <c r="G393" s="1">
        <f t="shared" si="42"/>
        <v>0</v>
      </c>
      <c r="H393" s="1"/>
      <c r="I393" s="1"/>
      <c r="J393" s="1"/>
      <c r="K393" s="1"/>
    </row>
    <row r="394" spans="1:11" customFormat="1">
      <c r="A394" s="2">
        <v>36846</v>
      </c>
      <c r="B394" s="1" t="s">
        <v>39</v>
      </c>
      <c r="C394" s="1">
        <v>33</v>
      </c>
      <c r="D394" s="1"/>
      <c r="E394" s="3">
        <v>195.2354</v>
      </c>
      <c r="F394" s="1">
        <f t="shared" si="43"/>
        <v>6442.7681999999995</v>
      </c>
      <c r="G394" s="1">
        <f t="shared" si="42"/>
        <v>8.006555731891131E-2</v>
      </c>
      <c r="H394" s="1"/>
      <c r="I394" s="1"/>
      <c r="J394" s="1"/>
      <c r="K394" s="1"/>
    </row>
    <row r="395" spans="1:11" customFormat="1">
      <c r="A395" s="2">
        <v>36846</v>
      </c>
      <c r="B395" s="13" t="s">
        <v>25</v>
      </c>
      <c r="C395" s="1">
        <v>1</v>
      </c>
      <c r="D395" s="1"/>
      <c r="E395" s="63"/>
      <c r="F395" s="1">
        <f t="shared" si="43"/>
        <v>0</v>
      </c>
      <c r="G395" s="1">
        <f t="shared" si="42"/>
        <v>0</v>
      </c>
      <c r="H395" s="1"/>
      <c r="I395" s="1"/>
      <c r="J395" s="1"/>
      <c r="K395" s="1"/>
    </row>
    <row r="396" spans="1:11" customFormat="1">
      <c r="A396" s="2">
        <v>36846</v>
      </c>
      <c r="B396" s="13" t="s">
        <v>19</v>
      </c>
      <c r="C396" s="1">
        <v>57</v>
      </c>
      <c r="D396" s="1"/>
      <c r="E396" s="3">
        <v>1034.087</v>
      </c>
      <c r="F396" s="1">
        <f t="shared" si="43"/>
        <v>58942.959000000003</v>
      </c>
      <c r="G396" s="1">
        <f t="shared" si="42"/>
        <v>0.73249583344636537</v>
      </c>
      <c r="H396" s="1"/>
      <c r="I396" s="1"/>
      <c r="J396" s="1"/>
      <c r="K396" s="1"/>
    </row>
    <row r="397" spans="1:11" customFormat="1">
      <c r="A397" s="2">
        <v>36846</v>
      </c>
      <c r="B397" s="1" t="s">
        <v>41</v>
      </c>
      <c r="C397" s="1">
        <v>18</v>
      </c>
      <c r="D397" s="1"/>
      <c r="E397" s="1">
        <v>311.15499999999997</v>
      </c>
      <c r="F397" s="1">
        <f t="shared" si="43"/>
        <v>5600.7899999999991</v>
      </c>
      <c r="G397" s="1">
        <f t="shared" si="42"/>
        <v>6.9602127355161594E-2</v>
      </c>
      <c r="H397" s="1"/>
      <c r="I397" s="1"/>
      <c r="J397" s="1"/>
      <c r="K397" s="1"/>
    </row>
    <row r="398" spans="1:11" customFormat="1">
      <c r="A398" s="2">
        <v>36846</v>
      </c>
      <c r="B398" s="1" t="s">
        <v>58</v>
      </c>
      <c r="C398" s="1">
        <v>1</v>
      </c>
      <c r="D398" s="1"/>
      <c r="E398" s="27">
        <v>311.15499999999997</v>
      </c>
      <c r="F398" s="1">
        <f t="shared" si="43"/>
        <v>311.15499999999997</v>
      </c>
      <c r="G398" s="1">
        <f t="shared" si="42"/>
        <v>3.8667848530645329E-3</v>
      </c>
      <c r="H398" s="1"/>
      <c r="I398" s="1"/>
      <c r="J398" s="1"/>
      <c r="K398" s="1"/>
    </row>
    <row r="399" spans="1:11" customFormat="1">
      <c r="A399" s="2">
        <v>36846</v>
      </c>
      <c r="B399" s="13" t="s">
        <v>35</v>
      </c>
      <c r="C399" s="1">
        <v>1</v>
      </c>
      <c r="D399" s="1"/>
      <c r="E399" s="63"/>
      <c r="F399" s="1">
        <f t="shared" si="43"/>
        <v>0</v>
      </c>
      <c r="G399" s="1">
        <f t="shared" si="42"/>
        <v>0</v>
      </c>
      <c r="H399" s="1"/>
      <c r="I399" s="1"/>
      <c r="J399" s="1"/>
      <c r="K399" s="1"/>
    </row>
    <row r="400" spans="1:11" customFormat="1">
      <c r="A400" s="2">
        <v>36846</v>
      </c>
      <c r="B400" s="1" t="s">
        <v>54</v>
      </c>
      <c r="C400" s="1">
        <v>1</v>
      </c>
      <c r="D400" s="1"/>
      <c r="E400" s="49">
        <v>2.5976089999999998</v>
      </c>
      <c r="F400" s="1">
        <f t="shared" si="43"/>
        <v>2.5976089999999998</v>
      </c>
      <c r="G400" s="1">
        <f t="shared" si="42"/>
        <v>3.2281001865257214E-5</v>
      </c>
      <c r="H400" s="1"/>
      <c r="I400" s="1"/>
      <c r="J400" s="1"/>
      <c r="K400" s="1"/>
    </row>
    <row r="401" spans="1:11" customFormat="1">
      <c r="A401" s="2">
        <v>36846</v>
      </c>
      <c r="B401" s="13" t="s">
        <v>89</v>
      </c>
      <c r="C401" s="1">
        <v>8</v>
      </c>
      <c r="D401" s="1"/>
      <c r="E401" s="63"/>
      <c r="F401" s="1">
        <f t="shared" si="43"/>
        <v>0</v>
      </c>
      <c r="G401" s="1">
        <f t="shared" si="42"/>
        <v>0</v>
      </c>
      <c r="H401" s="1"/>
      <c r="I401" s="1"/>
      <c r="J401" s="1"/>
      <c r="K401" s="1"/>
    </row>
    <row r="402" spans="1:11" customFormat="1">
      <c r="A402" s="2">
        <v>36846</v>
      </c>
      <c r="B402" s="1" t="s">
        <v>96</v>
      </c>
      <c r="C402" s="1">
        <v>16</v>
      </c>
      <c r="D402" s="1"/>
      <c r="E402" s="3">
        <v>87.269570000000002</v>
      </c>
      <c r="F402" s="1">
        <f t="shared" si="43"/>
        <v>1396.31312</v>
      </c>
      <c r="G402" s="1">
        <f t="shared" si="42"/>
        <v>1.7352259878681945E-2</v>
      </c>
      <c r="H402" s="1"/>
      <c r="I402" s="1"/>
      <c r="J402" s="1"/>
      <c r="K402" s="1"/>
    </row>
    <row r="403" spans="1:11" customFormat="1">
      <c r="A403" s="2">
        <v>36846</v>
      </c>
      <c r="B403" s="1" t="s">
        <v>63</v>
      </c>
      <c r="C403" s="1">
        <v>11</v>
      </c>
      <c r="D403" s="1"/>
      <c r="E403" s="63"/>
      <c r="F403" s="1">
        <f t="shared" si="43"/>
        <v>0</v>
      </c>
      <c r="G403" s="1">
        <f t="shared" si="42"/>
        <v>0</v>
      </c>
      <c r="H403" s="1"/>
      <c r="I403" s="1"/>
      <c r="J403" s="1"/>
      <c r="K403" s="1"/>
    </row>
    <row r="404" spans="1:11" customFormat="1">
      <c r="A404" s="2">
        <v>36846</v>
      </c>
      <c r="B404" s="1" t="s">
        <v>107</v>
      </c>
      <c r="C404" s="1">
        <v>60</v>
      </c>
      <c r="D404" s="1"/>
      <c r="E404" s="3">
        <v>41.716700000000003</v>
      </c>
      <c r="F404" s="1">
        <f t="shared" si="43"/>
        <v>2503.0020000000004</v>
      </c>
      <c r="G404" s="1">
        <f t="shared" si="42"/>
        <v>3.1105301926018333E-2</v>
      </c>
      <c r="H404" s="1"/>
      <c r="I404" s="1"/>
      <c r="J404" s="1"/>
      <c r="K404" s="1"/>
    </row>
    <row r="405" spans="1:11" customFormat="1">
      <c r="A405" s="2">
        <v>36846</v>
      </c>
      <c r="B405" s="1" t="s">
        <v>18</v>
      </c>
      <c r="C405" s="1">
        <v>62</v>
      </c>
      <c r="D405" s="1"/>
      <c r="E405" s="3">
        <v>84.985100000000003</v>
      </c>
      <c r="F405" s="1">
        <f t="shared" si="43"/>
        <v>5269.0762000000004</v>
      </c>
      <c r="G405" s="1">
        <f t="shared" si="42"/>
        <v>6.5479854219931646E-2</v>
      </c>
      <c r="H405" s="1"/>
      <c r="I405" s="1"/>
      <c r="J405" s="1"/>
      <c r="K405" s="1"/>
    </row>
    <row r="406" spans="1:11" customFormat="1">
      <c r="A406" s="2">
        <v>36846</v>
      </c>
      <c r="B406" s="1" t="s">
        <v>29</v>
      </c>
      <c r="C406" s="1"/>
      <c r="D406" s="1"/>
      <c r="E406" s="1"/>
      <c r="F406" s="1">
        <f>SUM(F391:F405)</f>
        <v>80468.661129</v>
      </c>
      <c r="G406" s="1"/>
      <c r="H406" s="1"/>
      <c r="I406" s="1"/>
      <c r="J406" s="1"/>
      <c r="K406" s="1"/>
    </row>
    <row r="407" spans="1:11" customFormat="1">
      <c r="A407" s="2">
        <v>36950</v>
      </c>
      <c r="B407" s="1" t="s">
        <v>17</v>
      </c>
      <c r="C407" s="1">
        <v>72</v>
      </c>
      <c r="D407" s="1"/>
      <c r="E407" s="1">
        <v>3.156457729</v>
      </c>
      <c r="F407" s="1">
        <f t="shared" ref="F407:F413" si="44">C407*E407</f>
        <v>227.264956488</v>
      </c>
      <c r="G407" s="1">
        <f t="shared" ref="G407:G413" si="45">F407/$F$414</f>
        <v>2.2960132083147899E-2</v>
      </c>
      <c r="H407" s="1"/>
      <c r="I407" s="1"/>
      <c r="J407" s="1"/>
      <c r="K407" s="1"/>
    </row>
    <row r="408" spans="1:11" customFormat="1">
      <c r="A408" s="2">
        <v>36950</v>
      </c>
      <c r="B408" s="1" t="s">
        <v>39</v>
      </c>
      <c r="C408" s="1">
        <v>8</v>
      </c>
      <c r="D408" s="1"/>
      <c r="E408" s="3">
        <v>195.2354</v>
      </c>
      <c r="F408" s="1">
        <f t="shared" si="44"/>
        <v>1561.8832</v>
      </c>
      <c r="G408" s="1">
        <f t="shared" si="45"/>
        <v>0.15779399131578489</v>
      </c>
      <c r="H408" s="1"/>
      <c r="I408" s="1"/>
      <c r="J408" s="1"/>
      <c r="K408" s="1"/>
    </row>
    <row r="409" spans="1:11" customFormat="1">
      <c r="A409" s="2">
        <v>36950</v>
      </c>
      <c r="B409" s="13" t="s">
        <v>95</v>
      </c>
      <c r="C409" s="1">
        <v>1</v>
      </c>
      <c r="D409" s="1"/>
      <c r="E409" s="63"/>
      <c r="F409" s="1">
        <f t="shared" si="44"/>
        <v>0</v>
      </c>
      <c r="G409" s="1">
        <f t="shared" si="45"/>
        <v>0</v>
      </c>
      <c r="H409" s="1"/>
      <c r="I409" s="1"/>
      <c r="J409" s="1"/>
      <c r="K409" s="1" t="s">
        <v>338</v>
      </c>
    </row>
    <row r="410" spans="1:11" customFormat="1">
      <c r="A410" s="2">
        <v>36950</v>
      </c>
      <c r="B410" s="13" t="s">
        <v>117</v>
      </c>
      <c r="C410" s="1">
        <v>1</v>
      </c>
      <c r="D410" s="1"/>
      <c r="E410" s="63"/>
      <c r="F410" s="1">
        <f t="shared" si="44"/>
        <v>0</v>
      </c>
      <c r="G410" s="1">
        <f t="shared" si="45"/>
        <v>0</v>
      </c>
      <c r="H410" s="1"/>
      <c r="I410" s="1"/>
      <c r="J410" s="1"/>
      <c r="K410" s="1" t="s">
        <v>347</v>
      </c>
    </row>
    <row r="411" spans="1:11" customFormat="1">
      <c r="A411" s="2">
        <v>36950</v>
      </c>
      <c r="B411" s="13" t="s">
        <v>63</v>
      </c>
      <c r="C411" s="1">
        <v>7</v>
      </c>
      <c r="D411" s="1"/>
      <c r="E411" s="63"/>
      <c r="F411" s="1">
        <f t="shared" si="44"/>
        <v>0</v>
      </c>
      <c r="G411" s="1">
        <f t="shared" si="45"/>
        <v>0</v>
      </c>
      <c r="H411" s="1"/>
      <c r="I411" s="1"/>
      <c r="J411" s="1"/>
      <c r="K411" s="1"/>
    </row>
    <row r="412" spans="1:11" customFormat="1">
      <c r="A412" s="2">
        <v>36950</v>
      </c>
      <c r="B412" s="1" t="s">
        <v>107</v>
      </c>
      <c r="C412" s="1">
        <v>9</v>
      </c>
      <c r="D412" s="1"/>
      <c r="E412" s="3">
        <v>41.716700000000003</v>
      </c>
      <c r="F412" s="1">
        <f t="shared" si="44"/>
        <v>375.45030000000003</v>
      </c>
      <c r="G412" s="1">
        <f t="shared" si="45"/>
        <v>3.7931006222301923E-2</v>
      </c>
      <c r="H412" s="1"/>
      <c r="I412" s="1"/>
      <c r="J412" s="1"/>
      <c r="K412" s="1"/>
    </row>
    <row r="413" spans="1:11" customFormat="1">
      <c r="A413" s="2">
        <v>36950</v>
      </c>
      <c r="B413" s="1" t="s">
        <v>18</v>
      </c>
      <c r="C413" s="1">
        <v>91</v>
      </c>
      <c r="D413" s="1"/>
      <c r="E413" s="3">
        <v>84.985100000000003</v>
      </c>
      <c r="F413" s="1">
        <f t="shared" si="44"/>
        <v>7733.6441000000004</v>
      </c>
      <c r="G413" s="1">
        <f t="shared" si="45"/>
        <v>0.78131487037876535</v>
      </c>
      <c r="H413" s="1"/>
      <c r="I413" s="1"/>
      <c r="J413" s="1"/>
      <c r="K413" s="1"/>
    </row>
    <row r="414" spans="1:11" customFormat="1">
      <c r="A414" s="2">
        <v>36950</v>
      </c>
      <c r="B414" s="1" t="s">
        <v>29</v>
      </c>
      <c r="C414" s="1"/>
      <c r="D414" s="1"/>
      <c r="E414" s="1"/>
      <c r="F414" s="1">
        <f>SUM(F407:F413)</f>
        <v>9898.2425564879995</v>
      </c>
      <c r="G414" s="1"/>
      <c r="H414" s="1"/>
      <c r="I414" s="1"/>
      <c r="J414" s="1"/>
      <c r="K414" s="1"/>
    </row>
    <row r="415" spans="1:11" customFormat="1">
      <c r="A415" s="2">
        <v>37011</v>
      </c>
      <c r="B415" s="1" t="s">
        <v>118</v>
      </c>
      <c r="C415" s="1">
        <v>1</v>
      </c>
      <c r="D415" s="1">
        <v>100</v>
      </c>
      <c r="E415" s="63"/>
      <c r="F415" s="1">
        <f>C415*E415</f>
        <v>0</v>
      </c>
      <c r="G415" s="1">
        <f t="shared" ref="G415:G425" si="46">F415/$F$426</f>
        <v>0</v>
      </c>
      <c r="H415" s="1">
        <v>1</v>
      </c>
      <c r="I415" s="1"/>
      <c r="J415" s="1"/>
      <c r="K415" s="1"/>
    </row>
    <row r="416" spans="1:11" customFormat="1">
      <c r="A416" s="2">
        <v>37011</v>
      </c>
      <c r="B416" s="1" t="s">
        <v>51</v>
      </c>
      <c r="C416" s="1">
        <v>2</v>
      </c>
      <c r="D416" s="1"/>
      <c r="E416" s="63"/>
      <c r="F416" s="1">
        <f t="shared" ref="F416:F425" si="47">C416*E416</f>
        <v>0</v>
      </c>
      <c r="G416" s="1">
        <f t="shared" si="46"/>
        <v>0</v>
      </c>
      <c r="H416" s="1"/>
      <c r="I416" s="1"/>
      <c r="J416" s="1"/>
      <c r="K416" s="1"/>
    </row>
    <row r="417" spans="1:8" customFormat="1">
      <c r="A417" s="2">
        <v>37011</v>
      </c>
      <c r="B417" s="1" t="s">
        <v>17</v>
      </c>
      <c r="C417" s="1">
        <v>7</v>
      </c>
      <c r="D417" s="1"/>
      <c r="E417" s="1">
        <v>3.156457729</v>
      </c>
      <c r="F417" s="1">
        <f t="shared" si="47"/>
        <v>22.095204103</v>
      </c>
      <c r="G417" s="1">
        <f t="shared" si="46"/>
        <v>1.6280075952325916E-3</v>
      </c>
      <c r="H417" s="1"/>
    </row>
    <row r="418" spans="1:8" customFormat="1">
      <c r="A418" s="2">
        <v>37011</v>
      </c>
      <c r="B418" s="1" t="s">
        <v>39</v>
      </c>
      <c r="C418" s="1">
        <v>48</v>
      </c>
      <c r="D418" s="1"/>
      <c r="E418" s="3">
        <v>195.2354</v>
      </c>
      <c r="F418" s="1">
        <f t="shared" si="47"/>
        <v>9371.2991999999995</v>
      </c>
      <c r="G418" s="1">
        <f t="shared" si="46"/>
        <v>0.69049130316590446</v>
      </c>
      <c r="H418" s="1"/>
    </row>
    <row r="419" spans="1:8" customFormat="1">
      <c r="A419" s="2">
        <v>37011</v>
      </c>
      <c r="B419" s="1" t="s">
        <v>25</v>
      </c>
      <c r="C419" s="1">
        <v>2</v>
      </c>
      <c r="D419" s="1"/>
      <c r="E419" s="63"/>
      <c r="F419" s="1">
        <f t="shared" si="47"/>
        <v>0</v>
      </c>
      <c r="G419" s="1">
        <f t="shared" si="46"/>
        <v>0</v>
      </c>
      <c r="H419" s="1"/>
    </row>
    <row r="420" spans="1:8" customFormat="1">
      <c r="A420" s="2">
        <v>37011</v>
      </c>
      <c r="B420" s="1" t="s">
        <v>53</v>
      </c>
      <c r="C420" s="1">
        <v>3</v>
      </c>
      <c r="D420" s="1"/>
      <c r="E420" s="63"/>
      <c r="F420" s="1">
        <f t="shared" si="47"/>
        <v>0</v>
      </c>
      <c r="G420" s="1">
        <f t="shared" si="46"/>
        <v>0</v>
      </c>
      <c r="H420" s="1"/>
    </row>
    <row r="421" spans="1:8" customFormat="1">
      <c r="A421" s="2">
        <v>37011</v>
      </c>
      <c r="B421" s="1" t="s">
        <v>41</v>
      </c>
      <c r="C421" s="1">
        <v>2</v>
      </c>
      <c r="D421" s="1"/>
      <c r="E421" s="3">
        <v>1034.087</v>
      </c>
      <c r="F421" s="1">
        <f t="shared" si="47"/>
        <v>2068.174</v>
      </c>
      <c r="G421" s="1">
        <f t="shared" si="46"/>
        <v>0.15238614518185925</v>
      </c>
      <c r="H421" s="1"/>
    </row>
    <row r="422" spans="1:8" customFormat="1">
      <c r="A422" s="2">
        <v>37011</v>
      </c>
      <c r="B422" s="1" t="s">
        <v>58</v>
      </c>
      <c r="C422" s="1">
        <v>1</v>
      </c>
      <c r="D422" s="1"/>
      <c r="E422" s="1">
        <v>311.15499999999997</v>
      </c>
      <c r="F422" s="1">
        <f t="shared" si="47"/>
        <v>311.15499999999997</v>
      </c>
      <c r="G422" s="1">
        <f t="shared" si="46"/>
        <v>2.2926364514814231E-2</v>
      </c>
      <c r="H422" s="1"/>
    </row>
    <row r="423" spans="1:8" customFormat="1">
      <c r="A423" s="2">
        <v>37011</v>
      </c>
      <c r="B423" s="1" t="s">
        <v>96</v>
      </c>
      <c r="C423" s="1">
        <v>1</v>
      </c>
      <c r="D423" s="1"/>
      <c r="E423" s="3">
        <v>87.269570000000002</v>
      </c>
      <c r="F423" s="1">
        <f t="shared" si="47"/>
        <v>87.269570000000002</v>
      </c>
      <c r="G423" s="1">
        <f t="shared" si="46"/>
        <v>6.4301520877732858E-3</v>
      </c>
      <c r="H423" s="1"/>
    </row>
    <row r="424" spans="1:8" customFormat="1">
      <c r="A424" s="2">
        <v>37011</v>
      </c>
      <c r="B424" s="1" t="s">
        <v>107</v>
      </c>
      <c r="C424" s="1">
        <v>39</v>
      </c>
      <c r="D424" s="1"/>
      <c r="E424" s="3">
        <v>41.716700000000003</v>
      </c>
      <c r="F424" s="1">
        <f t="shared" si="47"/>
        <v>1626.9513000000002</v>
      </c>
      <c r="G424" s="1">
        <f t="shared" si="46"/>
        <v>0.11987619852372898</v>
      </c>
      <c r="H424" s="1"/>
    </row>
    <row r="425" spans="1:8" customFormat="1">
      <c r="A425" s="2">
        <v>37011</v>
      </c>
      <c r="B425" s="1" t="s">
        <v>18</v>
      </c>
      <c r="C425" s="1">
        <v>1</v>
      </c>
      <c r="D425" s="1"/>
      <c r="E425" s="3">
        <v>84.985100000000003</v>
      </c>
      <c r="F425" s="1">
        <f t="shared" si="47"/>
        <v>84.985100000000003</v>
      </c>
      <c r="G425" s="1">
        <f t="shared" si="46"/>
        <v>6.2618289306870826E-3</v>
      </c>
      <c r="H425" s="1"/>
    </row>
    <row r="426" spans="1:8" customFormat="1">
      <c r="A426" s="2">
        <v>37011</v>
      </c>
      <c r="B426" s="1" t="s">
        <v>29</v>
      </c>
      <c r="C426" s="1"/>
      <c r="D426" s="1"/>
      <c r="E426" s="1"/>
      <c r="F426" s="1">
        <f>SUM(F415:F425)</f>
        <v>13571.929374103001</v>
      </c>
      <c r="G426" s="1"/>
      <c r="H426" s="1"/>
    </row>
    <row r="427" spans="1:8" customFormat="1">
      <c r="A427" s="2">
        <v>37040</v>
      </c>
      <c r="B427" s="13" t="s">
        <v>97</v>
      </c>
      <c r="C427" s="1">
        <v>2</v>
      </c>
      <c r="D427" s="1">
        <v>100</v>
      </c>
      <c r="E427" s="63"/>
      <c r="F427" s="1">
        <f>C427*E427</f>
        <v>0</v>
      </c>
      <c r="G427" s="1">
        <f t="shared" ref="G427:G435" si="48">F427/$F$436</f>
        <v>0</v>
      </c>
      <c r="H427" s="1">
        <v>1</v>
      </c>
    </row>
    <row r="428" spans="1:8" customFormat="1">
      <c r="A428" s="2">
        <v>37040</v>
      </c>
      <c r="B428" s="13" t="s">
        <v>120</v>
      </c>
      <c r="C428" s="1">
        <v>5</v>
      </c>
      <c r="D428" s="1"/>
      <c r="E428" s="63"/>
      <c r="F428" s="1">
        <f t="shared" ref="F428:F435" si="49">C428*E428</f>
        <v>0</v>
      </c>
      <c r="G428" s="1">
        <f t="shared" si="48"/>
        <v>0</v>
      </c>
      <c r="H428" s="1"/>
    </row>
    <row r="429" spans="1:8" customFormat="1">
      <c r="A429" s="2">
        <v>37040</v>
      </c>
      <c r="B429" s="1" t="s">
        <v>18</v>
      </c>
      <c r="C429" s="1">
        <v>143</v>
      </c>
      <c r="D429" s="1"/>
      <c r="E429" s="3">
        <v>84.985100000000003</v>
      </c>
      <c r="F429" s="1">
        <f t="shared" si="49"/>
        <v>12152.8693</v>
      </c>
      <c r="G429" s="1">
        <f t="shared" si="48"/>
        <v>0.68114357960815763</v>
      </c>
      <c r="H429" s="1"/>
    </row>
    <row r="430" spans="1:8" customFormat="1">
      <c r="A430" s="2">
        <v>37040</v>
      </c>
      <c r="B430" s="1" t="s">
        <v>39</v>
      </c>
      <c r="C430" s="1">
        <v>5</v>
      </c>
      <c r="D430" s="1"/>
      <c r="E430" s="3">
        <v>195.2354</v>
      </c>
      <c r="F430" s="1">
        <f t="shared" si="49"/>
        <v>976.17700000000002</v>
      </c>
      <c r="G430" s="1">
        <f t="shared" si="48"/>
        <v>5.4712733239972597E-2</v>
      </c>
      <c r="H430" s="1"/>
    </row>
    <row r="431" spans="1:8" customFormat="1">
      <c r="A431" s="2">
        <v>37040</v>
      </c>
      <c r="B431" s="1" t="s">
        <v>40</v>
      </c>
      <c r="C431" s="1">
        <v>1</v>
      </c>
      <c r="D431" s="1"/>
      <c r="E431" s="63"/>
      <c r="F431" s="1">
        <f t="shared" si="49"/>
        <v>0</v>
      </c>
      <c r="G431" s="1">
        <f t="shared" si="48"/>
        <v>0</v>
      </c>
      <c r="H431" s="1"/>
    </row>
    <row r="432" spans="1:8" customFormat="1">
      <c r="A432" s="2">
        <v>37040</v>
      </c>
      <c r="B432" s="1" t="s">
        <v>41</v>
      </c>
      <c r="C432" s="1">
        <v>2</v>
      </c>
      <c r="D432" s="1"/>
      <c r="E432" s="3">
        <v>1034.087</v>
      </c>
      <c r="F432" s="1">
        <f t="shared" si="49"/>
        <v>2068.174</v>
      </c>
      <c r="G432" s="1">
        <f t="shared" si="48"/>
        <v>0.11591694165694037</v>
      </c>
      <c r="H432" s="1"/>
    </row>
    <row r="433" spans="1:8" customFormat="1">
      <c r="A433" s="2">
        <v>37040</v>
      </c>
      <c r="B433" s="1" t="s">
        <v>58</v>
      </c>
      <c r="C433" s="1">
        <v>7</v>
      </c>
      <c r="D433" s="1"/>
      <c r="E433" s="1">
        <v>311.15499999999997</v>
      </c>
      <c r="F433" s="1">
        <f t="shared" si="49"/>
        <v>2178.085</v>
      </c>
      <c r="G433" s="1">
        <f t="shared" si="48"/>
        <v>0.12207722941534754</v>
      </c>
      <c r="H433" s="1"/>
    </row>
    <row r="434" spans="1:8" customFormat="1">
      <c r="A434" s="2">
        <v>37040</v>
      </c>
      <c r="B434" s="1" t="s">
        <v>96</v>
      </c>
      <c r="C434" s="1">
        <v>2</v>
      </c>
      <c r="D434" s="1"/>
      <c r="E434" s="3">
        <v>87.269570000000002</v>
      </c>
      <c r="F434" s="1">
        <f t="shared" si="49"/>
        <v>174.53914</v>
      </c>
      <c r="G434" s="1">
        <f t="shared" si="48"/>
        <v>9.7825634149895264E-3</v>
      </c>
      <c r="H434" s="1"/>
    </row>
    <row r="435" spans="1:8" customFormat="1">
      <c r="A435" s="2">
        <v>37040</v>
      </c>
      <c r="B435" s="1" t="s">
        <v>107</v>
      </c>
      <c r="C435" s="1">
        <v>7</v>
      </c>
      <c r="D435" s="1"/>
      <c r="E435" s="3">
        <v>41.716700000000003</v>
      </c>
      <c r="F435" s="1">
        <f t="shared" si="49"/>
        <v>292.01690000000002</v>
      </c>
      <c r="G435" s="1">
        <f t="shared" si="48"/>
        <v>1.636695266459234E-2</v>
      </c>
      <c r="H435" s="1"/>
    </row>
    <row r="436" spans="1:8" customFormat="1">
      <c r="A436" s="2">
        <v>37040</v>
      </c>
      <c r="B436" s="1" t="s">
        <v>29</v>
      </c>
      <c r="C436" s="1"/>
      <c r="D436" s="1"/>
      <c r="E436" s="1"/>
      <c r="F436" s="1">
        <f>SUM(F427:F435)</f>
        <v>17841.861339999999</v>
      </c>
      <c r="G436" s="1"/>
      <c r="H436" s="1"/>
    </row>
    <row r="437" spans="1:8" customFormat="1">
      <c r="A437" s="2">
        <v>37068</v>
      </c>
      <c r="B437" s="13" t="s">
        <v>97</v>
      </c>
      <c r="C437" s="1">
        <v>1</v>
      </c>
      <c r="D437" s="1">
        <v>100</v>
      </c>
      <c r="E437" s="63"/>
      <c r="F437" s="1">
        <f>C437*E437</f>
        <v>0</v>
      </c>
      <c r="G437" s="1">
        <f t="shared" ref="G437:G451" si="50">F437/$F$452</f>
        <v>0</v>
      </c>
      <c r="H437" s="1">
        <v>1</v>
      </c>
    </row>
    <row r="438" spans="1:8" customFormat="1">
      <c r="A438" s="2">
        <v>37068</v>
      </c>
      <c r="B438" s="13" t="s">
        <v>101</v>
      </c>
      <c r="C438" s="1">
        <v>2</v>
      </c>
      <c r="D438" s="1"/>
      <c r="E438" s="63"/>
      <c r="F438" s="1">
        <f t="shared" ref="F438:F451" si="51">C438*E438</f>
        <v>0</v>
      </c>
      <c r="G438" s="1">
        <f t="shared" si="50"/>
        <v>0</v>
      </c>
      <c r="H438" s="1"/>
    </row>
    <row r="439" spans="1:8" customFormat="1">
      <c r="A439" s="2">
        <v>37068</v>
      </c>
      <c r="B439" s="13" t="s">
        <v>121</v>
      </c>
      <c r="C439" s="1">
        <v>1</v>
      </c>
      <c r="D439" s="1"/>
      <c r="E439" s="63"/>
      <c r="F439" s="1">
        <f t="shared" si="51"/>
        <v>0</v>
      </c>
      <c r="G439" s="1">
        <f t="shared" si="50"/>
        <v>0</v>
      </c>
      <c r="H439" s="1"/>
    </row>
    <row r="440" spans="1:8" customFormat="1">
      <c r="A440" s="2">
        <v>37068</v>
      </c>
      <c r="B440" s="13" t="s">
        <v>59</v>
      </c>
      <c r="C440" s="1">
        <v>1</v>
      </c>
      <c r="D440" s="1"/>
      <c r="E440" s="63"/>
      <c r="F440" s="1">
        <f t="shared" si="51"/>
        <v>0</v>
      </c>
      <c r="G440" s="1">
        <f t="shared" si="50"/>
        <v>0</v>
      </c>
      <c r="H440" s="1"/>
    </row>
    <row r="441" spans="1:8" customFormat="1">
      <c r="A441" s="2">
        <v>37068</v>
      </c>
      <c r="B441" s="13" t="s">
        <v>74</v>
      </c>
      <c r="C441" s="1">
        <v>5</v>
      </c>
      <c r="D441" s="1"/>
      <c r="E441" s="63"/>
      <c r="F441" s="1">
        <f t="shared" si="51"/>
        <v>0</v>
      </c>
      <c r="G441" s="1">
        <f t="shared" si="50"/>
        <v>0</v>
      </c>
      <c r="H441" s="1"/>
    </row>
    <row r="442" spans="1:8" customFormat="1">
      <c r="A442" s="2">
        <v>37068</v>
      </c>
      <c r="B442" s="1" t="s">
        <v>39</v>
      </c>
      <c r="C442" s="1">
        <v>9</v>
      </c>
      <c r="D442" s="1"/>
      <c r="E442" s="3">
        <v>195.2354</v>
      </c>
      <c r="F442" s="1">
        <f t="shared" si="51"/>
        <v>1757.1186</v>
      </c>
      <c r="G442" s="1">
        <f t="shared" si="50"/>
        <v>1.3990551999720996E-2</v>
      </c>
      <c r="H442" s="1"/>
    </row>
    <row r="443" spans="1:8" customFormat="1">
      <c r="A443" s="2">
        <v>37068</v>
      </c>
      <c r="B443" s="13" t="s">
        <v>122</v>
      </c>
      <c r="C443" s="1">
        <v>7</v>
      </c>
      <c r="D443" s="1"/>
      <c r="E443" s="1">
        <f>(PI()/4)*12^2</f>
        <v>113.09733552923255</v>
      </c>
      <c r="F443" s="1">
        <f t="shared" si="51"/>
        <v>791.68134870462791</v>
      </c>
      <c r="G443" s="1">
        <f t="shared" si="50"/>
        <v>6.3035352743186189E-3</v>
      </c>
      <c r="H443" s="1"/>
    </row>
    <row r="444" spans="1:8" customFormat="1">
      <c r="A444" s="2">
        <v>37068</v>
      </c>
      <c r="B444" s="1" t="s">
        <v>41</v>
      </c>
      <c r="C444" s="1">
        <v>105</v>
      </c>
      <c r="D444" s="1"/>
      <c r="E444" s="3">
        <v>1034.087</v>
      </c>
      <c r="F444" s="1">
        <f t="shared" si="51"/>
        <v>108579.13499999999</v>
      </c>
      <c r="G444" s="1">
        <f t="shared" si="50"/>
        <v>0.86453016563721186</v>
      </c>
      <c r="H444" s="1"/>
    </row>
    <row r="445" spans="1:8" customFormat="1">
      <c r="A445" s="2">
        <v>37068</v>
      </c>
      <c r="B445" s="1" t="s">
        <v>123</v>
      </c>
      <c r="C445" s="1">
        <v>11</v>
      </c>
      <c r="D445" s="1"/>
      <c r="E445" s="1">
        <v>311.15499999999997</v>
      </c>
      <c r="F445" s="1">
        <f t="shared" si="51"/>
        <v>3422.7049999999999</v>
      </c>
      <c r="G445" s="1">
        <f t="shared" si="50"/>
        <v>2.7252305155841528E-2</v>
      </c>
      <c r="H445" s="1"/>
    </row>
    <row r="446" spans="1:8" customFormat="1">
      <c r="A446" s="2">
        <v>37068</v>
      </c>
      <c r="B446" s="13" t="s">
        <v>89</v>
      </c>
      <c r="C446" s="1">
        <v>5</v>
      </c>
      <c r="D446" s="1"/>
      <c r="E446" s="63"/>
      <c r="F446" s="1">
        <f t="shared" si="51"/>
        <v>0</v>
      </c>
      <c r="G446" s="1">
        <f t="shared" si="50"/>
        <v>0</v>
      </c>
      <c r="H446" s="1"/>
    </row>
    <row r="447" spans="1:8" customFormat="1">
      <c r="A447" s="2">
        <v>37068</v>
      </c>
      <c r="B447" s="1" t="s">
        <v>96</v>
      </c>
      <c r="C447" s="1">
        <v>1</v>
      </c>
      <c r="D447" s="1"/>
      <c r="E447" s="3">
        <v>87.269570000000002</v>
      </c>
      <c r="F447" s="1">
        <f t="shared" si="51"/>
        <v>87.269570000000002</v>
      </c>
      <c r="G447" s="1">
        <f t="shared" si="50"/>
        <v>6.9485887695815835E-4</v>
      </c>
      <c r="H447" s="1"/>
    </row>
    <row r="448" spans="1:8" customFormat="1">
      <c r="A448" s="2">
        <v>37068</v>
      </c>
      <c r="B448" s="1" t="s">
        <v>107</v>
      </c>
      <c r="C448" s="1">
        <v>10</v>
      </c>
      <c r="D448" s="1"/>
      <c r="E448" s="3">
        <v>41.716700000000003</v>
      </c>
      <c r="F448" s="1">
        <f t="shared" si="51"/>
        <v>417.16700000000003</v>
      </c>
      <c r="G448" s="1">
        <f t="shared" si="50"/>
        <v>3.3215723776799182E-3</v>
      </c>
      <c r="H448" s="1"/>
    </row>
    <row r="449" spans="1:11" customFormat="1">
      <c r="A449" s="2">
        <v>37068</v>
      </c>
      <c r="B449" s="1" t="s">
        <v>18</v>
      </c>
      <c r="C449" s="1">
        <v>124</v>
      </c>
      <c r="D449" s="1"/>
      <c r="E449" s="3">
        <v>84.985100000000003</v>
      </c>
      <c r="F449" s="1">
        <f t="shared" si="51"/>
        <v>10538.152400000001</v>
      </c>
      <c r="G449" s="1">
        <f t="shared" si="50"/>
        <v>8.3907010678268737E-2</v>
      </c>
      <c r="H449" s="1"/>
      <c r="I449" s="1"/>
      <c r="J449" s="1"/>
      <c r="K449" s="1"/>
    </row>
    <row r="450" spans="1:11" customFormat="1">
      <c r="A450" s="2">
        <v>37068</v>
      </c>
      <c r="B450" s="71" t="s">
        <v>119</v>
      </c>
      <c r="C450" s="1">
        <v>29</v>
      </c>
      <c r="D450" s="1"/>
      <c r="E450" s="63"/>
      <c r="F450" s="1">
        <f t="shared" si="51"/>
        <v>0</v>
      </c>
      <c r="G450" s="1">
        <f t="shared" si="50"/>
        <v>0</v>
      </c>
      <c r="H450" s="1"/>
      <c r="I450" s="1"/>
      <c r="J450" s="1"/>
      <c r="K450" s="1"/>
    </row>
    <row r="451" spans="1:11" customFormat="1">
      <c r="A451" s="2">
        <v>37068</v>
      </c>
      <c r="B451" s="13" t="s">
        <v>124</v>
      </c>
      <c r="C451" s="1">
        <v>1</v>
      </c>
      <c r="D451" s="1"/>
      <c r="E451" s="63"/>
      <c r="F451" s="1">
        <f t="shared" si="51"/>
        <v>0</v>
      </c>
      <c r="G451" s="1">
        <f t="shared" si="50"/>
        <v>0</v>
      </c>
      <c r="H451" s="1"/>
      <c r="I451" s="1"/>
      <c r="J451" s="1"/>
      <c r="K451" s="1" t="s">
        <v>333</v>
      </c>
    </row>
    <row r="452" spans="1:11" customFormat="1">
      <c r="A452" s="2">
        <v>37068</v>
      </c>
      <c r="B452" s="1" t="s">
        <v>29</v>
      </c>
      <c r="C452" s="1"/>
      <c r="D452" s="1"/>
      <c r="E452" s="1"/>
      <c r="F452" s="1">
        <f>SUM(F437:F451)</f>
        <v>125593.22891870464</v>
      </c>
      <c r="G452" s="1"/>
      <c r="H452" s="1"/>
      <c r="I452" s="1"/>
      <c r="J452" s="1"/>
      <c r="K452" s="1"/>
    </row>
    <row r="453" spans="1:11" customFormat="1">
      <c r="A453" s="2">
        <v>37096</v>
      </c>
      <c r="B453" s="1" t="s">
        <v>16</v>
      </c>
      <c r="C453" s="1">
        <v>13</v>
      </c>
      <c r="D453" s="1">
        <v>100</v>
      </c>
      <c r="E453" s="3">
        <v>5.6427709999999998</v>
      </c>
      <c r="F453" s="1">
        <f t="shared" ref="F453:F459" si="52">C453*E453</f>
        <v>73.356022999999993</v>
      </c>
      <c r="G453" s="1">
        <f t="shared" ref="G453:G459" si="53">F453/$F$460</f>
        <v>9.9674778553358132E-3</v>
      </c>
      <c r="H453" s="1">
        <v>1</v>
      </c>
      <c r="I453" s="1"/>
      <c r="J453" s="1"/>
      <c r="K453" s="1"/>
    </row>
    <row r="454" spans="1:11" customFormat="1">
      <c r="A454" s="2">
        <v>37096</v>
      </c>
      <c r="B454" s="1" t="s">
        <v>39</v>
      </c>
      <c r="C454" s="1">
        <v>7</v>
      </c>
      <c r="D454" s="1"/>
      <c r="E454" s="3">
        <v>195.2354</v>
      </c>
      <c r="F454" s="1">
        <f t="shared" si="52"/>
        <v>1366.6478</v>
      </c>
      <c r="G454" s="1">
        <f t="shared" si="53"/>
        <v>0.18569752183189386</v>
      </c>
      <c r="H454" s="1"/>
      <c r="I454" s="1"/>
      <c r="J454" s="1"/>
      <c r="K454" s="1"/>
    </row>
    <row r="455" spans="1:11" customFormat="1">
      <c r="A455" s="2">
        <v>37096</v>
      </c>
      <c r="B455" s="1" t="s">
        <v>95</v>
      </c>
      <c r="C455" s="1">
        <v>2</v>
      </c>
      <c r="D455" s="1"/>
      <c r="E455" s="1"/>
      <c r="F455" s="1">
        <f t="shared" si="52"/>
        <v>0</v>
      </c>
      <c r="G455" s="1">
        <f t="shared" si="53"/>
        <v>0</v>
      </c>
      <c r="H455" s="1"/>
      <c r="I455" s="1"/>
      <c r="J455" s="1"/>
      <c r="K455" s="1"/>
    </row>
    <row r="456" spans="1:11" customFormat="1">
      <c r="A456" s="2">
        <v>37096</v>
      </c>
      <c r="B456" s="12" t="s">
        <v>58</v>
      </c>
      <c r="C456" s="1">
        <v>4</v>
      </c>
      <c r="D456" s="1"/>
      <c r="E456" s="1">
        <v>311.15499999999997</v>
      </c>
      <c r="F456" s="1">
        <f t="shared" si="52"/>
        <v>1244.6199999999999</v>
      </c>
      <c r="G456" s="1">
        <f t="shared" si="53"/>
        <v>0.16911661484576473</v>
      </c>
      <c r="H456" s="1"/>
      <c r="I456" s="1"/>
      <c r="J456" s="1"/>
      <c r="K456" s="1"/>
    </row>
    <row r="457" spans="1:11" customFormat="1">
      <c r="A457" s="2">
        <v>37096</v>
      </c>
      <c r="B457" s="1" t="s">
        <v>96</v>
      </c>
      <c r="C457" s="1">
        <v>1</v>
      </c>
      <c r="D457" s="1"/>
      <c r="E457" s="3">
        <v>87.269570000000002</v>
      </c>
      <c r="F457" s="1">
        <f t="shared" si="52"/>
        <v>87.269570000000002</v>
      </c>
      <c r="G457" s="1">
        <f t="shared" si="53"/>
        <v>1.1858024342727504E-2</v>
      </c>
      <c r="H457" s="1"/>
      <c r="I457" s="1"/>
      <c r="J457" s="1"/>
      <c r="K457" s="1"/>
    </row>
    <row r="458" spans="1:11" customFormat="1">
      <c r="A458" s="2">
        <v>37096</v>
      </c>
      <c r="B458" s="1" t="s">
        <v>107</v>
      </c>
      <c r="C458" s="1">
        <v>2</v>
      </c>
      <c r="D458" s="1"/>
      <c r="E458" s="3">
        <v>41.716700000000003</v>
      </c>
      <c r="F458" s="1">
        <f t="shared" si="52"/>
        <v>83.433400000000006</v>
      </c>
      <c r="G458" s="1">
        <f t="shared" si="53"/>
        <v>1.1336772808626432E-2</v>
      </c>
      <c r="H458" s="1"/>
      <c r="I458" s="1"/>
      <c r="J458" s="1"/>
      <c r="K458" s="1"/>
    </row>
    <row r="459" spans="1:11" customFormat="1">
      <c r="A459" s="2">
        <v>37096</v>
      </c>
      <c r="B459" s="1" t="s">
        <v>18</v>
      </c>
      <c r="C459" s="1">
        <v>53</v>
      </c>
      <c r="D459" s="1"/>
      <c r="E459" s="3">
        <v>84.985100000000003</v>
      </c>
      <c r="F459" s="1">
        <f t="shared" si="52"/>
        <v>4504.2102999999997</v>
      </c>
      <c r="G459" s="1">
        <f t="shared" si="53"/>
        <v>0.61202358831565173</v>
      </c>
      <c r="H459" s="1"/>
      <c r="I459" s="1"/>
      <c r="J459" s="1"/>
      <c r="K459" s="1"/>
    </row>
    <row r="460" spans="1:11" customFormat="1">
      <c r="A460" s="2">
        <v>37096</v>
      </c>
      <c r="B460" s="1" t="s">
        <v>29</v>
      </c>
      <c r="C460" s="1"/>
      <c r="D460" s="1"/>
      <c r="E460" s="1"/>
      <c r="F460" s="1">
        <f>SUM(F453:F459)</f>
        <v>7359.537092999999</v>
      </c>
      <c r="G460" s="1"/>
      <c r="H460" s="1"/>
      <c r="I460" s="1"/>
      <c r="J460" s="1"/>
      <c r="K460" s="1"/>
    </row>
    <row r="461" spans="1:11" customFormat="1">
      <c r="A461" s="2">
        <v>37123</v>
      </c>
      <c r="B461" s="1" t="s">
        <v>16</v>
      </c>
      <c r="C461" s="1">
        <v>51</v>
      </c>
      <c r="D461" s="1">
        <v>100</v>
      </c>
      <c r="E461" s="3">
        <v>5.6427709999999998</v>
      </c>
      <c r="F461" s="1">
        <f>C461*E461</f>
        <v>287.78132099999999</v>
      </c>
      <c r="G461" s="1">
        <f t="shared" ref="G461:G471" si="54">F461/$F$472</f>
        <v>5.5589541392765028E-2</v>
      </c>
      <c r="H461" s="1">
        <v>1</v>
      </c>
      <c r="I461" s="1"/>
      <c r="J461" s="1"/>
      <c r="K461" s="1"/>
    </row>
    <row r="462" spans="1:11" customFormat="1">
      <c r="A462" s="2">
        <v>37123</v>
      </c>
      <c r="B462" s="1" t="s">
        <v>17</v>
      </c>
      <c r="C462" s="1">
        <v>79</v>
      </c>
      <c r="D462" s="1"/>
      <c r="E462" s="1">
        <v>3.156457729</v>
      </c>
      <c r="F462" s="1">
        <f t="shared" ref="F462:F471" si="55">C462*E462</f>
        <v>249.36016059100001</v>
      </c>
      <c r="G462" s="1">
        <f t="shared" si="54"/>
        <v>4.816788289355281E-2</v>
      </c>
      <c r="H462" s="1"/>
      <c r="I462" s="1"/>
      <c r="J462" s="1"/>
      <c r="K462" s="1"/>
    </row>
    <row r="463" spans="1:11" customFormat="1">
      <c r="A463" s="2">
        <v>37123</v>
      </c>
      <c r="B463" s="1" t="s">
        <v>39</v>
      </c>
      <c r="C463" s="1">
        <v>8</v>
      </c>
      <c r="D463" s="1"/>
      <c r="E463" s="3">
        <v>195.2354</v>
      </c>
      <c r="F463" s="1">
        <f t="shared" si="55"/>
        <v>1561.8832</v>
      </c>
      <c r="G463" s="1">
        <f t="shared" si="54"/>
        <v>0.30170259311953157</v>
      </c>
      <c r="H463" s="1"/>
      <c r="I463" s="1"/>
      <c r="J463" s="1"/>
      <c r="K463" s="1"/>
    </row>
    <row r="464" spans="1:11" customFormat="1">
      <c r="A464" s="2">
        <v>37123</v>
      </c>
      <c r="B464" s="14" t="s">
        <v>25</v>
      </c>
      <c r="C464" s="1">
        <v>2</v>
      </c>
      <c r="D464" s="1"/>
      <c r="E464" s="63"/>
      <c r="F464" s="1">
        <f t="shared" si="55"/>
        <v>0</v>
      </c>
      <c r="G464" s="1">
        <f t="shared" si="54"/>
        <v>0</v>
      </c>
      <c r="H464" s="1"/>
      <c r="I464" s="1"/>
      <c r="J464" s="1"/>
      <c r="K464" s="1"/>
    </row>
    <row r="465" spans="1:17">
      <c r="A465" s="2">
        <v>37123</v>
      </c>
      <c r="B465" s="14" t="s">
        <v>40</v>
      </c>
      <c r="C465" s="1">
        <v>1</v>
      </c>
      <c r="E465" s="63"/>
      <c r="F465" s="1">
        <f t="shared" si="55"/>
        <v>0</v>
      </c>
      <c r="G465" s="1">
        <f t="shared" si="54"/>
        <v>0</v>
      </c>
    </row>
    <row r="466" spans="1:17">
      <c r="A466" s="2">
        <v>37123</v>
      </c>
      <c r="B466" s="14" t="s">
        <v>125</v>
      </c>
      <c r="C466" s="1">
        <v>10</v>
      </c>
      <c r="E466" s="1">
        <f>(PI()/4)*12^2</f>
        <v>113.09733552923255</v>
      </c>
      <c r="F466" s="1">
        <f t="shared" si="55"/>
        <v>1130.9733552923256</v>
      </c>
      <c r="G466" s="1">
        <f t="shared" si="54"/>
        <v>0.21846549987911509</v>
      </c>
    </row>
    <row r="467" spans="1:17">
      <c r="A467" s="2">
        <v>37123</v>
      </c>
      <c r="B467" s="14" t="s">
        <v>95</v>
      </c>
      <c r="C467" s="1">
        <v>1</v>
      </c>
      <c r="E467" s="63"/>
      <c r="F467" s="1">
        <f t="shared" si="55"/>
        <v>0</v>
      </c>
      <c r="G467" s="1">
        <f t="shared" si="54"/>
        <v>0</v>
      </c>
    </row>
    <row r="468" spans="1:17">
      <c r="A468" s="2">
        <v>37123</v>
      </c>
      <c r="B468" s="14" t="s">
        <v>37</v>
      </c>
      <c r="C468" s="1">
        <v>5</v>
      </c>
      <c r="E468" s="63"/>
      <c r="F468" s="1">
        <f t="shared" si="55"/>
        <v>0</v>
      </c>
      <c r="G468" s="1">
        <f t="shared" si="54"/>
        <v>0</v>
      </c>
    </row>
    <row r="469" spans="1:17">
      <c r="A469" s="2">
        <v>37123</v>
      </c>
      <c r="B469" s="14" t="s">
        <v>63</v>
      </c>
      <c r="C469" s="1">
        <v>2</v>
      </c>
      <c r="E469" s="63"/>
      <c r="F469" s="1">
        <f t="shared" si="55"/>
        <v>0</v>
      </c>
      <c r="G469" s="1">
        <f t="shared" si="54"/>
        <v>0</v>
      </c>
    </row>
    <row r="470" spans="1:17">
      <c r="A470" s="2">
        <v>37123</v>
      </c>
      <c r="B470" s="1" t="s">
        <v>107</v>
      </c>
      <c r="C470" s="1">
        <v>10</v>
      </c>
      <c r="E470" s="3">
        <v>41.716700000000003</v>
      </c>
      <c r="F470" s="1">
        <f t="shared" si="55"/>
        <v>417.16700000000003</v>
      </c>
      <c r="G470" s="1">
        <f t="shared" si="54"/>
        <v>8.0582444105868886E-2</v>
      </c>
    </row>
    <row r="471" spans="1:17">
      <c r="A471" s="2">
        <v>37123</v>
      </c>
      <c r="B471" s="1" t="s">
        <v>18</v>
      </c>
      <c r="C471" s="1">
        <v>18</v>
      </c>
      <c r="E471" s="3">
        <v>84.985100000000003</v>
      </c>
      <c r="F471" s="1">
        <f t="shared" si="55"/>
        <v>1529.7318</v>
      </c>
      <c r="G471" s="1">
        <f t="shared" si="54"/>
        <v>0.29549203860916656</v>
      </c>
    </row>
    <row r="472" spans="1:17">
      <c r="A472" s="2">
        <v>37123</v>
      </c>
      <c r="B472" s="1" t="s">
        <v>29</v>
      </c>
      <c r="F472" s="1">
        <f>SUM(F461:F471)</f>
        <v>5176.8968368833257</v>
      </c>
    </row>
    <row r="473" spans="1:17">
      <c r="A473" s="15">
        <v>37210</v>
      </c>
      <c r="B473" s="14" t="s">
        <v>97</v>
      </c>
      <c r="C473" s="14">
        <v>11</v>
      </c>
      <c r="D473" s="14">
        <v>100</v>
      </c>
      <c r="E473" s="64"/>
      <c r="F473" s="14">
        <f>C473*E473</f>
        <v>0</v>
      </c>
      <c r="G473" s="14">
        <f t="shared" ref="G473:G508" si="56">F473/$F$509</f>
        <v>0</v>
      </c>
      <c r="H473" s="14">
        <v>1</v>
      </c>
      <c r="I473" s="14"/>
      <c r="J473" s="14"/>
      <c r="K473" s="14"/>
      <c r="L473" s="14"/>
      <c r="M473" s="14"/>
      <c r="N473" s="14"/>
      <c r="O473" s="14"/>
      <c r="P473" s="14"/>
    </row>
    <row r="474" spans="1:17">
      <c r="A474" s="15">
        <v>37210</v>
      </c>
      <c r="B474" s="14" t="s">
        <v>126</v>
      </c>
      <c r="C474" s="14">
        <v>8</v>
      </c>
      <c r="D474" s="14"/>
      <c r="E474" s="64"/>
      <c r="F474" s="14">
        <f t="shared" ref="F474:F508" si="57">C474*E474</f>
        <v>0</v>
      </c>
      <c r="G474" s="14">
        <f t="shared" si="56"/>
        <v>0</v>
      </c>
      <c r="H474" s="14"/>
      <c r="I474" s="14"/>
      <c r="J474" s="14"/>
      <c r="K474" s="14" t="s">
        <v>338</v>
      </c>
      <c r="L474" s="14"/>
      <c r="M474" s="14"/>
      <c r="N474" s="14"/>
      <c r="O474" s="14"/>
      <c r="P474" s="14"/>
    </row>
    <row r="475" spans="1:17">
      <c r="A475" s="15">
        <v>37210</v>
      </c>
      <c r="B475" s="14" t="s">
        <v>127</v>
      </c>
      <c r="C475" s="14">
        <v>3</v>
      </c>
      <c r="D475" s="14"/>
      <c r="E475" s="64"/>
      <c r="F475" s="14">
        <f t="shared" si="57"/>
        <v>0</v>
      </c>
      <c r="G475" s="14">
        <f t="shared" si="56"/>
        <v>0</v>
      </c>
      <c r="H475" s="14"/>
      <c r="I475" s="14"/>
      <c r="J475" s="14"/>
      <c r="K475" s="14" t="s">
        <v>333</v>
      </c>
      <c r="L475" s="14"/>
      <c r="M475" s="14"/>
      <c r="N475" s="14"/>
      <c r="O475" s="14"/>
      <c r="P475" s="14"/>
      <c r="Q475" s="14"/>
    </row>
    <row r="476" spans="1:17">
      <c r="A476" s="2">
        <v>37210</v>
      </c>
      <c r="B476" s="14" t="s">
        <v>128</v>
      </c>
      <c r="C476" s="1">
        <v>2</v>
      </c>
      <c r="E476" s="63"/>
      <c r="F476" s="14">
        <f t="shared" si="57"/>
        <v>0</v>
      </c>
      <c r="G476" s="14">
        <f t="shared" si="56"/>
        <v>0</v>
      </c>
      <c r="K476" s="14" t="s">
        <v>333</v>
      </c>
      <c r="Q476" s="14"/>
    </row>
    <row r="477" spans="1:17">
      <c r="A477" s="2">
        <v>37210</v>
      </c>
      <c r="B477" s="14" t="s">
        <v>129</v>
      </c>
      <c r="C477" s="1">
        <v>68</v>
      </c>
      <c r="E477" s="63"/>
      <c r="F477" s="14">
        <f t="shared" si="57"/>
        <v>0</v>
      </c>
      <c r="G477" s="14">
        <f t="shared" si="56"/>
        <v>0</v>
      </c>
      <c r="K477" s="14" t="s">
        <v>333</v>
      </c>
      <c r="Q477" s="14"/>
    </row>
    <row r="478" spans="1:17">
      <c r="A478" s="2">
        <v>37210</v>
      </c>
      <c r="B478" s="14" t="s">
        <v>130</v>
      </c>
      <c r="C478" s="1">
        <v>177</v>
      </c>
      <c r="E478" s="63"/>
      <c r="F478" s="14">
        <f t="shared" si="57"/>
        <v>0</v>
      </c>
      <c r="G478" s="14">
        <f t="shared" si="56"/>
        <v>0</v>
      </c>
      <c r="K478" s="14" t="s">
        <v>333</v>
      </c>
    </row>
    <row r="479" spans="1:17">
      <c r="A479" s="2">
        <v>37210</v>
      </c>
      <c r="B479" s="12" t="s">
        <v>131</v>
      </c>
      <c r="C479" s="1">
        <v>5</v>
      </c>
      <c r="E479" s="1">
        <v>311.15499999999997</v>
      </c>
      <c r="F479" s="14">
        <f t="shared" si="57"/>
        <v>1555.7749999999999</v>
      </c>
      <c r="G479" s="14">
        <f t="shared" si="56"/>
        <v>5.2222854236229771E-2</v>
      </c>
      <c r="K479" s="14" t="s">
        <v>333</v>
      </c>
    </row>
    <row r="480" spans="1:17">
      <c r="A480" s="2">
        <v>37210</v>
      </c>
      <c r="B480" s="1" t="s">
        <v>56</v>
      </c>
      <c r="C480" s="1">
        <v>48</v>
      </c>
      <c r="E480" s="16">
        <v>311.15499999999997</v>
      </c>
      <c r="F480" s="14">
        <f t="shared" si="57"/>
        <v>14935.439999999999</v>
      </c>
      <c r="G480" s="14">
        <f t="shared" si="56"/>
        <v>0.5013394006678058</v>
      </c>
    </row>
    <row r="481" spans="1:11" customFormat="1">
      <c r="A481" s="2">
        <v>37210</v>
      </c>
      <c r="B481" s="14" t="s">
        <v>36</v>
      </c>
      <c r="C481" s="1">
        <v>1</v>
      </c>
      <c r="D481" s="1"/>
      <c r="E481" s="63"/>
      <c r="F481" s="14">
        <f t="shared" si="57"/>
        <v>0</v>
      </c>
      <c r="G481" s="14">
        <f t="shared" si="56"/>
        <v>0</v>
      </c>
      <c r="H481" s="1"/>
      <c r="I481" s="1"/>
      <c r="J481" s="1"/>
      <c r="K481" s="1"/>
    </row>
    <row r="482" spans="1:11" customFormat="1">
      <c r="A482" s="2">
        <v>37210</v>
      </c>
      <c r="B482" s="14" t="s">
        <v>132</v>
      </c>
      <c r="C482" s="1">
        <v>6</v>
      </c>
      <c r="D482" s="1"/>
      <c r="E482" s="63"/>
      <c r="F482" s="14">
        <f t="shared" si="57"/>
        <v>0</v>
      </c>
      <c r="G482" s="14">
        <f t="shared" si="56"/>
        <v>0</v>
      </c>
      <c r="H482" s="1"/>
      <c r="I482" s="1"/>
      <c r="J482" s="1"/>
      <c r="K482" s="14" t="s">
        <v>333</v>
      </c>
    </row>
    <row r="483" spans="1:11" customFormat="1">
      <c r="A483" s="2">
        <v>37210</v>
      </c>
      <c r="B483" s="14" t="s">
        <v>51</v>
      </c>
      <c r="C483" s="1">
        <v>6</v>
      </c>
      <c r="D483" s="1"/>
      <c r="E483" s="63"/>
      <c r="F483" s="14">
        <f t="shared" si="57"/>
        <v>0</v>
      </c>
      <c r="G483" s="14">
        <f t="shared" si="56"/>
        <v>0</v>
      </c>
      <c r="H483" s="1"/>
      <c r="I483" s="1"/>
      <c r="J483" s="1"/>
      <c r="K483" s="14" t="s">
        <v>338</v>
      </c>
    </row>
    <row r="484" spans="1:11" customFormat="1">
      <c r="A484" s="2">
        <v>37210</v>
      </c>
      <c r="B484" s="14" t="s">
        <v>59</v>
      </c>
      <c r="C484" s="1">
        <v>4</v>
      </c>
      <c r="D484" s="1"/>
      <c r="E484" s="63"/>
      <c r="F484" s="14">
        <f t="shared" si="57"/>
        <v>0</v>
      </c>
      <c r="G484" s="14">
        <f t="shared" si="56"/>
        <v>0</v>
      </c>
      <c r="H484" s="1"/>
      <c r="I484" s="1"/>
      <c r="J484" s="1"/>
      <c r="K484" s="1"/>
    </row>
    <row r="485" spans="1:11" customFormat="1">
      <c r="A485" s="2">
        <v>37210</v>
      </c>
      <c r="B485" s="14" t="s">
        <v>133</v>
      </c>
      <c r="C485" s="1">
        <v>13</v>
      </c>
      <c r="D485" s="1"/>
      <c r="E485" s="63"/>
      <c r="F485" s="14">
        <f t="shared" si="57"/>
        <v>0</v>
      </c>
      <c r="G485" s="14">
        <f t="shared" si="56"/>
        <v>0</v>
      </c>
      <c r="H485" s="1"/>
      <c r="I485" s="1"/>
      <c r="J485" s="1"/>
      <c r="K485" s="1" t="s">
        <v>333</v>
      </c>
    </row>
    <row r="486" spans="1:11" customFormat="1">
      <c r="A486" s="2">
        <v>37210</v>
      </c>
      <c r="B486" s="14" t="s">
        <v>134</v>
      </c>
      <c r="C486" s="1">
        <v>3</v>
      </c>
      <c r="D486" s="1"/>
      <c r="E486" s="63"/>
      <c r="F486" s="14">
        <f t="shared" si="57"/>
        <v>0</v>
      </c>
      <c r="G486" s="14">
        <f t="shared" si="56"/>
        <v>0</v>
      </c>
      <c r="H486" s="1"/>
      <c r="I486" s="1"/>
      <c r="J486" s="1"/>
      <c r="K486" s="1" t="s">
        <v>333</v>
      </c>
    </row>
    <row r="487" spans="1:11" customFormat="1">
      <c r="A487" s="2">
        <v>37210</v>
      </c>
      <c r="B487" s="14" t="s">
        <v>135</v>
      </c>
      <c r="C487" s="1">
        <v>3</v>
      </c>
      <c r="D487" s="1"/>
      <c r="E487" s="63"/>
      <c r="F487" s="14">
        <f t="shared" si="57"/>
        <v>0</v>
      </c>
      <c r="G487" s="14">
        <f t="shared" si="56"/>
        <v>0</v>
      </c>
      <c r="H487" s="1"/>
      <c r="I487" s="1"/>
      <c r="J487" s="1"/>
      <c r="K487" s="1" t="s">
        <v>348</v>
      </c>
    </row>
    <row r="488" spans="1:11" customFormat="1">
      <c r="A488" s="2">
        <v>37210</v>
      </c>
      <c r="B488" s="14" t="s">
        <v>136</v>
      </c>
      <c r="C488" s="1">
        <v>11</v>
      </c>
      <c r="D488" s="1"/>
      <c r="E488" s="1">
        <f>(PI()/4)*12^2</f>
        <v>113.09733552923255</v>
      </c>
      <c r="F488" s="14">
        <f t="shared" si="57"/>
        <v>1244.0706908215582</v>
      </c>
      <c r="G488" s="14">
        <f t="shared" si="56"/>
        <v>4.1759844673130694E-2</v>
      </c>
      <c r="H488" s="1"/>
      <c r="I488" s="1"/>
      <c r="J488" s="1"/>
      <c r="K488" s="1" t="s">
        <v>349</v>
      </c>
    </row>
    <row r="489" spans="1:11" customFormat="1">
      <c r="A489" s="2">
        <v>37210</v>
      </c>
      <c r="B489" s="14" t="s">
        <v>137</v>
      </c>
      <c r="C489" s="1">
        <v>3</v>
      </c>
      <c r="D489" s="1"/>
      <c r="E489" s="63"/>
      <c r="F489" s="14">
        <f t="shared" si="57"/>
        <v>0</v>
      </c>
      <c r="G489" s="14">
        <f t="shared" si="56"/>
        <v>0</v>
      </c>
      <c r="H489" s="1"/>
      <c r="I489" s="1"/>
      <c r="J489" s="1"/>
      <c r="K489" s="1"/>
    </row>
    <row r="490" spans="1:11" customFormat="1">
      <c r="A490" s="2">
        <v>37210</v>
      </c>
      <c r="B490" s="14" t="s">
        <v>138</v>
      </c>
      <c r="C490" s="1">
        <v>6</v>
      </c>
      <c r="D490" s="1"/>
      <c r="E490" s="63"/>
      <c r="F490" s="14">
        <f t="shared" si="57"/>
        <v>0</v>
      </c>
      <c r="G490" s="14">
        <f t="shared" si="56"/>
        <v>0</v>
      </c>
      <c r="H490" s="1"/>
      <c r="I490" s="1"/>
      <c r="J490" s="1"/>
      <c r="K490" s="1"/>
    </row>
    <row r="491" spans="1:11" customFormat="1">
      <c r="A491" s="2">
        <v>37210</v>
      </c>
      <c r="B491" s="14" t="s">
        <v>139</v>
      </c>
      <c r="C491" s="1">
        <v>1</v>
      </c>
      <c r="D491" s="1"/>
      <c r="E491" s="63"/>
      <c r="F491" s="14">
        <f t="shared" si="57"/>
        <v>0</v>
      </c>
      <c r="G491" s="14">
        <f t="shared" si="56"/>
        <v>0</v>
      </c>
      <c r="H491" s="1"/>
      <c r="I491" s="1"/>
      <c r="J491" s="1"/>
      <c r="K491" s="1" t="s">
        <v>350</v>
      </c>
    </row>
    <row r="492" spans="1:11" customFormat="1">
      <c r="A492" s="2">
        <v>37210</v>
      </c>
      <c r="B492" s="14" t="s">
        <v>57</v>
      </c>
      <c r="C492" s="1">
        <v>1</v>
      </c>
      <c r="D492" s="1"/>
      <c r="E492" s="63"/>
      <c r="F492" s="14">
        <f t="shared" si="57"/>
        <v>0</v>
      </c>
      <c r="G492" s="14">
        <f t="shared" si="56"/>
        <v>0</v>
      </c>
      <c r="H492" s="1"/>
      <c r="I492" s="1"/>
      <c r="J492" s="1"/>
      <c r="K492" s="1" t="s">
        <v>333</v>
      </c>
    </row>
    <row r="493" spans="1:11" customFormat="1">
      <c r="A493" s="2">
        <v>37210</v>
      </c>
      <c r="B493" s="14" t="s">
        <v>140</v>
      </c>
      <c r="C493" s="1">
        <v>1</v>
      </c>
      <c r="D493" s="1"/>
      <c r="E493" s="63"/>
      <c r="F493" s="14">
        <f t="shared" si="57"/>
        <v>0</v>
      </c>
      <c r="G493" s="14">
        <f t="shared" si="56"/>
        <v>0</v>
      </c>
      <c r="H493" s="1"/>
      <c r="I493" s="1"/>
      <c r="J493" s="1"/>
      <c r="K493" s="1" t="s">
        <v>333</v>
      </c>
    </row>
    <row r="494" spans="1:11" customFormat="1">
      <c r="A494" s="2">
        <v>37210</v>
      </c>
      <c r="B494" s="14" t="s">
        <v>141</v>
      </c>
      <c r="C494" s="1">
        <v>1</v>
      </c>
      <c r="D494" s="1"/>
      <c r="E494" s="63"/>
      <c r="F494" s="14">
        <f t="shared" si="57"/>
        <v>0</v>
      </c>
      <c r="G494" s="14">
        <f t="shared" si="56"/>
        <v>0</v>
      </c>
      <c r="H494" s="1"/>
      <c r="I494" s="1"/>
      <c r="J494" s="1"/>
      <c r="K494" s="1" t="s">
        <v>333</v>
      </c>
    </row>
    <row r="495" spans="1:11" customFormat="1">
      <c r="A495" s="2">
        <v>37210</v>
      </c>
      <c r="B495" s="14" t="s">
        <v>100</v>
      </c>
      <c r="C495" s="1">
        <v>1</v>
      </c>
      <c r="D495" s="1"/>
      <c r="E495" s="63"/>
      <c r="F495" s="14">
        <f t="shared" si="57"/>
        <v>0</v>
      </c>
      <c r="G495" s="14">
        <f t="shared" si="56"/>
        <v>0</v>
      </c>
      <c r="H495" s="1"/>
      <c r="I495" s="1"/>
      <c r="J495" s="1"/>
      <c r="K495" s="1" t="s">
        <v>333</v>
      </c>
    </row>
    <row r="496" spans="1:11" customFormat="1">
      <c r="A496" s="2">
        <v>37210</v>
      </c>
      <c r="B496" s="14" t="s">
        <v>93</v>
      </c>
      <c r="C496" s="1">
        <v>1</v>
      </c>
      <c r="D496" s="1"/>
      <c r="E496" s="63"/>
      <c r="F496" s="14">
        <f t="shared" si="57"/>
        <v>0</v>
      </c>
      <c r="G496" s="14">
        <f t="shared" si="56"/>
        <v>0</v>
      </c>
      <c r="H496" s="1"/>
      <c r="I496" s="1"/>
      <c r="J496" s="1"/>
      <c r="K496" s="1" t="s">
        <v>333</v>
      </c>
    </row>
    <row r="497" spans="1:11" customFormat="1">
      <c r="A497" s="2">
        <v>37210</v>
      </c>
      <c r="B497" s="14" t="s">
        <v>142</v>
      </c>
      <c r="C497" s="1">
        <v>3</v>
      </c>
      <c r="D497" s="1"/>
      <c r="E497" s="63"/>
      <c r="F497" s="14">
        <f t="shared" si="57"/>
        <v>0</v>
      </c>
      <c r="G497" s="14">
        <f t="shared" si="56"/>
        <v>0</v>
      </c>
      <c r="H497" s="1"/>
      <c r="I497" s="1"/>
      <c r="J497" s="1"/>
      <c r="K497" s="1" t="s">
        <v>333</v>
      </c>
    </row>
    <row r="498" spans="1:11" customFormat="1">
      <c r="A498" s="2">
        <v>37210</v>
      </c>
      <c r="B498" s="14" t="s">
        <v>115</v>
      </c>
      <c r="C498" s="1">
        <v>1</v>
      </c>
      <c r="D498" s="1"/>
      <c r="E498" s="63"/>
      <c r="F498" s="14">
        <f t="shared" si="57"/>
        <v>0</v>
      </c>
      <c r="G498" s="14">
        <f t="shared" si="56"/>
        <v>0</v>
      </c>
      <c r="H498" s="1"/>
      <c r="I498" s="1"/>
      <c r="J498" s="1"/>
      <c r="K498" s="1"/>
    </row>
    <row r="499" spans="1:11" customFormat="1">
      <c r="A499" s="2">
        <v>37210</v>
      </c>
      <c r="B499" s="1" t="s">
        <v>16</v>
      </c>
      <c r="C499" s="1">
        <v>16</v>
      </c>
      <c r="D499" s="1"/>
      <c r="E499" s="17">
        <v>5.6427709999999998</v>
      </c>
      <c r="F499" s="14">
        <f t="shared" si="57"/>
        <v>90.284335999999996</v>
      </c>
      <c r="G499" s="14">
        <f t="shared" si="56"/>
        <v>3.0305832904776024E-3</v>
      </c>
      <c r="H499" s="1"/>
      <c r="I499" s="1"/>
      <c r="J499" s="1"/>
      <c r="K499" s="1"/>
    </row>
    <row r="500" spans="1:11" customFormat="1">
      <c r="A500" s="2">
        <v>37210</v>
      </c>
      <c r="B500" s="1" t="s">
        <v>39</v>
      </c>
      <c r="C500" s="1">
        <v>1</v>
      </c>
      <c r="D500" s="1"/>
      <c r="E500" s="17">
        <v>195.2354</v>
      </c>
      <c r="F500" s="14">
        <f t="shared" si="57"/>
        <v>195.2354</v>
      </c>
      <c r="G500" s="14">
        <f t="shared" si="56"/>
        <v>6.5534860991801605E-3</v>
      </c>
      <c r="H500" s="1"/>
      <c r="I500" s="1"/>
      <c r="J500" s="1"/>
      <c r="K500" s="1"/>
    </row>
    <row r="501" spans="1:11" customFormat="1">
      <c r="A501" s="2">
        <v>37210</v>
      </c>
      <c r="B501" s="14" t="s">
        <v>40</v>
      </c>
      <c r="C501" s="1">
        <v>1</v>
      </c>
      <c r="D501" s="1"/>
      <c r="E501" s="63"/>
      <c r="F501" s="14">
        <f t="shared" si="57"/>
        <v>0</v>
      </c>
      <c r="G501" s="14">
        <f t="shared" si="56"/>
        <v>0</v>
      </c>
      <c r="H501" s="1"/>
      <c r="I501" s="1"/>
      <c r="J501" s="1"/>
      <c r="K501" s="1"/>
    </row>
    <row r="502" spans="1:11" customFormat="1">
      <c r="A502" s="2">
        <v>37210</v>
      </c>
      <c r="B502" s="14" t="s">
        <v>95</v>
      </c>
      <c r="C502" s="1">
        <v>1</v>
      </c>
      <c r="D502" s="1"/>
      <c r="E502" s="63"/>
      <c r="F502" s="14">
        <f t="shared" si="57"/>
        <v>0</v>
      </c>
      <c r="G502" s="14">
        <f t="shared" si="56"/>
        <v>0</v>
      </c>
      <c r="H502" s="1"/>
      <c r="I502" s="1"/>
      <c r="J502" s="1"/>
      <c r="K502" s="1"/>
    </row>
    <row r="503" spans="1:11" customFormat="1">
      <c r="A503" s="2">
        <v>37210</v>
      </c>
      <c r="B503" s="1" t="s">
        <v>41</v>
      </c>
      <c r="C503" s="1">
        <v>6</v>
      </c>
      <c r="D503" s="1"/>
      <c r="E503" s="49">
        <v>1034.087</v>
      </c>
      <c r="F503" s="14">
        <f t="shared" si="57"/>
        <v>6204.5219999999999</v>
      </c>
      <c r="G503" s="14">
        <f t="shared" si="56"/>
        <v>0.20826780737026937</v>
      </c>
      <c r="H503" s="1"/>
      <c r="I503" s="1"/>
      <c r="J503" s="1"/>
      <c r="K503" s="1"/>
    </row>
    <row r="504" spans="1:11" customFormat="1">
      <c r="A504" s="2">
        <v>37210</v>
      </c>
      <c r="B504" s="14" t="s">
        <v>89</v>
      </c>
      <c r="C504" s="1">
        <v>2</v>
      </c>
      <c r="D504" s="1"/>
      <c r="E504" s="63"/>
      <c r="F504" s="14">
        <f t="shared" si="57"/>
        <v>0</v>
      </c>
      <c r="G504" s="14">
        <f t="shared" si="56"/>
        <v>0</v>
      </c>
      <c r="H504" s="1"/>
      <c r="I504" s="1"/>
      <c r="J504" s="1"/>
      <c r="K504" s="1"/>
    </row>
    <row r="505" spans="1:11" customFormat="1">
      <c r="A505" s="2">
        <v>37210</v>
      </c>
      <c r="B505" s="14" t="s">
        <v>63</v>
      </c>
      <c r="C505" s="1">
        <v>10</v>
      </c>
      <c r="D505" s="1"/>
      <c r="E505" s="63"/>
      <c r="F505" s="14">
        <f t="shared" si="57"/>
        <v>0</v>
      </c>
      <c r="G505" s="14">
        <f t="shared" si="56"/>
        <v>0</v>
      </c>
      <c r="H505" s="1"/>
      <c r="I505" s="1"/>
      <c r="J505" s="1"/>
      <c r="K505" s="1"/>
    </row>
    <row r="506" spans="1:11" customFormat="1">
      <c r="A506" s="2">
        <v>37210</v>
      </c>
      <c r="B506" s="1" t="s">
        <v>107</v>
      </c>
      <c r="C506" s="1">
        <v>1</v>
      </c>
      <c r="D506" s="1"/>
      <c r="E506" s="17">
        <v>41.716700000000003</v>
      </c>
      <c r="F506" s="14">
        <f t="shared" si="57"/>
        <v>41.716700000000003</v>
      </c>
      <c r="G506" s="14">
        <f t="shared" si="56"/>
        <v>1.4003086200231568E-3</v>
      </c>
      <c r="H506" s="1"/>
      <c r="I506" s="1"/>
      <c r="J506" s="1"/>
      <c r="K506" s="1"/>
    </row>
    <row r="507" spans="1:11" customFormat="1">
      <c r="A507" s="2">
        <v>37210</v>
      </c>
      <c r="B507" s="1" t="s">
        <v>18</v>
      </c>
      <c r="C507" s="1">
        <v>65</v>
      </c>
      <c r="D507" s="1"/>
      <c r="E507" s="17">
        <v>84.985100000000003</v>
      </c>
      <c r="F507" s="14">
        <f t="shared" si="57"/>
        <v>5524.0315000000001</v>
      </c>
      <c r="G507" s="14">
        <f t="shared" si="56"/>
        <v>0.18542571504288327</v>
      </c>
      <c r="H507" s="1"/>
      <c r="I507" s="1"/>
      <c r="J507" s="1"/>
      <c r="K507" s="1"/>
    </row>
    <row r="508" spans="1:11" customFormat="1">
      <c r="A508" s="2">
        <v>37210</v>
      </c>
      <c r="B508" s="14" t="s">
        <v>119</v>
      </c>
      <c r="C508" s="1">
        <v>4</v>
      </c>
      <c r="D508" s="1"/>
      <c r="E508" s="63"/>
      <c r="F508" s="14">
        <f t="shared" si="57"/>
        <v>0</v>
      </c>
      <c r="G508" s="14">
        <f t="shared" si="56"/>
        <v>0</v>
      </c>
      <c r="H508" s="1"/>
      <c r="I508" s="1"/>
      <c r="J508" s="1"/>
      <c r="K508" s="1"/>
    </row>
    <row r="509" spans="1:11" customFormat="1">
      <c r="A509" s="2">
        <v>37210</v>
      </c>
      <c r="B509" s="14" t="s">
        <v>29</v>
      </c>
      <c r="C509" s="1"/>
      <c r="D509" s="1"/>
      <c r="E509" s="1"/>
      <c r="F509" s="14">
        <f>SUM(F473:F508)</f>
        <v>29791.075626821563</v>
      </c>
      <c r="G509" s="1"/>
      <c r="H509" s="1"/>
      <c r="I509" s="1"/>
      <c r="J509" s="1"/>
      <c r="K509" s="1"/>
    </row>
    <row r="510" spans="1:11" customFormat="1">
      <c r="A510" s="2">
        <v>37315</v>
      </c>
      <c r="B510" s="14" t="s">
        <v>136</v>
      </c>
      <c r="C510" s="1">
        <v>3</v>
      </c>
      <c r="D510" s="1">
        <v>100</v>
      </c>
      <c r="E510" s="1">
        <f>(PI()/4)*12^2</f>
        <v>113.09733552923255</v>
      </c>
      <c r="F510" s="1">
        <f>C510*E510</f>
        <v>339.29200658769764</v>
      </c>
      <c r="G510" s="1">
        <f t="shared" ref="G510:G528" si="58">F510/$F$529</f>
        <v>1.111291333683307E-2</v>
      </c>
      <c r="H510" s="1">
        <v>1</v>
      </c>
      <c r="I510" s="1"/>
      <c r="J510" s="1"/>
      <c r="K510" s="1"/>
    </row>
    <row r="511" spans="1:11" customFormat="1">
      <c r="A511" s="2">
        <v>37315</v>
      </c>
      <c r="B511" s="14" t="s">
        <v>97</v>
      </c>
      <c r="C511" s="1">
        <v>3</v>
      </c>
      <c r="D511" s="1"/>
      <c r="E511" s="63"/>
      <c r="F511" s="1">
        <f t="shared" ref="F511:F528" si="59">C511*E511</f>
        <v>0</v>
      </c>
      <c r="G511" s="1">
        <f t="shared" si="58"/>
        <v>0</v>
      </c>
      <c r="H511" s="1"/>
      <c r="I511" s="1"/>
      <c r="J511" s="1"/>
      <c r="K511" s="1"/>
    </row>
    <row r="512" spans="1:11" customFormat="1">
      <c r="A512" s="2">
        <v>37315</v>
      </c>
      <c r="B512" s="14" t="s">
        <v>143</v>
      </c>
      <c r="C512" s="1">
        <v>3</v>
      </c>
      <c r="D512" s="1"/>
      <c r="E512" s="63"/>
      <c r="F512" s="1">
        <f t="shared" si="59"/>
        <v>0</v>
      </c>
      <c r="G512" s="1">
        <f t="shared" si="58"/>
        <v>0</v>
      </c>
      <c r="H512" s="1"/>
      <c r="I512" s="1"/>
      <c r="J512" s="1"/>
      <c r="K512" s="1"/>
    </row>
    <row r="513" spans="1:11" customFormat="1">
      <c r="A513" s="2">
        <v>37315</v>
      </c>
      <c r="B513" s="14" t="s">
        <v>59</v>
      </c>
      <c r="C513" s="1">
        <v>1</v>
      </c>
      <c r="D513" s="1"/>
      <c r="E513" s="63"/>
      <c r="F513" s="1">
        <f t="shared" si="59"/>
        <v>0</v>
      </c>
      <c r="G513" s="1">
        <f t="shared" si="58"/>
        <v>0</v>
      </c>
      <c r="H513" s="1"/>
      <c r="I513" s="1"/>
      <c r="J513" s="1"/>
      <c r="K513" s="1"/>
    </row>
    <row r="514" spans="1:11" customFormat="1">
      <c r="A514" s="2">
        <v>37315</v>
      </c>
      <c r="B514" s="14" t="s">
        <v>144</v>
      </c>
      <c r="C514" s="1">
        <v>1</v>
      </c>
      <c r="D514" s="1"/>
      <c r="E514" s="63"/>
      <c r="F514" s="1">
        <f t="shared" si="59"/>
        <v>0</v>
      </c>
      <c r="G514" s="1">
        <f t="shared" si="58"/>
        <v>0</v>
      </c>
      <c r="H514" s="1"/>
      <c r="I514" s="1"/>
      <c r="J514" s="1"/>
      <c r="K514" s="1" t="s">
        <v>333</v>
      </c>
    </row>
    <row r="515" spans="1:11" customFormat="1">
      <c r="A515" s="2">
        <v>37315</v>
      </c>
      <c r="B515" s="14" t="s">
        <v>145</v>
      </c>
      <c r="C515" s="1">
        <v>1</v>
      </c>
      <c r="D515" s="1"/>
      <c r="E515" s="63"/>
      <c r="F515" s="1">
        <f t="shared" si="59"/>
        <v>0</v>
      </c>
      <c r="G515" s="1">
        <f t="shared" si="58"/>
        <v>0</v>
      </c>
      <c r="H515" s="1"/>
      <c r="I515" s="1"/>
      <c r="J515" s="1"/>
      <c r="K515" s="1" t="s">
        <v>333</v>
      </c>
    </row>
    <row r="516" spans="1:11" customFormat="1">
      <c r="A516" s="2">
        <v>37315</v>
      </c>
      <c r="B516" s="14" t="s">
        <v>124</v>
      </c>
      <c r="C516" s="1">
        <v>1</v>
      </c>
      <c r="D516" s="1"/>
      <c r="E516" s="63"/>
      <c r="F516" s="1">
        <f t="shared" si="59"/>
        <v>0</v>
      </c>
      <c r="G516" s="1">
        <f t="shared" si="58"/>
        <v>0</v>
      </c>
      <c r="H516" s="1"/>
      <c r="I516" s="1"/>
      <c r="J516" s="1"/>
      <c r="K516" s="1"/>
    </row>
    <row r="517" spans="1:11" customFormat="1">
      <c r="A517" s="2">
        <v>37315</v>
      </c>
      <c r="B517" s="1" t="s">
        <v>16</v>
      </c>
      <c r="C517" s="1">
        <v>5</v>
      </c>
      <c r="D517" s="1"/>
      <c r="E517" s="17">
        <v>5.6427709999999998</v>
      </c>
      <c r="F517" s="1">
        <f t="shared" si="59"/>
        <v>28.213854999999999</v>
      </c>
      <c r="G517" s="1">
        <f t="shared" si="58"/>
        <v>9.2409523191031441E-4</v>
      </c>
      <c r="H517" s="1"/>
      <c r="I517" s="1"/>
      <c r="J517" s="1"/>
      <c r="K517" s="1"/>
    </row>
    <row r="518" spans="1:11" customFormat="1">
      <c r="A518" s="2">
        <v>37315</v>
      </c>
      <c r="B518" s="1" t="s">
        <v>39</v>
      </c>
      <c r="C518" s="1">
        <v>25</v>
      </c>
      <c r="D518" s="1"/>
      <c r="E518" s="18">
        <v>195.2354</v>
      </c>
      <c r="F518" s="1">
        <f t="shared" si="59"/>
        <v>4880.8850000000002</v>
      </c>
      <c r="G518" s="1">
        <f t="shared" si="58"/>
        <v>0.15986480954136098</v>
      </c>
      <c r="H518" s="1"/>
      <c r="I518" s="1"/>
      <c r="J518" s="1"/>
      <c r="K518" s="1"/>
    </row>
    <row r="519" spans="1:11" customFormat="1">
      <c r="A519" s="2">
        <v>37315</v>
      </c>
      <c r="B519" s="19" t="s">
        <v>40</v>
      </c>
      <c r="C519" s="1">
        <v>1</v>
      </c>
      <c r="D519" s="1"/>
      <c r="E519" s="63"/>
      <c r="F519" s="1">
        <f t="shared" si="59"/>
        <v>0</v>
      </c>
      <c r="G519" s="1">
        <f t="shared" si="58"/>
        <v>0</v>
      </c>
      <c r="H519" s="1"/>
      <c r="I519" s="1"/>
      <c r="J519" s="1"/>
      <c r="K519" s="1"/>
    </row>
    <row r="520" spans="1:11" customFormat="1">
      <c r="A520" s="2">
        <v>37315</v>
      </c>
      <c r="B520" s="20" t="s">
        <v>125</v>
      </c>
      <c r="C520" s="1">
        <v>76</v>
      </c>
      <c r="D520" s="1"/>
      <c r="E520" s="1">
        <f>(PI()/4)*12^2</f>
        <v>113.09733552923255</v>
      </c>
      <c r="F520" s="1">
        <f t="shared" si="59"/>
        <v>8595.3975002216739</v>
      </c>
      <c r="G520" s="1">
        <f t="shared" si="58"/>
        <v>0.28152713786643779</v>
      </c>
      <c r="H520" s="1"/>
      <c r="I520" s="1"/>
      <c r="J520" s="1"/>
      <c r="K520" s="1"/>
    </row>
    <row r="521" spans="1:11" customFormat="1">
      <c r="A521" s="2">
        <v>37315</v>
      </c>
      <c r="B521" s="20" t="s">
        <v>37</v>
      </c>
      <c r="C521" s="1">
        <v>39</v>
      </c>
      <c r="D521" s="1"/>
      <c r="E521" s="63"/>
      <c r="F521" s="1">
        <f t="shared" si="59"/>
        <v>0</v>
      </c>
      <c r="G521" s="1">
        <f t="shared" si="58"/>
        <v>0</v>
      </c>
      <c r="H521" s="1"/>
      <c r="I521" s="1"/>
      <c r="J521" s="1"/>
      <c r="K521" s="1"/>
    </row>
    <row r="522" spans="1:11" customFormat="1">
      <c r="A522" s="2">
        <v>37315</v>
      </c>
      <c r="B522" s="1" t="s">
        <v>41</v>
      </c>
      <c r="C522" s="1">
        <v>12</v>
      </c>
      <c r="D522" s="1"/>
      <c r="E522" s="18">
        <v>1034.087</v>
      </c>
      <c r="F522" s="1">
        <f t="shared" si="59"/>
        <v>12409.044</v>
      </c>
      <c r="G522" s="1">
        <f t="shared" si="58"/>
        <v>0.40643642610927488</v>
      </c>
      <c r="H522" s="1"/>
      <c r="I522" s="1"/>
      <c r="J522" s="1"/>
      <c r="K522" s="1"/>
    </row>
    <row r="523" spans="1:11" customFormat="1">
      <c r="A523" s="2">
        <v>37315</v>
      </c>
      <c r="B523" s="12" t="s">
        <v>58</v>
      </c>
      <c r="C523" s="1">
        <v>8</v>
      </c>
      <c r="D523" s="1"/>
      <c r="E523" s="16">
        <v>311.15499999999997</v>
      </c>
      <c r="F523" s="1">
        <f t="shared" si="59"/>
        <v>2489.2399999999998</v>
      </c>
      <c r="G523" s="1">
        <f t="shared" si="58"/>
        <v>8.1530681116792833E-2</v>
      </c>
      <c r="H523" s="1"/>
      <c r="I523" s="1"/>
      <c r="J523" s="1"/>
      <c r="K523" s="1"/>
    </row>
    <row r="524" spans="1:11" customFormat="1">
      <c r="A524" s="2">
        <v>37315</v>
      </c>
      <c r="B524" s="1" t="s">
        <v>96</v>
      </c>
      <c r="C524" s="1">
        <v>2</v>
      </c>
      <c r="D524" s="1"/>
      <c r="E524" s="18">
        <v>87.269570000000002</v>
      </c>
      <c r="F524" s="1">
        <f t="shared" si="59"/>
        <v>174.53914</v>
      </c>
      <c r="G524" s="1">
        <f t="shared" si="58"/>
        <v>5.7167227610593037E-3</v>
      </c>
      <c r="H524" s="1"/>
      <c r="I524" s="1"/>
      <c r="J524" s="1"/>
      <c r="K524" s="1"/>
    </row>
    <row r="525" spans="1:11" customFormat="1">
      <c r="A525" s="2">
        <v>37315</v>
      </c>
      <c r="B525" s="20" t="s">
        <v>63</v>
      </c>
      <c r="C525" s="1">
        <v>23</v>
      </c>
      <c r="D525" s="1"/>
      <c r="E525" s="63"/>
      <c r="F525" s="1">
        <f t="shared" si="59"/>
        <v>0</v>
      </c>
      <c r="G525" s="1">
        <f t="shared" si="58"/>
        <v>0</v>
      </c>
      <c r="H525" s="1"/>
      <c r="I525" s="1"/>
      <c r="J525" s="1"/>
      <c r="K525" s="1"/>
    </row>
    <row r="526" spans="1:11" customFormat="1">
      <c r="A526" s="2">
        <v>37315</v>
      </c>
      <c r="B526" s="1" t="s">
        <v>18</v>
      </c>
      <c r="C526" s="1">
        <v>19</v>
      </c>
      <c r="D526" s="1"/>
      <c r="E526" s="18">
        <v>84.985100000000003</v>
      </c>
      <c r="F526" s="1">
        <f t="shared" si="59"/>
        <v>1614.7169000000001</v>
      </c>
      <c r="G526" s="1">
        <f t="shared" si="58"/>
        <v>5.2887214036330878E-2</v>
      </c>
      <c r="H526" s="1"/>
      <c r="I526" s="1"/>
      <c r="J526" s="1"/>
      <c r="K526" s="1"/>
    </row>
    <row r="527" spans="1:11" customFormat="1">
      <c r="A527" s="2">
        <v>37315</v>
      </c>
      <c r="B527" s="20" t="s">
        <v>119</v>
      </c>
      <c r="C527" s="1">
        <v>1</v>
      </c>
      <c r="D527" s="1"/>
      <c r="E527" s="63"/>
      <c r="F527" s="1">
        <f t="shared" si="59"/>
        <v>0</v>
      </c>
      <c r="G527" s="1">
        <f t="shared" si="58"/>
        <v>0</v>
      </c>
      <c r="H527" s="1"/>
      <c r="I527" s="1"/>
      <c r="J527" s="1"/>
      <c r="K527" s="1"/>
    </row>
    <row r="528" spans="1:11" customFormat="1">
      <c r="A528" s="2">
        <v>37315</v>
      </c>
      <c r="B528" s="20" t="s">
        <v>98</v>
      </c>
      <c r="C528" s="1">
        <v>5</v>
      </c>
      <c r="D528" s="1"/>
      <c r="E528" s="63"/>
      <c r="F528" s="1">
        <f t="shared" si="59"/>
        <v>0</v>
      </c>
      <c r="G528" s="1">
        <f t="shared" si="58"/>
        <v>0</v>
      </c>
      <c r="H528" s="1"/>
      <c r="I528" s="1"/>
      <c r="J528" s="1"/>
      <c r="K528" s="1"/>
    </row>
    <row r="529" spans="1:11" customFormat="1">
      <c r="A529" s="2">
        <v>37315</v>
      </c>
      <c r="B529" s="1" t="s">
        <v>29</v>
      </c>
      <c r="C529" s="1"/>
      <c r="D529" s="1"/>
      <c r="E529" s="1"/>
      <c r="F529" s="1">
        <f>SUM(F510:F528)</f>
        <v>30531.328401809369</v>
      </c>
      <c r="G529" s="1"/>
      <c r="H529" s="1"/>
      <c r="I529" s="1"/>
      <c r="J529" s="1"/>
      <c r="K529" s="1"/>
    </row>
    <row r="530" spans="1:11" customFormat="1">
      <c r="A530" s="2">
        <v>37369</v>
      </c>
      <c r="B530" s="20" t="s">
        <v>35</v>
      </c>
      <c r="C530" s="1">
        <v>1</v>
      </c>
      <c r="D530" s="1">
        <v>100</v>
      </c>
      <c r="E530" s="63"/>
      <c r="F530" s="1">
        <f>C530*E530</f>
        <v>0</v>
      </c>
      <c r="G530" s="1">
        <f t="shared" ref="G530:G554" si="60">F530/$F$555</f>
        <v>0</v>
      </c>
      <c r="H530" s="1">
        <v>1</v>
      </c>
      <c r="I530" s="1"/>
      <c r="J530" s="1"/>
      <c r="K530" s="1"/>
    </row>
    <row r="531" spans="1:11" customFormat="1">
      <c r="A531" s="2">
        <v>37369</v>
      </c>
      <c r="B531" s="20" t="s">
        <v>146</v>
      </c>
      <c r="C531" s="1">
        <v>1</v>
      </c>
      <c r="D531" s="1"/>
      <c r="E531" s="63"/>
      <c r="F531" s="1">
        <f t="shared" ref="F531:F552" si="61">C531*E531</f>
        <v>0</v>
      </c>
      <c r="G531" s="1">
        <f t="shared" si="60"/>
        <v>0</v>
      </c>
      <c r="H531" s="1"/>
      <c r="I531" s="1"/>
      <c r="J531" s="1"/>
      <c r="K531" s="1"/>
    </row>
    <row r="532" spans="1:11" customFormat="1">
      <c r="A532" s="2">
        <v>37369</v>
      </c>
      <c r="B532" s="20" t="s">
        <v>136</v>
      </c>
      <c r="C532" s="1">
        <v>8</v>
      </c>
      <c r="D532" s="1"/>
      <c r="E532" s="1">
        <f>(PI()/4)*12^2</f>
        <v>113.09733552923255</v>
      </c>
      <c r="F532" s="1">
        <f t="shared" si="61"/>
        <v>904.77868423386042</v>
      </c>
      <c r="G532" s="1">
        <f t="shared" si="60"/>
        <v>1.4639513279885153E-2</v>
      </c>
      <c r="H532" s="1"/>
      <c r="I532" s="1"/>
      <c r="J532" s="1"/>
      <c r="K532" s="1"/>
    </row>
    <row r="533" spans="1:11" customFormat="1">
      <c r="A533" s="2">
        <v>37369</v>
      </c>
      <c r="B533" s="20" t="s">
        <v>147</v>
      </c>
      <c r="C533" s="1">
        <v>11</v>
      </c>
      <c r="D533" s="1"/>
      <c r="E533" s="63"/>
      <c r="F533" s="1">
        <f t="shared" si="61"/>
        <v>0</v>
      </c>
      <c r="G533" s="1">
        <f t="shared" si="60"/>
        <v>0</v>
      </c>
      <c r="H533" s="1"/>
      <c r="I533" s="1"/>
      <c r="J533" s="1"/>
      <c r="K533" s="1" t="s">
        <v>333</v>
      </c>
    </row>
    <row r="534" spans="1:11" customFormat="1">
      <c r="A534" s="2">
        <v>37369</v>
      </c>
      <c r="B534" s="20" t="s">
        <v>59</v>
      </c>
      <c r="C534" s="1">
        <v>1</v>
      </c>
      <c r="D534" s="1"/>
      <c r="E534" s="63"/>
      <c r="F534" s="1">
        <f t="shared" si="61"/>
        <v>0</v>
      </c>
      <c r="G534" s="1">
        <f t="shared" si="60"/>
        <v>0</v>
      </c>
      <c r="H534" s="1"/>
      <c r="I534" s="1"/>
      <c r="J534" s="1"/>
      <c r="K534" s="1"/>
    </row>
    <row r="535" spans="1:11" customFormat="1">
      <c r="A535" s="2">
        <v>37369</v>
      </c>
      <c r="B535" s="20" t="s">
        <v>148</v>
      </c>
      <c r="C535" s="1">
        <v>45</v>
      </c>
      <c r="D535" s="1"/>
      <c r="E535" s="63"/>
      <c r="F535" s="1">
        <f t="shared" si="61"/>
        <v>0</v>
      </c>
      <c r="G535" s="1">
        <f t="shared" si="60"/>
        <v>0</v>
      </c>
      <c r="H535" s="1"/>
      <c r="I535" s="1"/>
      <c r="J535" s="1"/>
      <c r="K535" s="1" t="s">
        <v>333</v>
      </c>
    </row>
    <row r="536" spans="1:11" customFormat="1">
      <c r="A536" s="2">
        <v>37369</v>
      </c>
      <c r="B536" s="20" t="s">
        <v>115</v>
      </c>
      <c r="C536" s="1">
        <v>1</v>
      </c>
      <c r="D536" s="1"/>
      <c r="E536" s="63"/>
      <c r="F536" s="1">
        <f t="shared" si="61"/>
        <v>0</v>
      </c>
      <c r="G536" s="1">
        <f t="shared" si="60"/>
        <v>0</v>
      </c>
      <c r="H536" s="1"/>
      <c r="I536" s="1"/>
      <c r="J536" s="1"/>
      <c r="K536" s="1"/>
    </row>
    <row r="537" spans="1:11" customFormat="1">
      <c r="A537" s="2">
        <v>37369</v>
      </c>
      <c r="B537" s="20" t="s">
        <v>35</v>
      </c>
      <c r="C537" s="1">
        <v>2</v>
      </c>
      <c r="D537" s="1"/>
      <c r="E537" s="63"/>
      <c r="F537" s="1">
        <f t="shared" si="61"/>
        <v>0</v>
      </c>
      <c r="G537" s="1">
        <f t="shared" si="60"/>
        <v>0</v>
      </c>
      <c r="H537" s="1"/>
      <c r="I537" s="1"/>
      <c r="J537" s="1"/>
      <c r="K537" s="1"/>
    </row>
    <row r="538" spans="1:11" customFormat="1">
      <c r="A538" s="2">
        <v>37369</v>
      </c>
      <c r="B538" s="20" t="s">
        <v>132</v>
      </c>
      <c r="C538" s="1">
        <v>1</v>
      </c>
      <c r="D538" s="1"/>
      <c r="E538" s="63"/>
      <c r="F538" s="1">
        <f t="shared" si="61"/>
        <v>0</v>
      </c>
      <c r="G538" s="1">
        <f t="shared" si="60"/>
        <v>0</v>
      </c>
      <c r="H538" s="1"/>
      <c r="I538" s="1"/>
      <c r="J538" s="1"/>
      <c r="K538" s="1" t="s">
        <v>333</v>
      </c>
    </row>
    <row r="539" spans="1:11" customFormat="1">
      <c r="A539" s="2">
        <v>37369</v>
      </c>
      <c r="B539" s="20" t="s">
        <v>122</v>
      </c>
      <c r="C539" s="1">
        <v>1</v>
      </c>
      <c r="D539" s="1"/>
      <c r="E539" s="1">
        <f>(PI()/4)*12^2</f>
        <v>113.09733552923255</v>
      </c>
      <c r="F539" s="1">
        <f t="shared" si="61"/>
        <v>113.09733552923255</v>
      </c>
      <c r="G539" s="1">
        <f t="shared" si="60"/>
        <v>1.8299391599856441E-3</v>
      </c>
      <c r="H539" s="1"/>
      <c r="I539" s="1"/>
      <c r="J539" s="1"/>
      <c r="K539" s="1" t="s">
        <v>333</v>
      </c>
    </row>
    <row r="540" spans="1:11" customFormat="1">
      <c r="A540" s="2">
        <v>37369</v>
      </c>
      <c r="B540" s="1" t="s">
        <v>16</v>
      </c>
      <c r="C540" s="1">
        <v>15</v>
      </c>
      <c r="D540" s="1"/>
      <c r="E540" s="18">
        <v>5.6427709999999998</v>
      </c>
      <c r="F540" s="1">
        <f t="shared" si="61"/>
        <v>84.641565</v>
      </c>
      <c r="G540" s="1">
        <f t="shared" si="60"/>
        <v>1.3695186861049946E-3</v>
      </c>
      <c r="H540" s="1"/>
      <c r="I540" s="1"/>
      <c r="J540" s="1"/>
      <c r="K540" s="1"/>
    </row>
    <row r="541" spans="1:11" customFormat="1">
      <c r="A541" s="2">
        <v>37369</v>
      </c>
      <c r="B541" s="1" t="s">
        <v>39</v>
      </c>
      <c r="C541" s="1">
        <v>91</v>
      </c>
      <c r="D541" s="1"/>
      <c r="E541" s="18">
        <v>195.2354</v>
      </c>
      <c r="F541" s="1">
        <f t="shared" si="61"/>
        <v>17766.421399999999</v>
      </c>
      <c r="G541" s="1">
        <f t="shared" si="60"/>
        <v>0.28746451099428111</v>
      </c>
      <c r="H541" s="1"/>
      <c r="I541" s="1"/>
      <c r="J541" s="1"/>
      <c r="K541" s="1"/>
    </row>
    <row r="542" spans="1:11" customFormat="1">
      <c r="A542" s="2">
        <v>37369</v>
      </c>
      <c r="B542" s="21" t="s">
        <v>25</v>
      </c>
      <c r="C542" s="1">
        <v>5</v>
      </c>
      <c r="D542" s="1"/>
      <c r="E542" s="63"/>
      <c r="F542" s="1">
        <f t="shared" si="61"/>
        <v>0</v>
      </c>
      <c r="G542" s="1">
        <f t="shared" si="60"/>
        <v>0</v>
      </c>
      <c r="H542" s="1"/>
      <c r="I542" s="1"/>
      <c r="J542" s="1"/>
      <c r="K542" s="1"/>
    </row>
    <row r="543" spans="1:11" customFormat="1">
      <c r="A543" s="2">
        <v>37369</v>
      </c>
      <c r="B543" s="20" t="s">
        <v>40</v>
      </c>
      <c r="C543" s="1">
        <v>12</v>
      </c>
      <c r="D543" s="1"/>
      <c r="E543" s="63"/>
      <c r="F543" s="1">
        <f t="shared" si="61"/>
        <v>0</v>
      </c>
      <c r="G543" s="1">
        <f t="shared" si="60"/>
        <v>0</v>
      </c>
      <c r="H543" s="1"/>
      <c r="I543" s="1"/>
      <c r="J543" s="1"/>
      <c r="K543" s="1"/>
    </row>
    <row r="544" spans="1:11" customFormat="1">
      <c r="A544" s="2">
        <v>37369</v>
      </c>
      <c r="B544" s="20" t="s">
        <v>125</v>
      </c>
      <c r="C544" s="1">
        <v>29</v>
      </c>
      <c r="D544" s="1"/>
      <c r="E544" s="1">
        <f>(PI()/4)*12^2</f>
        <v>113.09733552923255</v>
      </c>
      <c r="F544" s="1">
        <f t="shared" si="61"/>
        <v>3279.8227303477438</v>
      </c>
      <c r="G544" s="1">
        <f t="shared" si="60"/>
        <v>5.3068235639583676E-2</v>
      </c>
      <c r="H544" s="1"/>
      <c r="I544" s="1"/>
      <c r="J544" s="1"/>
      <c r="K544" s="1" t="s">
        <v>349</v>
      </c>
    </row>
    <row r="545" spans="1:11" customFormat="1">
      <c r="A545" s="2">
        <v>37369</v>
      </c>
      <c r="B545" s="20" t="s">
        <v>37</v>
      </c>
      <c r="C545" s="1">
        <v>4</v>
      </c>
      <c r="D545" s="1"/>
      <c r="E545" s="63"/>
      <c r="F545" s="1">
        <f t="shared" si="61"/>
        <v>0</v>
      </c>
      <c r="G545" s="1">
        <f t="shared" si="60"/>
        <v>0</v>
      </c>
      <c r="H545" s="1"/>
      <c r="I545" s="1"/>
      <c r="J545" s="1"/>
      <c r="K545" s="1"/>
    </row>
    <row r="546" spans="1:11" customFormat="1">
      <c r="A546" s="2">
        <v>37369</v>
      </c>
      <c r="B546" s="1" t="s">
        <v>41</v>
      </c>
      <c r="C546" s="1">
        <v>8</v>
      </c>
      <c r="D546" s="1"/>
      <c r="E546" s="18">
        <v>1034.087</v>
      </c>
      <c r="F546" s="1">
        <f t="shared" si="61"/>
        <v>8272.6959999999999</v>
      </c>
      <c r="G546" s="1">
        <f t="shared" si="60"/>
        <v>0.13385399663234068</v>
      </c>
      <c r="H546" s="1"/>
      <c r="I546" s="1"/>
      <c r="J546" s="1"/>
      <c r="K546" s="1"/>
    </row>
    <row r="547" spans="1:11" customFormat="1">
      <c r="A547" s="2">
        <v>37369</v>
      </c>
      <c r="B547" s="1" t="s">
        <v>56</v>
      </c>
      <c r="C547" s="1">
        <v>96</v>
      </c>
      <c r="D547" s="1"/>
      <c r="E547" s="16">
        <v>311.15499999999997</v>
      </c>
      <c r="F547" s="1">
        <f t="shared" si="61"/>
        <v>29870.879999999997</v>
      </c>
      <c r="G547" s="1">
        <f t="shared" si="60"/>
        <v>0.48331724880559518</v>
      </c>
      <c r="H547" s="1"/>
      <c r="I547" s="1"/>
      <c r="J547" s="1"/>
      <c r="K547" s="1"/>
    </row>
    <row r="548" spans="1:11" customFormat="1">
      <c r="A548" s="2">
        <v>37369</v>
      </c>
      <c r="B548" s="1" t="s">
        <v>96</v>
      </c>
      <c r="C548" s="1">
        <v>5</v>
      </c>
      <c r="D548" s="1"/>
      <c r="E548" s="18">
        <v>87.269570000000002</v>
      </c>
      <c r="F548" s="1">
        <f t="shared" si="61"/>
        <v>436.34784999999999</v>
      </c>
      <c r="G548" s="1">
        <f t="shared" si="60"/>
        <v>7.0602018549248144E-3</v>
      </c>
      <c r="H548" s="1"/>
      <c r="I548" s="1"/>
      <c r="J548" s="1"/>
      <c r="K548" s="1"/>
    </row>
    <row r="549" spans="1:11" customFormat="1">
      <c r="A549" s="2">
        <v>37369</v>
      </c>
      <c r="B549" s="1" t="s">
        <v>63</v>
      </c>
      <c r="C549" s="1">
        <v>1</v>
      </c>
      <c r="D549" s="1"/>
      <c r="E549" s="63"/>
      <c r="F549" s="1">
        <f t="shared" si="61"/>
        <v>0</v>
      </c>
      <c r="G549" s="1">
        <f t="shared" si="60"/>
        <v>0</v>
      </c>
      <c r="H549" s="1"/>
      <c r="I549" s="1"/>
      <c r="J549" s="1"/>
      <c r="K549" s="1"/>
    </row>
    <row r="550" spans="1:11" customFormat="1">
      <c r="A550" s="2">
        <v>37369</v>
      </c>
      <c r="B550" s="1" t="s">
        <v>107</v>
      </c>
      <c r="C550" s="1">
        <v>10</v>
      </c>
      <c r="D550" s="1"/>
      <c r="E550" s="18">
        <v>41.716700000000003</v>
      </c>
      <c r="F550" s="1">
        <f t="shared" si="61"/>
        <v>417.16700000000003</v>
      </c>
      <c r="G550" s="1">
        <f t="shared" si="60"/>
        <v>6.7498515856407228E-3</v>
      </c>
      <c r="H550" s="1"/>
      <c r="I550" s="1"/>
      <c r="J550" s="1"/>
      <c r="K550" s="1"/>
    </row>
    <row r="551" spans="1:11" customFormat="1">
      <c r="A551" s="2">
        <v>37369</v>
      </c>
      <c r="B551" s="1" t="s">
        <v>18</v>
      </c>
      <c r="C551" s="1">
        <v>7</v>
      </c>
      <c r="D551" s="1"/>
      <c r="E551" s="18">
        <v>84.985100000000003</v>
      </c>
      <c r="F551" s="1">
        <f t="shared" si="61"/>
        <v>594.89570000000003</v>
      </c>
      <c r="G551" s="1">
        <f t="shared" si="60"/>
        <v>9.6255400929024775E-3</v>
      </c>
      <c r="H551" s="1"/>
      <c r="I551" s="1"/>
      <c r="J551" s="1"/>
      <c r="K551" s="1"/>
    </row>
    <row r="552" spans="1:11" customFormat="1">
      <c r="A552" s="2">
        <v>37369</v>
      </c>
      <c r="B552" s="20" t="s">
        <v>149</v>
      </c>
      <c r="C552" s="1">
        <v>20</v>
      </c>
      <c r="D552" s="1"/>
      <c r="E552" s="1">
        <v>3.1564577286666666</v>
      </c>
      <c r="F552" s="1">
        <f t="shared" si="61"/>
        <v>63.129154573333331</v>
      </c>
      <c r="G552" s="1">
        <f t="shared" si="60"/>
        <v>1.0214432687556116E-3</v>
      </c>
      <c r="H552" s="1"/>
      <c r="I552" s="1"/>
      <c r="J552" s="1"/>
      <c r="K552" s="1" t="s">
        <v>351</v>
      </c>
    </row>
    <row r="553" spans="1:11" customFormat="1">
      <c r="A553" s="2">
        <v>37369</v>
      </c>
      <c r="B553" s="20" t="s">
        <v>119</v>
      </c>
      <c r="C553" s="1">
        <v>13</v>
      </c>
      <c r="D553" s="1"/>
      <c r="E553" s="63"/>
      <c r="F553" s="1">
        <f>C553*E553</f>
        <v>0</v>
      </c>
      <c r="G553" s="1">
        <f t="shared" si="60"/>
        <v>0</v>
      </c>
      <c r="H553" s="1"/>
      <c r="I553" s="1"/>
      <c r="J553" s="1"/>
      <c r="K553" s="1"/>
    </row>
    <row r="554" spans="1:11" customFormat="1">
      <c r="A554" s="2">
        <v>37369</v>
      </c>
      <c r="B554" s="1" t="s">
        <v>98</v>
      </c>
      <c r="C554" s="1">
        <v>2</v>
      </c>
      <c r="D554" s="1"/>
      <c r="E554" s="63"/>
      <c r="F554" s="1">
        <f>C554*E554</f>
        <v>0</v>
      </c>
      <c r="G554" s="1">
        <f t="shared" si="60"/>
        <v>0</v>
      </c>
      <c r="H554" s="1"/>
      <c r="I554" s="1"/>
      <c r="J554" s="1"/>
      <c r="K554" s="1"/>
    </row>
    <row r="555" spans="1:11" customFormat="1">
      <c r="A555" s="2">
        <v>37369</v>
      </c>
      <c r="B555" s="1" t="s">
        <v>29</v>
      </c>
      <c r="C555" s="1"/>
      <c r="D555" s="1"/>
      <c r="E555" s="1"/>
      <c r="F555" s="1">
        <f>SUM(F530:F554)</f>
        <v>61803.877419684162</v>
      </c>
      <c r="G555" s="1"/>
      <c r="H555" s="1"/>
      <c r="I555" s="1"/>
      <c r="J555" s="1"/>
      <c r="K555" s="1"/>
    </row>
    <row r="556" spans="1:11" customFormat="1">
      <c r="A556" s="2">
        <v>37426</v>
      </c>
      <c r="B556" s="20" t="s">
        <v>147</v>
      </c>
      <c r="C556" s="1">
        <v>3</v>
      </c>
      <c r="D556" s="1">
        <v>100</v>
      </c>
      <c r="E556" s="63"/>
      <c r="F556" s="1">
        <f>C556*E556</f>
        <v>0</v>
      </c>
      <c r="G556" s="1"/>
      <c r="H556" s="1">
        <v>1</v>
      </c>
      <c r="I556" s="1"/>
      <c r="J556" s="1"/>
      <c r="K556" s="1"/>
    </row>
    <row r="557" spans="1:11" customFormat="1">
      <c r="A557" s="2">
        <v>37426</v>
      </c>
      <c r="B557" s="20" t="s">
        <v>150</v>
      </c>
      <c r="C557" s="1">
        <v>3</v>
      </c>
      <c r="D557" s="1"/>
      <c r="E557" s="63"/>
      <c r="F557" s="1">
        <f t="shared" ref="F557:F581" si="62">C557*E557</f>
        <v>0</v>
      </c>
      <c r="G557" s="1"/>
      <c r="H557" s="1"/>
      <c r="I557" s="1"/>
      <c r="J557" s="1"/>
      <c r="K557" s="1"/>
    </row>
    <row r="558" spans="1:11" customFormat="1">
      <c r="A558" s="2">
        <v>37426</v>
      </c>
      <c r="B558" s="20" t="s">
        <v>101</v>
      </c>
      <c r="C558" s="1">
        <v>1</v>
      </c>
      <c r="D558" s="1"/>
      <c r="E558" s="63"/>
      <c r="F558" s="1">
        <f t="shared" si="62"/>
        <v>0</v>
      </c>
      <c r="G558" s="1"/>
      <c r="H558" s="1"/>
      <c r="I558" s="1"/>
      <c r="J558" s="1"/>
      <c r="K558" s="1"/>
    </row>
    <row r="559" spans="1:11" customFormat="1">
      <c r="A559" s="2">
        <v>37426</v>
      </c>
      <c r="B559" s="21" t="s">
        <v>97</v>
      </c>
      <c r="C559" s="1">
        <v>1</v>
      </c>
      <c r="D559" s="1"/>
      <c r="E559" s="63"/>
      <c r="F559" s="1">
        <f t="shared" si="62"/>
        <v>0</v>
      </c>
      <c r="G559" s="1"/>
      <c r="H559" s="1"/>
      <c r="I559" s="1"/>
      <c r="J559" s="1"/>
      <c r="K559" s="1"/>
    </row>
    <row r="560" spans="1:11" customFormat="1">
      <c r="A560" s="2">
        <v>37426</v>
      </c>
      <c r="B560" s="1" t="s">
        <v>28</v>
      </c>
      <c r="C560" s="1">
        <v>12</v>
      </c>
      <c r="D560" s="1"/>
      <c r="E560" s="22">
        <v>9.7808534999999992</v>
      </c>
      <c r="F560" s="1">
        <f t="shared" si="62"/>
        <v>117.37024199999999</v>
      </c>
      <c r="G560" s="1"/>
      <c r="H560" s="1"/>
      <c r="I560" s="1"/>
      <c r="J560" s="1"/>
      <c r="K560" s="1"/>
    </row>
    <row r="561" spans="1:7" customFormat="1">
      <c r="A561" s="2">
        <v>37426</v>
      </c>
      <c r="B561" s="20" t="s">
        <v>151</v>
      </c>
      <c r="C561" s="1">
        <v>1</v>
      </c>
      <c r="D561" s="1"/>
      <c r="E561" s="63"/>
      <c r="F561" s="1">
        <f t="shared" si="62"/>
        <v>0</v>
      </c>
      <c r="G561" s="1">
        <f>F561/$F$582</f>
        <v>0</v>
      </c>
    </row>
    <row r="562" spans="1:7" customFormat="1">
      <c r="A562" s="2">
        <v>37426</v>
      </c>
      <c r="B562" s="20" t="s">
        <v>35</v>
      </c>
      <c r="C562" s="1">
        <v>2</v>
      </c>
      <c r="D562" s="1"/>
      <c r="E562" s="63"/>
      <c r="F562" s="1">
        <f t="shared" si="62"/>
        <v>0</v>
      </c>
      <c r="G562" s="1">
        <f t="shared" ref="G562:G581" si="63">F562/$F$582</f>
        <v>0</v>
      </c>
    </row>
    <row r="563" spans="1:7" customFormat="1">
      <c r="A563" s="2">
        <v>37426</v>
      </c>
      <c r="B563" s="20" t="s">
        <v>152</v>
      </c>
      <c r="C563" s="1">
        <v>12</v>
      </c>
      <c r="D563" s="1"/>
      <c r="E563" s="63"/>
      <c r="F563" s="1">
        <f t="shared" si="62"/>
        <v>0</v>
      </c>
      <c r="G563" s="1">
        <f t="shared" si="63"/>
        <v>0</v>
      </c>
    </row>
    <row r="564" spans="1:7" customFormat="1">
      <c r="A564" s="2">
        <v>37426</v>
      </c>
      <c r="B564" s="20" t="s">
        <v>59</v>
      </c>
      <c r="C564" s="1">
        <v>1</v>
      </c>
      <c r="D564" s="1"/>
      <c r="E564" s="63"/>
      <c r="F564" s="1">
        <f t="shared" si="62"/>
        <v>0</v>
      </c>
      <c r="G564" s="1">
        <f t="shared" si="63"/>
        <v>0</v>
      </c>
    </row>
    <row r="565" spans="1:7" customFormat="1">
      <c r="A565" s="2">
        <v>37426</v>
      </c>
      <c r="B565" s="1" t="s">
        <v>39</v>
      </c>
      <c r="C565" s="1">
        <v>55</v>
      </c>
      <c r="D565" s="1"/>
      <c r="E565" s="18">
        <v>195.2354</v>
      </c>
      <c r="F565" s="1">
        <f t="shared" si="62"/>
        <v>10737.947</v>
      </c>
      <c r="G565" s="1">
        <f t="shared" si="63"/>
        <v>0.2025995085006948</v>
      </c>
    </row>
    <row r="566" spans="1:7" customFormat="1">
      <c r="A566" s="2">
        <v>37426</v>
      </c>
      <c r="B566" s="21" t="s">
        <v>25</v>
      </c>
      <c r="C566" s="1">
        <v>4</v>
      </c>
      <c r="D566" s="1"/>
      <c r="E566" s="63"/>
      <c r="F566" s="1">
        <f t="shared" si="62"/>
        <v>0</v>
      </c>
      <c r="G566" s="1">
        <f t="shared" si="63"/>
        <v>0</v>
      </c>
    </row>
    <row r="567" spans="1:7" customFormat="1">
      <c r="A567" s="2">
        <v>37426</v>
      </c>
      <c r="B567" s="20" t="s">
        <v>40</v>
      </c>
      <c r="C567" s="1">
        <v>1</v>
      </c>
      <c r="D567" s="1"/>
      <c r="E567" s="63"/>
      <c r="F567" s="1">
        <f t="shared" si="62"/>
        <v>0</v>
      </c>
      <c r="G567" s="1">
        <f t="shared" si="63"/>
        <v>0</v>
      </c>
    </row>
    <row r="568" spans="1:7" customFormat="1">
      <c r="A568" s="2">
        <v>37426</v>
      </c>
      <c r="B568" s="20" t="s">
        <v>125</v>
      </c>
      <c r="C568" s="1">
        <v>18</v>
      </c>
      <c r="D568" s="1"/>
      <c r="E568" s="1">
        <f>(PI()/4)*12^2</f>
        <v>113.09733552923255</v>
      </c>
      <c r="F568" s="1">
        <f t="shared" si="62"/>
        <v>2035.7520395261859</v>
      </c>
      <c r="G568" s="1">
        <f t="shared" si="63"/>
        <v>3.8409796829626024E-2</v>
      </c>
    </row>
    <row r="569" spans="1:7" customFormat="1">
      <c r="A569" s="2">
        <v>37426</v>
      </c>
      <c r="B569" s="23" t="s">
        <v>37</v>
      </c>
      <c r="C569" s="1">
        <v>27</v>
      </c>
      <c r="D569" s="1"/>
      <c r="E569" s="65"/>
      <c r="F569" s="1">
        <f t="shared" si="62"/>
        <v>0</v>
      </c>
      <c r="G569" s="1">
        <f t="shared" si="63"/>
        <v>0</v>
      </c>
    </row>
    <row r="570" spans="1:7" customFormat="1">
      <c r="A570" s="2">
        <v>37426</v>
      </c>
      <c r="B570" s="1" t="s">
        <v>41</v>
      </c>
      <c r="C570" s="1">
        <v>2</v>
      </c>
      <c r="D570" s="1"/>
      <c r="E570" s="49">
        <v>1034.087</v>
      </c>
      <c r="F570" s="1">
        <f t="shared" si="62"/>
        <v>2068.174</v>
      </c>
      <c r="G570" s="1">
        <f t="shared" si="63"/>
        <v>3.9021522074370076E-2</v>
      </c>
    </row>
    <row r="571" spans="1:7" customFormat="1">
      <c r="A571" s="2">
        <v>37426</v>
      </c>
      <c r="B571" s="12" t="s">
        <v>58</v>
      </c>
      <c r="C571" s="1">
        <v>109</v>
      </c>
      <c r="D571" s="1"/>
      <c r="E571" s="27">
        <v>311.15499999999997</v>
      </c>
      <c r="F571" s="1">
        <f t="shared" si="62"/>
        <v>33915.894999999997</v>
      </c>
      <c r="G571" s="1">
        <f t="shared" si="63"/>
        <v>0.63991223437414724</v>
      </c>
    </row>
    <row r="572" spans="1:7" customFormat="1">
      <c r="A572" s="2">
        <v>37426</v>
      </c>
      <c r="B572" s="20" t="s">
        <v>139</v>
      </c>
      <c r="C572" s="1">
        <v>30</v>
      </c>
      <c r="D572" s="1"/>
      <c r="E572" s="63"/>
      <c r="F572" s="1">
        <f t="shared" si="62"/>
        <v>0</v>
      </c>
      <c r="G572" s="1">
        <f t="shared" si="63"/>
        <v>0</v>
      </c>
    </row>
    <row r="573" spans="1:7" customFormat="1">
      <c r="A573" s="2">
        <v>37426</v>
      </c>
      <c r="B573" s="20" t="s">
        <v>89</v>
      </c>
      <c r="C573" s="1">
        <v>33</v>
      </c>
      <c r="D573" s="1"/>
      <c r="E573" s="63"/>
      <c r="F573" s="1">
        <f t="shared" si="62"/>
        <v>0</v>
      </c>
      <c r="G573" s="1">
        <f t="shared" si="63"/>
        <v>0</v>
      </c>
    </row>
    <row r="574" spans="1:7" customFormat="1">
      <c r="A574" s="2">
        <v>37426</v>
      </c>
      <c r="B574" s="1" t="s">
        <v>96</v>
      </c>
      <c r="C574" s="1">
        <v>8</v>
      </c>
      <c r="D574" s="1"/>
      <c r="E574" s="18">
        <v>87.269570000000002</v>
      </c>
      <c r="F574" s="1">
        <f t="shared" si="62"/>
        <v>698.15656000000001</v>
      </c>
      <c r="G574" s="1">
        <f t="shared" si="63"/>
        <v>1.31725529947704E-2</v>
      </c>
    </row>
    <row r="575" spans="1:7" customFormat="1">
      <c r="A575" s="2">
        <v>37426</v>
      </c>
      <c r="B575" s="19" t="s">
        <v>63</v>
      </c>
      <c r="C575" s="1">
        <v>1</v>
      </c>
      <c r="D575" s="1"/>
      <c r="E575" s="63"/>
      <c r="F575" s="1">
        <f t="shared" si="62"/>
        <v>0</v>
      </c>
      <c r="G575" s="1">
        <f t="shared" si="63"/>
        <v>0</v>
      </c>
    </row>
    <row r="576" spans="1:7" customFormat="1">
      <c r="A576" s="2">
        <v>37426</v>
      </c>
      <c r="B576" s="1" t="s">
        <v>107</v>
      </c>
      <c r="C576" s="1">
        <v>32</v>
      </c>
      <c r="D576" s="1"/>
      <c r="E576" s="18">
        <v>41.716700000000003</v>
      </c>
      <c r="F576" s="1">
        <f t="shared" si="62"/>
        <v>1334.9344000000001</v>
      </c>
      <c r="G576" s="1">
        <f t="shared" si="63"/>
        <v>2.5187035596345365E-2</v>
      </c>
    </row>
    <row r="577" spans="1:11" customFormat="1">
      <c r="A577" s="2">
        <v>37426</v>
      </c>
      <c r="B577" s="1" t="s">
        <v>18</v>
      </c>
      <c r="C577" s="1">
        <v>2</v>
      </c>
      <c r="D577" s="1"/>
      <c r="E577" s="18">
        <v>84.985100000000003</v>
      </c>
      <c r="F577" s="1">
        <f t="shared" si="62"/>
        <v>169.97020000000001</v>
      </c>
      <c r="G577" s="1">
        <f t="shared" si="63"/>
        <v>3.206933222874428E-3</v>
      </c>
      <c r="H577" s="1"/>
      <c r="I577" s="1"/>
      <c r="J577" s="1"/>
      <c r="K577" s="1"/>
    </row>
    <row r="578" spans="1:11" customFormat="1">
      <c r="A578" s="2">
        <v>37426</v>
      </c>
      <c r="B578" s="20" t="s">
        <v>136</v>
      </c>
      <c r="C578" s="1">
        <v>17</v>
      </c>
      <c r="D578" s="1"/>
      <c r="E578" s="1">
        <f>(PI()/4)*12^2</f>
        <v>113.09733552923255</v>
      </c>
      <c r="F578" s="1">
        <f t="shared" si="62"/>
        <v>1922.6547039969535</v>
      </c>
      <c r="G578" s="1">
        <f t="shared" si="63"/>
        <v>3.6275919227980132E-2</v>
      </c>
      <c r="H578" s="1"/>
      <c r="I578" s="1"/>
      <c r="J578" s="1"/>
      <c r="K578" s="1" t="s">
        <v>352</v>
      </c>
    </row>
    <row r="579" spans="1:11" customFormat="1">
      <c r="A579" s="2">
        <v>37426</v>
      </c>
      <c r="B579" s="20" t="s">
        <v>119</v>
      </c>
      <c r="C579" s="1">
        <v>21</v>
      </c>
      <c r="D579" s="1"/>
      <c r="E579" s="63"/>
      <c r="F579" s="1">
        <f t="shared" si="62"/>
        <v>0</v>
      </c>
      <c r="G579" s="1">
        <f t="shared" si="63"/>
        <v>0</v>
      </c>
      <c r="H579" s="1"/>
      <c r="I579" s="1"/>
      <c r="J579" s="1"/>
      <c r="K579" s="1"/>
    </row>
    <row r="580" spans="1:11" customFormat="1">
      <c r="A580" s="2">
        <v>37426</v>
      </c>
      <c r="B580" s="20" t="s">
        <v>98</v>
      </c>
      <c r="C580" s="1">
        <v>17</v>
      </c>
      <c r="D580" s="1"/>
      <c r="E580" s="63"/>
      <c r="F580" s="1">
        <f t="shared" si="62"/>
        <v>0</v>
      </c>
      <c r="G580" s="1">
        <f t="shared" si="63"/>
        <v>0</v>
      </c>
      <c r="H580" s="1"/>
      <c r="I580" s="1"/>
      <c r="J580" s="1"/>
      <c r="K580" s="1"/>
    </row>
    <row r="581" spans="1:11" customFormat="1">
      <c r="A581" s="2">
        <v>37426</v>
      </c>
      <c r="B581" s="20" t="s">
        <v>153</v>
      </c>
      <c r="C581" s="1">
        <v>6</v>
      </c>
      <c r="D581" s="1"/>
      <c r="E581" s="63"/>
      <c r="F581" s="1">
        <f t="shared" si="62"/>
        <v>0</v>
      </c>
      <c r="G581" s="1">
        <f t="shared" si="63"/>
        <v>0</v>
      </c>
      <c r="H581" s="1"/>
      <c r="I581" s="1"/>
      <c r="J581" s="1"/>
      <c r="K581" s="1" t="s">
        <v>353</v>
      </c>
    </row>
    <row r="582" spans="1:11" customFormat="1">
      <c r="A582" s="2">
        <v>37426</v>
      </c>
      <c r="B582" s="1" t="s">
        <v>29</v>
      </c>
      <c r="C582" s="1"/>
      <c r="D582" s="1"/>
      <c r="E582" s="1"/>
      <c r="F582" s="1">
        <f>SUM(F556:F581)</f>
        <v>53000.854145523139</v>
      </c>
      <c r="G582" s="1"/>
      <c r="H582" s="1"/>
      <c r="I582" s="1"/>
      <c r="J582" s="1"/>
      <c r="K582" s="1"/>
    </row>
    <row r="583" spans="1:11" customFormat="1">
      <c r="A583" s="2">
        <v>37454</v>
      </c>
      <c r="B583" s="20" t="s">
        <v>154</v>
      </c>
      <c r="C583" s="1">
        <v>41</v>
      </c>
      <c r="D583" s="1">
        <v>100</v>
      </c>
      <c r="E583" s="63"/>
      <c r="F583" s="1">
        <f>C583*E583</f>
        <v>0</v>
      </c>
      <c r="G583" s="1">
        <f t="shared" ref="G583:G604" si="64">F583/$F$605</f>
        <v>0</v>
      </c>
      <c r="H583" s="1">
        <v>1</v>
      </c>
      <c r="I583" s="1"/>
      <c r="J583" s="1"/>
      <c r="K583" s="1"/>
    </row>
    <row r="584" spans="1:11" customFormat="1">
      <c r="A584" s="2">
        <v>37454</v>
      </c>
      <c r="B584" s="20" t="s">
        <v>147</v>
      </c>
      <c r="C584" s="1">
        <v>1</v>
      </c>
      <c r="D584" s="1"/>
      <c r="E584" s="63"/>
      <c r="F584" s="1">
        <f t="shared" ref="F584:F604" si="65">C584*E584</f>
        <v>0</v>
      </c>
      <c r="G584" s="1">
        <f t="shared" si="64"/>
        <v>0</v>
      </c>
      <c r="H584" s="1"/>
      <c r="I584" s="1"/>
      <c r="J584" s="1"/>
      <c r="K584" s="1"/>
    </row>
    <row r="585" spans="1:11" customFormat="1">
      <c r="A585" s="2">
        <v>37454</v>
      </c>
      <c r="B585" s="20" t="s">
        <v>35</v>
      </c>
      <c r="C585" s="1">
        <v>2</v>
      </c>
      <c r="D585" s="1"/>
      <c r="E585" s="63"/>
      <c r="F585" s="1">
        <f t="shared" si="65"/>
        <v>0</v>
      </c>
      <c r="G585" s="1">
        <f t="shared" si="64"/>
        <v>0</v>
      </c>
      <c r="H585" s="1"/>
      <c r="I585" s="1"/>
      <c r="J585" s="1"/>
      <c r="K585" s="1"/>
    </row>
    <row r="586" spans="1:11" customFormat="1">
      <c r="A586" s="2">
        <v>37454</v>
      </c>
      <c r="B586" s="20" t="s">
        <v>97</v>
      </c>
      <c r="C586" s="1">
        <v>2</v>
      </c>
      <c r="D586" s="1"/>
      <c r="E586" s="63"/>
      <c r="F586" s="1">
        <f t="shared" si="65"/>
        <v>0</v>
      </c>
      <c r="G586" s="1">
        <f t="shared" si="64"/>
        <v>0</v>
      </c>
      <c r="H586" s="1"/>
      <c r="I586" s="1"/>
      <c r="J586" s="1"/>
      <c r="K586" s="1"/>
    </row>
    <row r="587" spans="1:11" customFormat="1">
      <c r="A587" s="2">
        <v>37454</v>
      </c>
      <c r="B587" s="20" t="s">
        <v>153</v>
      </c>
      <c r="C587" s="1">
        <v>10</v>
      </c>
      <c r="D587" s="1"/>
      <c r="E587" s="63"/>
      <c r="F587" s="1">
        <f t="shared" si="65"/>
        <v>0</v>
      </c>
      <c r="G587" s="1">
        <f t="shared" si="64"/>
        <v>0</v>
      </c>
      <c r="H587" s="1"/>
      <c r="I587" s="1"/>
      <c r="J587" s="1"/>
      <c r="K587" s="1"/>
    </row>
    <row r="588" spans="1:11" customFormat="1">
      <c r="A588" s="2">
        <v>37454</v>
      </c>
      <c r="B588" s="20" t="s">
        <v>36</v>
      </c>
      <c r="C588" s="1">
        <v>1</v>
      </c>
      <c r="D588" s="1"/>
      <c r="E588" s="63"/>
      <c r="F588" s="1">
        <f t="shared" si="65"/>
        <v>0</v>
      </c>
      <c r="G588" s="1">
        <f t="shared" si="64"/>
        <v>0</v>
      </c>
      <c r="H588" s="1"/>
      <c r="I588" s="1"/>
      <c r="J588" s="1"/>
      <c r="K588" s="1"/>
    </row>
    <row r="589" spans="1:11" customFormat="1">
      <c r="A589" s="2">
        <v>37454</v>
      </c>
      <c r="B589" s="20" t="s">
        <v>155</v>
      </c>
      <c r="C589" s="1">
        <v>1</v>
      </c>
      <c r="D589" s="1"/>
      <c r="E589" s="63"/>
      <c r="F589" s="1">
        <f t="shared" si="65"/>
        <v>0</v>
      </c>
      <c r="G589" s="1">
        <f t="shared" si="64"/>
        <v>0</v>
      </c>
      <c r="H589" s="1"/>
      <c r="I589" s="1"/>
      <c r="J589" s="1"/>
      <c r="K589" s="1"/>
    </row>
    <row r="590" spans="1:11" customFormat="1">
      <c r="A590" s="2">
        <v>37454</v>
      </c>
      <c r="B590" s="1" t="s">
        <v>16</v>
      </c>
      <c r="C590" s="1">
        <v>18</v>
      </c>
      <c r="D590" s="1"/>
      <c r="E590" s="18">
        <v>5.6427709999999998</v>
      </c>
      <c r="F590" s="1">
        <f t="shared" si="65"/>
        <v>101.56987799999999</v>
      </c>
      <c r="G590" s="1">
        <f t="shared" si="64"/>
        <v>4.599596131764248E-3</v>
      </c>
      <c r="H590" s="1"/>
      <c r="I590" s="1"/>
      <c r="J590" s="1"/>
      <c r="K590" s="1"/>
    </row>
    <row r="591" spans="1:11" customFormat="1">
      <c r="A591" s="2">
        <v>37454</v>
      </c>
      <c r="B591" s="1" t="s">
        <v>17</v>
      </c>
      <c r="C591" s="1">
        <v>66</v>
      </c>
      <c r="D591" s="1"/>
      <c r="E591" s="16">
        <v>3.156457729</v>
      </c>
      <c r="F591" s="1">
        <f t="shared" si="65"/>
        <v>208.32621011399999</v>
      </c>
      <c r="G591" s="1">
        <f t="shared" si="64"/>
        <v>9.434061052878891E-3</v>
      </c>
      <c r="H591" s="1"/>
      <c r="I591" s="1"/>
      <c r="J591" s="1"/>
      <c r="K591" s="1"/>
    </row>
    <row r="592" spans="1:11" customFormat="1">
      <c r="A592" s="2">
        <v>37454</v>
      </c>
      <c r="B592" s="1" t="s">
        <v>39</v>
      </c>
      <c r="C592" s="1">
        <v>58</v>
      </c>
      <c r="D592" s="1"/>
      <c r="E592" s="18">
        <v>195.2354</v>
      </c>
      <c r="F592" s="1">
        <f t="shared" si="65"/>
        <v>11323.653200000001</v>
      </c>
      <c r="G592" s="1">
        <f t="shared" si="64"/>
        <v>0.51279210413307641</v>
      </c>
      <c r="H592" s="1"/>
      <c r="I592" s="1"/>
      <c r="J592" s="1"/>
      <c r="K592" s="1"/>
    </row>
    <row r="593" spans="1:8" customFormat="1">
      <c r="A593" s="2">
        <v>37454</v>
      </c>
      <c r="B593" s="20" t="s">
        <v>125</v>
      </c>
      <c r="C593" s="1">
        <v>11</v>
      </c>
      <c r="D593" s="1"/>
      <c r="E593" s="1">
        <f>(PI()/4)*12^2</f>
        <v>113.09733552923255</v>
      </c>
      <c r="F593" s="1">
        <f t="shared" si="65"/>
        <v>1244.0706908215582</v>
      </c>
      <c r="G593" s="1">
        <f t="shared" si="64"/>
        <v>5.633779275725935E-2</v>
      </c>
      <c r="H593" s="1"/>
    </row>
    <row r="594" spans="1:8" customFormat="1">
      <c r="A594" s="2">
        <v>37454</v>
      </c>
      <c r="B594" s="20" t="s">
        <v>37</v>
      </c>
      <c r="C594" s="1">
        <v>251</v>
      </c>
      <c r="D594" s="1"/>
      <c r="E594" s="63"/>
      <c r="F594" s="1">
        <f t="shared" si="65"/>
        <v>0</v>
      </c>
      <c r="G594" s="1">
        <f t="shared" si="64"/>
        <v>0</v>
      </c>
      <c r="H594" s="1"/>
    </row>
    <row r="595" spans="1:8" customFormat="1">
      <c r="A595" s="2">
        <v>37454</v>
      </c>
      <c r="B595" s="1" t="s">
        <v>41</v>
      </c>
      <c r="C595" s="1">
        <v>4</v>
      </c>
      <c r="D595" s="1"/>
      <c r="E595" s="18">
        <v>1034.087</v>
      </c>
      <c r="F595" s="1">
        <f t="shared" si="65"/>
        <v>4136.348</v>
      </c>
      <c r="G595" s="1">
        <f t="shared" si="64"/>
        <v>0.18731469048757535</v>
      </c>
      <c r="H595" s="1"/>
    </row>
    <row r="596" spans="1:8" customFormat="1">
      <c r="A596" s="2">
        <v>37454</v>
      </c>
      <c r="B596" s="12" t="s">
        <v>58</v>
      </c>
      <c r="C596" s="1">
        <v>11</v>
      </c>
      <c r="D596" s="1"/>
      <c r="E596" s="16">
        <v>311.15499999999997</v>
      </c>
      <c r="F596" s="1">
        <f t="shared" si="65"/>
        <v>3422.7049999999999</v>
      </c>
      <c r="G596" s="1">
        <f t="shared" si="64"/>
        <v>0.15499733767692575</v>
      </c>
      <c r="H596" s="1"/>
    </row>
    <row r="597" spans="1:8" customFormat="1">
      <c r="A597" s="2">
        <v>37454</v>
      </c>
      <c r="B597" s="20" t="s">
        <v>156</v>
      </c>
      <c r="C597" s="1">
        <v>94</v>
      </c>
      <c r="D597" s="1"/>
      <c r="E597" s="63"/>
      <c r="F597" s="1">
        <f t="shared" si="65"/>
        <v>0</v>
      </c>
      <c r="G597" s="1">
        <f t="shared" si="64"/>
        <v>0</v>
      </c>
      <c r="H597" s="1"/>
    </row>
    <row r="598" spans="1:8" customFormat="1">
      <c r="A598" s="2">
        <v>37454</v>
      </c>
      <c r="B598" s="20" t="s">
        <v>89</v>
      </c>
      <c r="C598" s="1">
        <v>9</v>
      </c>
      <c r="D598" s="1"/>
      <c r="E598" s="63"/>
      <c r="F598" s="1">
        <f t="shared" si="65"/>
        <v>0</v>
      </c>
      <c r="G598" s="1">
        <f t="shared" si="64"/>
        <v>0</v>
      </c>
      <c r="H598" s="1"/>
    </row>
    <row r="599" spans="1:8" customFormat="1">
      <c r="A599" s="2">
        <v>37454</v>
      </c>
      <c r="B599" s="1" t="s">
        <v>96</v>
      </c>
      <c r="C599" s="1">
        <v>6</v>
      </c>
      <c r="D599" s="1"/>
      <c r="E599" s="18">
        <v>87.269570000000002</v>
      </c>
      <c r="F599" s="1">
        <f t="shared" si="65"/>
        <v>523.61742000000004</v>
      </c>
      <c r="G599" s="1">
        <f t="shared" si="64"/>
        <v>2.3712036550406965E-2</v>
      </c>
      <c r="H599" s="1"/>
    </row>
    <row r="600" spans="1:8" customFormat="1">
      <c r="A600" s="2">
        <v>37454</v>
      </c>
      <c r="B600" s="21" t="s">
        <v>63</v>
      </c>
      <c r="C600" s="1">
        <v>2</v>
      </c>
      <c r="D600" s="1"/>
      <c r="E600" s="63"/>
      <c r="F600" s="1">
        <f t="shared" si="65"/>
        <v>0</v>
      </c>
      <c r="G600" s="1">
        <f t="shared" si="64"/>
        <v>0</v>
      </c>
      <c r="H600" s="1"/>
    </row>
    <row r="601" spans="1:8" customFormat="1">
      <c r="A601" s="2">
        <v>37454</v>
      </c>
      <c r="B601" s="1" t="s">
        <v>107</v>
      </c>
      <c r="C601" s="1">
        <v>14</v>
      </c>
      <c r="D601" s="1"/>
      <c r="E601" s="18">
        <v>41.716700000000003</v>
      </c>
      <c r="F601" s="1">
        <f t="shared" si="65"/>
        <v>584.03380000000004</v>
      </c>
      <c r="G601" s="1">
        <f t="shared" si="64"/>
        <v>2.6447994820861902E-2</v>
      </c>
      <c r="H601" s="1"/>
    </row>
    <row r="602" spans="1:8" customFormat="1">
      <c r="A602" s="2">
        <v>37454</v>
      </c>
      <c r="B602" s="1" t="s">
        <v>18</v>
      </c>
      <c r="C602" s="1">
        <v>5</v>
      </c>
      <c r="D602" s="1"/>
      <c r="E602" s="18">
        <v>84.985100000000003</v>
      </c>
      <c r="F602" s="1">
        <f t="shared" si="65"/>
        <v>424.9255</v>
      </c>
      <c r="G602" s="1">
        <f t="shared" si="64"/>
        <v>1.9242768865863846E-2</v>
      </c>
      <c r="H602" s="1"/>
    </row>
    <row r="603" spans="1:8" customFormat="1">
      <c r="A603" s="2">
        <v>37454</v>
      </c>
      <c r="B603" s="20" t="s">
        <v>136</v>
      </c>
      <c r="C603" s="1">
        <v>1</v>
      </c>
      <c r="D603" s="1"/>
      <c r="E603" s="1">
        <f>(PI()/4)*12^2</f>
        <v>113.09733552923255</v>
      </c>
      <c r="F603" s="1">
        <f t="shared" si="65"/>
        <v>113.09733552923255</v>
      </c>
      <c r="G603" s="1">
        <f t="shared" si="64"/>
        <v>5.1216175233872131E-3</v>
      </c>
      <c r="H603" s="1"/>
    </row>
    <row r="604" spans="1:8" customFormat="1">
      <c r="A604" s="2">
        <v>37454</v>
      </c>
      <c r="B604" s="20" t="s">
        <v>119</v>
      </c>
      <c r="C604" s="1">
        <v>63</v>
      </c>
      <c r="D604" s="1"/>
      <c r="E604" s="63"/>
      <c r="F604" s="1">
        <f t="shared" si="65"/>
        <v>0</v>
      </c>
      <c r="G604" s="1">
        <f t="shared" si="64"/>
        <v>0</v>
      </c>
      <c r="H604" s="1"/>
    </row>
    <row r="605" spans="1:8" customFormat="1">
      <c r="A605" s="2">
        <v>37454</v>
      </c>
      <c r="B605" s="1" t="s">
        <v>29</v>
      </c>
      <c r="C605" s="1"/>
      <c r="D605" s="1"/>
      <c r="E605" s="1"/>
      <c r="F605" s="1">
        <f>SUM(F583:F604)</f>
        <v>22082.347034464794</v>
      </c>
      <c r="G605" s="1"/>
      <c r="H605" s="1"/>
    </row>
    <row r="606" spans="1:8" customFormat="1">
      <c r="A606" s="2">
        <v>37482</v>
      </c>
      <c r="B606" s="20" t="s">
        <v>153</v>
      </c>
      <c r="C606" s="1">
        <v>18</v>
      </c>
      <c r="D606" s="1">
        <v>100</v>
      </c>
      <c r="E606" s="63"/>
      <c r="F606" s="1">
        <f>C606*E606</f>
        <v>0</v>
      </c>
      <c r="G606" s="1">
        <f>F606/$F$623</f>
        <v>0</v>
      </c>
      <c r="H606" s="1">
        <v>1</v>
      </c>
    </row>
    <row r="607" spans="1:8" customFormat="1">
      <c r="A607" s="2">
        <v>37482</v>
      </c>
      <c r="B607" s="21" t="s">
        <v>95</v>
      </c>
      <c r="C607" s="1">
        <v>1</v>
      </c>
      <c r="D607" s="1"/>
      <c r="E607" s="63"/>
      <c r="F607" s="1">
        <f t="shared" ref="F607:F622" si="66">C607*E607</f>
        <v>0</v>
      </c>
      <c r="G607" s="1">
        <f t="shared" ref="G607:G622" si="67">F607/$F$623</f>
        <v>0</v>
      </c>
      <c r="H607" s="1"/>
    </row>
    <row r="608" spans="1:8" customFormat="1">
      <c r="A608" s="2">
        <v>37482</v>
      </c>
      <c r="B608" s="20" t="s">
        <v>157</v>
      </c>
      <c r="C608" s="1">
        <v>1</v>
      </c>
      <c r="D608" s="1"/>
      <c r="E608" s="63"/>
      <c r="F608" s="1">
        <f t="shared" si="66"/>
        <v>0</v>
      </c>
      <c r="G608" s="1">
        <f t="shared" si="67"/>
        <v>0</v>
      </c>
      <c r="H608" s="1"/>
    </row>
    <row r="609" spans="1:11" customFormat="1">
      <c r="A609" s="2">
        <v>37482</v>
      </c>
      <c r="B609" s="20" t="s">
        <v>158</v>
      </c>
      <c r="C609" s="1">
        <v>4</v>
      </c>
      <c r="D609" s="1"/>
      <c r="E609" s="63"/>
      <c r="F609" s="1">
        <f t="shared" si="66"/>
        <v>0</v>
      </c>
      <c r="G609" s="1">
        <f t="shared" si="67"/>
        <v>0</v>
      </c>
      <c r="H609" s="1"/>
      <c r="I609" s="1"/>
      <c r="J609" s="1"/>
      <c r="K609" s="1"/>
    </row>
    <row r="610" spans="1:11" customFormat="1">
      <c r="A610" s="2">
        <v>37482</v>
      </c>
      <c r="B610" s="1" t="s">
        <v>16</v>
      </c>
      <c r="C610" s="1">
        <v>8</v>
      </c>
      <c r="D610" s="1"/>
      <c r="E610" s="18">
        <v>5.6427709999999998</v>
      </c>
      <c r="F610" s="1">
        <f t="shared" si="66"/>
        <v>45.142167999999998</v>
      </c>
      <c r="G610" s="1">
        <f t="shared" si="67"/>
        <v>5.0739962522912286E-3</v>
      </c>
      <c r="H610" s="1"/>
      <c r="I610" s="1"/>
      <c r="J610" s="1"/>
      <c r="K610" s="1"/>
    </row>
    <row r="611" spans="1:11" customFormat="1">
      <c r="A611" s="2">
        <v>37482</v>
      </c>
      <c r="B611" s="1" t="s">
        <v>17</v>
      </c>
      <c r="C611" s="1">
        <v>103</v>
      </c>
      <c r="D611" s="1"/>
      <c r="E611" s="16">
        <v>3.156457729</v>
      </c>
      <c r="F611" s="1">
        <f t="shared" si="66"/>
        <v>325.11514608699997</v>
      </c>
      <c r="G611" s="1">
        <f t="shared" si="67"/>
        <v>3.6543061751233417E-2</v>
      </c>
      <c r="H611" s="1"/>
      <c r="I611" s="1"/>
      <c r="J611" s="1"/>
      <c r="K611" s="1"/>
    </row>
    <row r="612" spans="1:11" customFormat="1">
      <c r="A612" s="2">
        <v>37482</v>
      </c>
      <c r="B612" s="27" t="s">
        <v>39</v>
      </c>
      <c r="C612" s="1">
        <v>18</v>
      </c>
      <c r="D612" s="1"/>
      <c r="E612" s="49">
        <v>195.2354</v>
      </c>
      <c r="F612" s="1">
        <f t="shared" si="66"/>
        <v>3514.2372</v>
      </c>
      <c r="G612" s="1">
        <f t="shared" si="67"/>
        <v>0.39500155115417634</v>
      </c>
      <c r="H612" s="1"/>
      <c r="I612" s="1"/>
      <c r="J612" s="1"/>
      <c r="K612" s="1"/>
    </row>
    <row r="613" spans="1:11" customFormat="1">
      <c r="A613" s="2">
        <v>37482</v>
      </c>
      <c r="B613" s="20" t="s">
        <v>125</v>
      </c>
      <c r="C613" s="1">
        <v>35</v>
      </c>
      <c r="D613" s="1"/>
      <c r="E613" s="1">
        <f>(PI()/4)*12^2</f>
        <v>113.09733552923255</v>
      </c>
      <c r="F613" s="1">
        <f t="shared" si="66"/>
        <v>3958.4067435231395</v>
      </c>
      <c r="G613" s="1">
        <f t="shared" si="67"/>
        <v>0.44492637087524767</v>
      </c>
      <c r="H613" s="1"/>
      <c r="I613" s="1"/>
      <c r="J613" s="1"/>
      <c r="K613" s="1"/>
    </row>
    <row r="614" spans="1:11" customFormat="1">
      <c r="A614" s="2">
        <v>37482</v>
      </c>
      <c r="B614" s="20" t="s">
        <v>159</v>
      </c>
      <c r="C614" s="1">
        <v>8</v>
      </c>
      <c r="D614" s="1"/>
      <c r="E614" s="63"/>
      <c r="F614" s="1">
        <f t="shared" si="66"/>
        <v>0</v>
      </c>
      <c r="G614" s="1">
        <f t="shared" si="67"/>
        <v>0</v>
      </c>
      <c r="H614" s="1"/>
      <c r="I614" s="1"/>
      <c r="J614" s="1"/>
      <c r="K614" s="1"/>
    </row>
    <row r="615" spans="1:11" customFormat="1">
      <c r="A615" s="2">
        <v>37482</v>
      </c>
      <c r="B615" s="20" t="s">
        <v>37</v>
      </c>
      <c r="C615" s="1">
        <v>158</v>
      </c>
      <c r="D615" s="1"/>
      <c r="E615" s="63"/>
      <c r="F615" s="1">
        <f t="shared" si="66"/>
        <v>0</v>
      </c>
      <c r="G615" s="1">
        <f t="shared" si="67"/>
        <v>0</v>
      </c>
      <c r="H615" s="1"/>
      <c r="I615" s="1"/>
      <c r="J615" s="1"/>
      <c r="K615" s="1"/>
    </row>
    <row r="616" spans="1:11" customFormat="1">
      <c r="A616" s="2">
        <v>37482</v>
      </c>
      <c r="B616" s="24" t="s">
        <v>58</v>
      </c>
      <c r="C616" s="1">
        <v>1</v>
      </c>
      <c r="D616" s="1"/>
      <c r="E616" s="16">
        <v>311.15499999999997</v>
      </c>
      <c r="F616" s="1">
        <f t="shared" si="66"/>
        <v>311.15499999999997</v>
      </c>
      <c r="G616" s="1">
        <f t="shared" si="67"/>
        <v>3.4973936207088614E-2</v>
      </c>
      <c r="H616" s="1"/>
      <c r="I616" s="1"/>
      <c r="J616" s="1"/>
      <c r="K616" s="1"/>
    </row>
    <row r="617" spans="1:11" customFormat="1">
      <c r="A617" s="2">
        <v>37482</v>
      </c>
      <c r="B617" s="6" t="s">
        <v>139</v>
      </c>
      <c r="C617" s="1">
        <v>1</v>
      </c>
      <c r="D617" s="1"/>
      <c r="E617" s="63"/>
      <c r="F617" s="1">
        <f t="shared" si="66"/>
        <v>0</v>
      </c>
      <c r="G617" s="1">
        <f t="shared" si="67"/>
        <v>0</v>
      </c>
      <c r="H617" s="1"/>
      <c r="I617" s="1"/>
      <c r="J617" s="1"/>
      <c r="K617" s="1" t="s">
        <v>354</v>
      </c>
    </row>
    <row r="618" spans="1:11" customFormat="1">
      <c r="A618" s="2">
        <v>37482</v>
      </c>
      <c r="B618" s="1" t="s">
        <v>54</v>
      </c>
      <c r="C618" s="1">
        <v>7</v>
      </c>
      <c r="D618" s="1"/>
      <c r="E618" s="18">
        <v>2.5976089999999998</v>
      </c>
      <c r="F618" s="1">
        <f t="shared" si="66"/>
        <v>18.183263</v>
      </c>
      <c r="G618" s="1">
        <f t="shared" si="67"/>
        <v>2.0438054352291137E-3</v>
      </c>
      <c r="H618" s="1"/>
      <c r="I618" s="1"/>
      <c r="J618" s="1"/>
      <c r="K618" s="1"/>
    </row>
    <row r="619" spans="1:11" customFormat="1">
      <c r="A619" s="2">
        <v>37482</v>
      </c>
      <c r="B619" s="1" t="s">
        <v>96</v>
      </c>
      <c r="C619" s="1">
        <v>4</v>
      </c>
      <c r="D619" s="1"/>
      <c r="E619" s="18">
        <v>87.269570000000002</v>
      </c>
      <c r="F619" s="1">
        <f t="shared" si="66"/>
        <v>349.07828000000001</v>
      </c>
      <c r="G619" s="1">
        <f t="shared" si="67"/>
        <v>3.9236526798541622E-2</v>
      </c>
      <c r="H619" s="1"/>
      <c r="I619" s="1"/>
      <c r="J619" s="1"/>
      <c r="K619" s="1"/>
    </row>
    <row r="620" spans="1:11" customFormat="1">
      <c r="A620" s="2">
        <v>37482</v>
      </c>
      <c r="B620" s="6" t="s">
        <v>63</v>
      </c>
      <c r="C620" s="1">
        <v>1</v>
      </c>
      <c r="D620" s="1"/>
      <c r="E620" s="63"/>
      <c r="F620" s="1">
        <f t="shared" si="66"/>
        <v>0</v>
      </c>
      <c r="G620" s="1">
        <f t="shared" si="67"/>
        <v>0</v>
      </c>
      <c r="H620" s="1"/>
      <c r="I620" s="1"/>
      <c r="J620" s="1"/>
      <c r="K620" s="1"/>
    </row>
    <row r="621" spans="1:11" customFormat="1">
      <c r="A621" s="2">
        <v>37482</v>
      </c>
      <c r="B621" s="1" t="s">
        <v>107</v>
      </c>
      <c r="C621" s="1">
        <v>9</v>
      </c>
      <c r="D621" s="1"/>
      <c r="E621" s="18">
        <v>41.716700000000003</v>
      </c>
      <c r="F621" s="1">
        <f t="shared" si="66"/>
        <v>375.45030000000003</v>
      </c>
      <c r="G621" s="1">
        <f t="shared" si="67"/>
        <v>4.2200751526192043E-2</v>
      </c>
      <c r="H621" s="1"/>
      <c r="I621" s="1"/>
      <c r="J621" s="1"/>
      <c r="K621" s="1"/>
    </row>
    <row r="622" spans="1:11" customFormat="1">
      <c r="A622" s="2">
        <v>37482</v>
      </c>
      <c r="B622" s="20" t="s">
        <v>119</v>
      </c>
      <c r="C622" s="1">
        <v>10</v>
      </c>
      <c r="D622" s="1"/>
      <c r="E622" s="63"/>
      <c r="F622" s="1">
        <f t="shared" si="66"/>
        <v>0</v>
      </c>
      <c r="G622" s="1">
        <f t="shared" si="67"/>
        <v>0</v>
      </c>
      <c r="H622" s="1"/>
      <c r="I622" s="1"/>
      <c r="J622" s="1"/>
      <c r="K622" s="1"/>
    </row>
    <row r="623" spans="1:11" customFormat="1">
      <c r="A623" s="2">
        <v>37482</v>
      </c>
      <c r="B623" s="1" t="s">
        <v>29</v>
      </c>
      <c r="C623" s="1"/>
      <c r="D623" s="1"/>
      <c r="E623" s="1"/>
      <c r="F623" s="1">
        <f>SUM(F606:F622)</f>
        <v>8896.7681006101393</v>
      </c>
      <c r="G623" s="1"/>
      <c r="H623" s="1"/>
      <c r="I623" s="1"/>
      <c r="J623" s="1"/>
      <c r="K623" s="1"/>
    </row>
    <row r="624" spans="1:11" customFormat="1">
      <c r="A624" s="2">
        <v>37567</v>
      </c>
      <c r="B624" s="20" t="s">
        <v>115</v>
      </c>
      <c r="C624" s="1">
        <v>3</v>
      </c>
      <c r="D624" s="1">
        <v>100</v>
      </c>
      <c r="E624" s="63"/>
      <c r="F624" s="1">
        <f>C624*E624</f>
        <v>0</v>
      </c>
      <c r="G624" s="1">
        <f t="shared" ref="G624:G649" si="68">F624/$F$650</f>
        <v>0</v>
      </c>
      <c r="H624" s="1">
        <v>1</v>
      </c>
      <c r="I624" s="1"/>
      <c r="J624" s="1"/>
      <c r="K624" s="1"/>
    </row>
    <row r="625" spans="1:7" customFormat="1">
      <c r="A625" s="2">
        <v>37567</v>
      </c>
      <c r="B625" s="20" t="s">
        <v>160</v>
      </c>
      <c r="C625" s="1">
        <v>9</v>
      </c>
      <c r="D625" s="1"/>
      <c r="E625" s="63"/>
      <c r="F625" s="1">
        <f t="shared" ref="F625:F649" si="69">C625*E625</f>
        <v>0</v>
      </c>
      <c r="G625" s="1">
        <f t="shared" si="68"/>
        <v>0</v>
      </c>
    </row>
    <row r="626" spans="1:7" customFormat="1">
      <c r="A626" s="2">
        <v>37567</v>
      </c>
      <c r="B626" s="20" t="s">
        <v>97</v>
      </c>
      <c r="C626" s="1">
        <v>2</v>
      </c>
      <c r="D626" s="1"/>
      <c r="E626" s="63"/>
      <c r="F626" s="1">
        <f t="shared" si="69"/>
        <v>0</v>
      </c>
      <c r="G626" s="1">
        <f t="shared" si="68"/>
        <v>0</v>
      </c>
    </row>
    <row r="627" spans="1:7" customFormat="1">
      <c r="A627" s="2">
        <v>37567</v>
      </c>
      <c r="B627" s="20" t="s">
        <v>153</v>
      </c>
      <c r="C627" s="1">
        <v>2</v>
      </c>
      <c r="D627" s="1"/>
      <c r="E627" s="63"/>
      <c r="F627" s="1">
        <f t="shared" si="69"/>
        <v>0</v>
      </c>
      <c r="G627" s="1">
        <f t="shared" si="68"/>
        <v>0</v>
      </c>
    </row>
    <row r="628" spans="1:7" customFormat="1">
      <c r="A628" s="2">
        <v>37567</v>
      </c>
      <c r="B628" s="20" t="s">
        <v>36</v>
      </c>
      <c r="C628" s="1">
        <v>1</v>
      </c>
      <c r="D628" s="1"/>
      <c r="E628" s="63"/>
      <c r="F628" s="1">
        <f t="shared" si="69"/>
        <v>0</v>
      </c>
      <c r="G628" s="1">
        <f t="shared" si="68"/>
        <v>0</v>
      </c>
    </row>
    <row r="629" spans="1:7" customFormat="1">
      <c r="A629" s="2">
        <v>37567</v>
      </c>
      <c r="B629" s="20" t="s">
        <v>92</v>
      </c>
      <c r="C629" s="1">
        <v>5</v>
      </c>
      <c r="D629" s="1"/>
      <c r="E629" s="63"/>
      <c r="F629" s="1">
        <f t="shared" si="69"/>
        <v>0</v>
      </c>
      <c r="G629" s="1">
        <f t="shared" si="68"/>
        <v>0</v>
      </c>
    </row>
    <row r="630" spans="1:7" customFormat="1">
      <c r="A630" s="2">
        <v>37567</v>
      </c>
      <c r="B630" s="20" t="s">
        <v>147</v>
      </c>
      <c r="C630" s="1">
        <v>2</v>
      </c>
      <c r="D630" s="1"/>
      <c r="E630" s="63"/>
      <c r="F630" s="1">
        <f t="shared" si="69"/>
        <v>0</v>
      </c>
      <c r="G630" s="1">
        <f t="shared" si="68"/>
        <v>0</v>
      </c>
    </row>
    <row r="631" spans="1:7" customFormat="1">
      <c r="A631" s="2">
        <v>37567</v>
      </c>
      <c r="B631" s="20" t="s">
        <v>35</v>
      </c>
      <c r="C631" s="1">
        <v>1</v>
      </c>
      <c r="D631" s="1"/>
      <c r="E631" s="63"/>
      <c r="F631" s="1">
        <f t="shared" si="69"/>
        <v>0</v>
      </c>
      <c r="G631" s="1">
        <f t="shared" si="68"/>
        <v>0</v>
      </c>
    </row>
    <row r="632" spans="1:7" customFormat="1">
      <c r="A632" s="2">
        <v>37567</v>
      </c>
      <c r="B632" s="1" t="s">
        <v>16</v>
      </c>
      <c r="C632" s="1">
        <v>2</v>
      </c>
      <c r="D632" s="1"/>
      <c r="E632" s="18">
        <v>5.6427709999999998</v>
      </c>
      <c r="F632" s="1">
        <f t="shared" si="69"/>
        <v>11.285542</v>
      </c>
      <c r="G632" s="1">
        <f t="shared" si="68"/>
        <v>2.2954552961184578E-4</v>
      </c>
    </row>
    <row r="633" spans="1:7" customFormat="1">
      <c r="A633" s="2">
        <v>37567</v>
      </c>
      <c r="B633" s="1" t="s">
        <v>17</v>
      </c>
      <c r="C633" s="1">
        <v>261</v>
      </c>
      <c r="D633" s="1"/>
      <c r="E633" s="16">
        <v>3.156457729</v>
      </c>
      <c r="F633" s="1">
        <f t="shared" si="69"/>
        <v>823.83546726899999</v>
      </c>
      <c r="G633" s="1">
        <f t="shared" si="68"/>
        <v>1.6756638595406853E-2</v>
      </c>
    </row>
    <row r="634" spans="1:7" customFormat="1">
      <c r="A634" s="2">
        <v>37567</v>
      </c>
      <c r="B634" s="1" t="s">
        <v>39</v>
      </c>
      <c r="C634" s="1">
        <v>27</v>
      </c>
      <c r="D634" s="1"/>
      <c r="E634" s="18">
        <v>195.2354</v>
      </c>
      <c r="F634" s="1">
        <f t="shared" si="69"/>
        <v>5271.3558000000003</v>
      </c>
      <c r="G634" s="1">
        <f t="shared" si="68"/>
        <v>0.10721825844815208</v>
      </c>
    </row>
    <row r="635" spans="1:7" customFormat="1">
      <c r="A635" s="2">
        <v>37567</v>
      </c>
      <c r="B635" s="21" t="s">
        <v>25</v>
      </c>
      <c r="C635" s="1">
        <v>1</v>
      </c>
      <c r="D635" s="1"/>
      <c r="E635" s="63"/>
      <c r="F635" s="1">
        <f t="shared" si="69"/>
        <v>0</v>
      </c>
      <c r="G635" s="1">
        <f t="shared" si="68"/>
        <v>0</v>
      </c>
    </row>
    <row r="636" spans="1:7" customFormat="1">
      <c r="A636" s="2">
        <v>37567</v>
      </c>
      <c r="B636" s="20" t="s">
        <v>40</v>
      </c>
      <c r="C636" s="1">
        <v>13</v>
      </c>
      <c r="D636" s="1"/>
      <c r="E636" s="63"/>
      <c r="F636" s="1">
        <f t="shared" si="69"/>
        <v>0</v>
      </c>
      <c r="G636" s="1">
        <f t="shared" si="68"/>
        <v>0</v>
      </c>
    </row>
    <row r="637" spans="1:7" customFormat="1">
      <c r="A637" s="2">
        <v>37567</v>
      </c>
      <c r="B637" s="20" t="s">
        <v>125</v>
      </c>
      <c r="C637" s="1">
        <v>309</v>
      </c>
      <c r="D637" s="1"/>
      <c r="E637" s="1">
        <f>(PI()/4)*12^2</f>
        <v>113.09733552923255</v>
      </c>
      <c r="F637" s="1">
        <f t="shared" si="69"/>
        <v>34947.07667853286</v>
      </c>
      <c r="G637" s="1">
        <f t="shared" si="68"/>
        <v>0.71081612425522933</v>
      </c>
    </row>
    <row r="638" spans="1:7" customFormat="1">
      <c r="A638" s="2">
        <v>37567</v>
      </c>
      <c r="B638" s="20" t="s">
        <v>159</v>
      </c>
      <c r="C638" s="1">
        <v>4</v>
      </c>
      <c r="D638" s="1"/>
      <c r="E638" s="63"/>
      <c r="F638" s="1">
        <f t="shared" si="69"/>
        <v>0</v>
      </c>
      <c r="G638" s="1">
        <f t="shared" si="68"/>
        <v>0</v>
      </c>
    </row>
    <row r="639" spans="1:7" customFormat="1">
      <c r="A639" s="2">
        <v>37567</v>
      </c>
      <c r="B639" s="20" t="s">
        <v>41</v>
      </c>
      <c r="C639" s="1">
        <v>1</v>
      </c>
      <c r="D639" s="1"/>
      <c r="E639" s="49">
        <v>1034.087</v>
      </c>
      <c r="F639" s="1">
        <f t="shared" si="69"/>
        <v>1034.087</v>
      </c>
      <c r="G639" s="1">
        <f t="shared" si="68"/>
        <v>2.1033110158087644E-2</v>
      </c>
    </row>
    <row r="640" spans="1:7" customFormat="1">
      <c r="A640" s="2">
        <v>37567</v>
      </c>
      <c r="B640" s="12" t="s">
        <v>58</v>
      </c>
      <c r="C640" s="1">
        <v>17</v>
      </c>
      <c r="D640" s="1"/>
      <c r="E640" s="16">
        <v>311.15499999999997</v>
      </c>
      <c r="F640" s="1">
        <f t="shared" si="69"/>
        <v>5289.6349999999993</v>
      </c>
      <c r="G640" s="1">
        <f t="shared" si="68"/>
        <v>0.10759005349750643</v>
      </c>
    </row>
    <row r="641" spans="1:8" customFormat="1">
      <c r="A641" s="2">
        <v>37567</v>
      </c>
      <c r="B641" s="20" t="s">
        <v>139</v>
      </c>
      <c r="C641" s="1">
        <v>9</v>
      </c>
      <c r="D641" s="1"/>
      <c r="E641" s="63"/>
      <c r="F641" s="1">
        <f t="shared" si="69"/>
        <v>0</v>
      </c>
      <c r="G641" s="1">
        <f t="shared" si="68"/>
        <v>0</v>
      </c>
      <c r="H641" s="1"/>
    </row>
    <row r="642" spans="1:8" customFormat="1">
      <c r="A642" s="2">
        <v>37567</v>
      </c>
      <c r="B642" s="20" t="s">
        <v>89</v>
      </c>
      <c r="C642" s="1">
        <v>2</v>
      </c>
      <c r="D642" s="1"/>
      <c r="E642" s="63"/>
      <c r="F642" s="1">
        <f t="shared" si="69"/>
        <v>0</v>
      </c>
      <c r="G642" s="1">
        <f t="shared" si="68"/>
        <v>0</v>
      </c>
      <c r="H642" s="1"/>
    </row>
    <row r="643" spans="1:8" customFormat="1">
      <c r="A643" s="2">
        <v>37567</v>
      </c>
      <c r="B643" s="1" t="s">
        <v>96</v>
      </c>
      <c r="C643" s="1">
        <v>8</v>
      </c>
      <c r="D643" s="1"/>
      <c r="E643" s="18">
        <v>87.269570000000002</v>
      </c>
      <c r="F643" s="1">
        <f t="shared" si="69"/>
        <v>698.15656000000001</v>
      </c>
      <c r="G643" s="1">
        <f t="shared" si="68"/>
        <v>1.4200356289240197E-2</v>
      </c>
      <c r="H643" s="1"/>
    </row>
    <row r="644" spans="1:8" customFormat="1">
      <c r="A644" s="2">
        <v>37567</v>
      </c>
      <c r="B644" s="21" t="s">
        <v>63</v>
      </c>
      <c r="C644" s="1">
        <v>7</v>
      </c>
      <c r="D644" s="1"/>
      <c r="E644" s="63"/>
      <c r="F644" s="1">
        <f t="shared" si="69"/>
        <v>0</v>
      </c>
      <c r="G644" s="1">
        <f t="shared" si="68"/>
        <v>0</v>
      </c>
      <c r="H644" s="1"/>
    </row>
    <row r="645" spans="1:8" customFormat="1">
      <c r="A645" s="2">
        <v>37567</v>
      </c>
      <c r="B645" s="1" t="s">
        <v>107</v>
      </c>
      <c r="C645" s="1">
        <v>20</v>
      </c>
      <c r="D645" s="1"/>
      <c r="E645" s="18">
        <v>41.716700000000003</v>
      </c>
      <c r="F645" s="1">
        <f t="shared" si="69"/>
        <v>834.33400000000006</v>
      </c>
      <c r="G645" s="1">
        <f t="shared" si="68"/>
        <v>1.697017652348197E-2</v>
      </c>
      <c r="H645" s="1"/>
    </row>
    <row r="646" spans="1:8" customFormat="1">
      <c r="A646" s="2">
        <v>37567</v>
      </c>
      <c r="B646" s="1" t="s">
        <v>18</v>
      </c>
      <c r="C646" s="1">
        <v>3</v>
      </c>
      <c r="D646" s="1"/>
      <c r="E646" s="18">
        <v>84.985100000000003</v>
      </c>
      <c r="F646" s="1">
        <f t="shared" si="69"/>
        <v>254.95530000000002</v>
      </c>
      <c r="G646" s="1">
        <f t="shared" si="68"/>
        <v>5.1857367032834599E-3</v>
      </c>
      <c r="H646" s="1"/>
    </row>
    <row r="647" spans="1:8" customFormat="1">
      <c r="A647" s="2">
        <v>37567</v>
      </c>
      <c r="B647" s="20" t="s">
        <v>119</v>
      </c>
      <c r="C647" s="1">
        <v>4</v>
      </c>
      <c r="D647" s="1"/>
      <c r="E647" s="63"/>
      <c r="F647" s="1">
        <f t="shared" si="69"/>
        <v>0</v>
      </c>
      <c r="G647" s="1">
        <f t="shared" si="68"/>
        <v>0</v>
      </c>
      <c r="H647" s="1"/>
    </row>
    <row r="648" spans="1:8" customFormat="1">
      <c r="A648" s="2">
        <v>37567</v>
      </c>
      <c r="B648" s="20" t="s">
        <v>161</v>
      </c>
      <c r="C648" s="1">
        <v>1</v>
      </c>
      <c r="D648" s="1"/>
      <c r="E648" s="63"/>
      <c r="F648" s="1">
        <f t="shared" si="69"/>
        <v>0</v>
      </c>
      <c r="G648" s="1">
        <f t="shared" si="68"/>
        <v>0</v>
      </c>
      <c r="H648" s="1"/>
    </row>
    <row r="649" spans="1:8" customFormat="1">
      <c r="A649" s="2">
        <v>37567</v>
      </c>
      <c r="B649" s="20" t="s">
        <v>162</v>
      </c>
      <c r="C649" s="1">
        <v>1</v>
      </c>
      <c r="D649" s="1"/>
      <c r="E649" s="63"/>
      <c r="F649" s="1">
        <f t="shared" si="69"/>
        <v>0</v>
      </c>
      <c r="G649" s="1">
        <f t="shared" si="68"/>
        <v>0</v>
      </c>
      <c r="H649" s="1"/>
    </row>
    <row r="650" spans="1:8" customFormat="1">
      <c r="A650" s="2">
        <v>37567</v>
      </c>
      <c r="B650" s="1" t="s">
        <v>29</v>
      </c>
      <c r="C650" s="1"/>
      <c r="D650" s="1"/>
      <c r="E650" s="1"/>
      <c r="F650" s="1">
        <f>SUM(F624:F649)</f>
        <v>49164.721347801868</v>
      </c>
      <c r="G650" s="1"/>
      <c r="H650" s="1"/>
    </row>
    <row r="651" spans="1:8" customFormat="1">
      <c r="A651" s="2">
        <v>37686</v>
      </c>
      <c r="B651" s="20" t="s">
        <v>162</v>
      </c>
      <c r="C651" s="1">
        <v>5</v>
      </c>
      <c r="D651" s="1">
        <v>100</v>
      </c>
      <c r="E651" s="63"/>
      <c r="F651" s="1">
        <f>C651*E651</f>
        <v>0</v>
      </c>
      <c r="G651" s="1">
        <f t="shared" ref="G651:G672" si="70">F651/$F$673</f>
        <v>0</v>
      </c>
      <c r="H651" s="1">
        <v>1</v>
      </c>
    </row>
    <row r="652" spans="1:8" customFormat="1">
      <c r="A652" s="2">
        <v>37686</v>
      </c>
      <c r="B652" s="20" t="s">
        <v>160</v>
      </c>
      <c r="C652" s="1">
        <v>9</v>
      </c>
      <c r="D652" s="1"/>
      <c r="E652" s="63"/>
      <c r="F652" s="1">
        <f t="shared" ref="F652:F672" si="71">C652*E652</f>
        <v>0</v>
      </c>
      <c r="G652" s="1">
        <f t="shared" si="70"/>
        <v>0</v>
      </c>
      <c r="H652" s="1"/>
    </row>
    <row r="653" spans="1:8" customFormat="1">
      <c r="A653" s="2">
        <v>37686</v>
      </c>
      <c r="B653" s="20" t="s">
        <v>101</v>
      </c>
      <c r="C653" s="1">
        <v>1</v>
      </c>
      <c r="D653" s="1"/>
      <c r="E653" s="63"/>
      <c r="F653" s="1">
        <f t="shared" si="71"/>
        <v>0</v>
      </c>
      <c r="G653" s="1">
        <f t="shared" si="70"/>
        <v>0</v>
      </c>
      <c r="H653" s="1"/>
    </row>
    <row r="654" spans="1:8" customFormat="1">
      <c r="A654" s="2">
        <v>37686</v>
      </c>
      <c r="B654" s="20" t="s">
        <v>161</v>
      </c>
      <c r="C654" s="1">
        <v>1</v>
      </c>
      <c r="D654" s="1"/>
      <c r="E654" s="63"/>
      <c r="F654" s="1">
        <f t="shared" si="71"/>
        <v>0</v>
      </c>
      <c r="G654" s="1">
        <f t="shared" si="70"/>
        <v>0</v>
      </c>
      <c r="H654" s="1"/>
    </row>
    <row r="655" spans="1:8" customFormat="1">
      <c r="A655" s="2">
        <v>37686</v>
      </c>
      <c r="B655" s="20" t="s">
        <v>36</v>
      </c>
      <c r="C655" s="1">
        <v>1</v>
      </c>
      <c r="D655" s="1"/>
      <c r="E655" s="63"/>
      <c r="F655" s="1">
        <f t="shared" si="71"/>
        <v>0</v>
      </c>
      <c r="G655" s="1">
        <f t="shared" si="70"/>
        <v>0</v>
      </c>
      <c r="H655" s="1"/>
    </row>
    <row r="656" spans="1:8" customFormat="1">
      <c r="A656" s="2">
        <v>37686</v>
      </c>
      <c r="B656" s="21" t="s">
        <v>163</v>
      </c>
      <c r="C656" s="1">
        <v>1</v>
      </c>
      <c r="D656" s="1"/>
      <c r="E656" s="63"/>
      <c r="F656" s="1">
        <f t="shared" si="71"/>
        <v>0</v>
      </c>
      <c r="G656" s="1">
        <f t="shared" si="70"/>
        <v>0</v>
      </c>
      <c r="H656" s="1"/>
    </row>
    <row r="657" spans="1:7" customFormat="1">
      <c r="A657" s="2">
        <v>37686</v>
      </c>
      <c r="B657" s="1" t="s">
        <v>16</v>
      </c>
      <c r="C657" s="1">
        <v>32</v>
      </c>
      <c r="D657" s="1"/>
      <c r="E657" s="18">
        <v>5.6427709999999998</v>
      </c>
      <c r="F657" s="1">
        <f t="shared" si="71"/>
        <v>180.56867199999999</v>
      </c>
      <c r="G657" s="1">
        <f t="shared" si="70"/>
        <v>6.2319047364794997E-3</v>
      </c>
    </row>
    <row r="658" spans="1:7" customFormat="1">
      <c r="A658" s="2">
        <v>37686</v>
      </c>
      <c r="B658" s="1" t="s">
        <v>17</v>
      </c>
      <c r="C658" s="1">
        <v>126</v>
      </c>
      <c r="D658" s="1"/>
      <c r="E658" s="16">
        <v>3.156457729</v>
      </c>
      <c r="F658" s="1">
        <f t="shared" si="71"/>
        <v>397.71367385399998</v>
      </c>
      <c r="G658" s="1">
        <f t="shared" si="70"/>
        <v>1.3726155818731422E-2</v>
      </c>
    </row>
    <row r="659" spans="1:7" customFormat="1">
      <c r="A659" s="2">
        <v>37686</v>
      </c>
      <c r="B659" s="1" t="s">
        <v>39</v>
      </c>
      <c r="C659" s="1">
        <v>49</v>
      </c>
      <c r="D659" s="1"/>
      <c r="E659" s="18">
        <v>195.2354</v>
      </c>
      <c r="F659" s="1">
        <f t="shared" si="71"/>
        <v>9566.534599999999</v>
      </c>
      <c r="G659" s="1">
        <f t="shared" si="70"/>
        <v>0.33016653235083332</v>
      </c>
    </row>
    <row r="660" spans="1:7" customFormat="1">
      <c r="A660" s="2">
        <v>37686</v>
      </c>
      <c r="B660" s="21" t="s">
        <v>25</v>
      </c>
      <c r="C660" s="1">
        <v>2</v>
      </c>
      <c r="D660" s="1"/>
      <c r="E660" s="66">
        <v>7003.5400365753658</v>
      </c>
      <c r="F660" s="1">
        <f t="shared" si="71"/>
        <v>14007.080073150732</v>
      </c>
      <c r="G660" s="1">
        <f t="shared" si="70"/>
        <v>0.48342155748985993</v>
      </c>
    </row>
    <row r="661" spans="1:7" customFormat="1">
      <c r="A661" s="2">
        <v>37686</v>
      </c>
      <c r="B661" s="20" t="s">
        <v>40</v>
      </c>
      <c r="C661" s="1">
        <v>2</v>
      </c>
      <c r="D661" s="1"/>
      <c r="E661" s="60"/>
      <c r="F661" s="1">
        <f t="shared" si="71"/>
        <v>0</v>
      </c>
      <c r="G661" s="1">
        <f t="shared" si="70"/>
        <v>0</v>
      </c>
    </row>
    <row r="662" spans="1:7" customFormat="1">
      <c r="A662" s="2">
        <v>37686</v>
      </c>
      <c r="B662" s="20" t="s">
        <v>125</v>
      </c>
      <c r="C662" s="1">
        <v>14</v>
      </c>
      <c r="D662" s="1"/>
      <c r="E662" s="1">
        <f>(PI()/4)*12^2</f>
        <v>113.09733552923255</v>
      </c>
      <c r="F662" s="1">
        <f t="shared" si="71"/>
        <v>1583.3626974092558</v>
      </c>
      <c r="G662" s="1">
        <f t="shared" si="70"/>
        <v>5.4646054513540966E-2</v>
      </c>
    </row>
    <row r="663" spans="1:7" customFormat="1">
      <c r="A663" s="2">
        <v>37686</v>
      </c>
      <c r="B663" s="20" t="s">
        <v>159</v>
      </c>
      <c r="C663" s="1">
        <v>1</v>
      </c>
      <c r="D663" s="1"/>
      <c r="E663" s="60"/>
      <c r="F663" s="1">
        <f t="shared" si="71"/>
        <v>0</v>
      </c>
      <c r="G663" s="1">
        <f t="shared" si="70"/>
        <v>0</v>
      </c>
    </row>
    <row r="664" spans="1:7" customFormat="1">
      <c r="A664" s="2">
        <v>37686</v>
      </c>
      <c r="B664" s="20" t="s">
        <v>37</v>
      </c>
      <c r="C664" s="1">
        <v>4</v>
      </c>
      <c r="D664" s="1"/>
      <c r="E664" s="60"/>
      <c r="F664" s="1">
        <f t="shared" si="71"/>
        <v>0</v>
      </c>
      <c r="G664" s="1">
        <f t="shared" si="70"/>
        <v>0</v>
      </c>
    </row>
    <row r="665" spans="1:7" customFormat="1">
      <c r="A665" s="2">
        <v>37686</v>
      </c>
      <c r="B665" s="12" t="s">
        <v>58</v>
      </c>
      <c r="C665" s="1">
        <v>1</v>
      </c>
      <c r="D665" s="1"/>
      <c r="E665" s="16">
        <v>311.15499999999997</v>
      </c>
      <c r="F665" s="1">
        <f t="shared" si="71"/>
        <v>311.15499999999997</v>
      </c>
      <c r="G665" s="1">
        <f t="shared" si="70"/>
        <v>1.0738785952190414E-2</v>
      </c>
    </row>
    <row r="666" spans="1:7" customFormat="1">
      <c r="A666" s="2">
        <v>37686</v>
      </c>
      <c r="B666" s="20" t="s">
        <v>139</v>
      </c>
      <c r="C666" s="1">
        <v>1</v>
      </c>
      <c r="D666" s="1"/>
      <c r="E666" s="60"/>
      <c r="F666" s="1">
        <f t="shared" si="71"/>
        <v>0</v>
      </c>
      <c r="G666" s="1">
        <f t="shared" si="70"/>
        <v>0</v>
      </c>
    </row>
    <row r="667" spans="1:7" customFormat="1">
      <c r="A667" s="2">
        <v>37686</v>
      </c>
      <c r="B667" s="1" t="s">
        <v>54</v>
      </c>
      <c r="C667" s="1">
        <v>8</v>
      </c>
      <c r="D667" s="1"/>
      <c r="E667" s="18">
        <v>2.5976089999999998</v>
      </c>
      <c r="F667" s="1">
        <f t="shared" si="71"/>
        <v>20.780871999999999</v>
      </c>
      <c r="G667" s="1">
        <f t="shared" si="70"/>
        <v>7.1720311840679763E-4</v>
      </c>
    </row>
    <row r="668" spans="1:7" customFormat="1">
      <c r="A668" s="2">
        <v>37686</v>
      </c>
      <c r="B668" s="1" t="s">
        <v>96</v>
      </c>
      <c r="C668" s="1">
        <v>13</v>
      </c>
      <c r="D668" s="1"/>
      <c r="E668" s="18">
        <v>87.269570000000002</v>
      </c>
      <c r="F668" s="1">
        <f t="shared" si="71"/>
        <v>1134.50441</v>
      </c>
      <c r="G668" s="1">
        <f t="shared" si="70"/>
        <v>3.9154762162928687E-2</v>
      </c>
    </row>
    <row r="669" spans="1:7" customFormat="1">
      <c r="A669" s="2">
        <v>37686</v>
      </c>
      <c r="B669" s="21" t="s">
        <v>63</v>
      </c>
      <c r="C669" s="1">
        <v>3</v>
      </c>
      <c r="D669" s="1"/>
      <c r="E669" s="60"/>
      <c r="F669" s="1">
        <f t="shared" si="71"/>
        <v>0</v>
      </c>
      <c r="G669" s="1">
        <f t="shared" si="70"/>
        <v>0</v>
      </c>
    </row>
    <row r="670" spans="1:7" customFormat="1">
      <c r="A670" s="2">
        <v>37686</v>
      </c>
      <c r="B670" s="1" t="s">
        <v>107</v>
      </c>
      <c r="C670" s="1">
        <v>14</v>
      </c>
      <c r="D670" s="1"/>
      <c r="E670" s="18">
        <v>41.716700000000003</v>
      </c>
      <c r="F670" s="1">
        <f t="shared" si="71"/>
        <v>584.03380000000004</v>
      </c>
      <c r="G670" s="1">
        <f t="shared" si="70"/>
        <v>2.0156558522422544E-2</v>
      </c>
    </row>
    <row r="671" spans="1:7" customFormat="1">
      <c r="A671" s="2">
        <v>37686</v>
      </c>
      <c r="B671" s="1" t="s">
        <v>18</v>
      </c>
      <c r="C671" s="1">
        <v>10</v>
      </c>
      <c r="D671" s="1"/>
      <c r="E671" s="18">
        <v>84.985100000000003</v>
      </c>
      <c r="F671" s="1">
        <f t="shared" si="71"/>
        <v>849.851</v>
      </c>
      <c r="G671" s="1">
        <f t="shared" si="70"/>
        <v>2.9330616510276155E-2</v>
      </c>
    </row>
    <row r="672" spans="1:7" customFormat="1">
      <c r="A672" s="2">
        <v>37686</v>
      </c>
      <c r="B672" s="20" t="s">
        <v>136</v>
      </c>
      <c r="C672" s="1">
        <v>3</v>
      </c>
      <c r="D672" s="1"/>
      <c r="E672" s="1">
        <f>(PI()/4)*12^2</f>
        <v>113.09733552923255</v>
      </c>
      <c r="F672" s="1">
        <f t="shared" si="71"/>
        <v>339.29200658769764</v>
      </c>
      <c r="G672" s="1">
        <f t="shared" si="70"/>
        <v>1.1709868824330207E-2</v>
      </c>
    </row>
    <row r="673" spans="1:10" customFormat="1">
      <c r="A673" s="2">
        <v>37686</v>
      </c>
      <c r="B673" s="1" t="s">
        <v>29</v>
      </c>
      <c r="C673" s="1"/>
      <c r="D673" s="1"/>
      <c r="E673" s="1"/>
      <c r="F673" s="1">
        <f>SUM(F651:F672)</f>
        <v>28974.876805001684</v>
      </c>
      <c r="G673" s="1"/>
      <c r="H673" s="1"/>
      <c r="I673" s="1"/>
      <c r="J673" s="1"/>
    </row>
    <row r="674" spans="1:10" customFormat="1">
      <c r="A674" s="2">
        <v>37740</v>
      </c>
      <c r="B674" s="20" t="s">
        <v>35</v>
      </c>
      <c r="C674" s="1">
        <v>7</v>
      </c>
      <c r="D674" s="1">
        <v>100</v>
      </c>
      <c r="E674" s="60"/>
      <c r="F674" s="1">
        <f t="shared" ref="F674:F699" si="72">E674/$E$700</f>
        <v>0</v>
      </c>
      <c r="G674" s="1"/>
      <c r="H674" s="1">
        <v>1</v>
      </c>
      <c r="I674" s="1"/>
      <c r="J674" s="1"/>
    </row>
    <row r="675" spans="1:10" customFormat="1">
      <c r="A675" s="2">
        <v>37740</v>
      </c>
      <c r="B675" s="20" t="s">
        <v>164</v>
      </c>
      <c r="C675" s="1">
        <v>1</v>
      </c>
      <c r="D675" s="1"/>
      <c r="E675" s="60"/>
      <c r="F675" s="1">
        <f t="shared" si="72"/>
        <v>0</v>
      </c>
      <c r="G675" s="1"/>
      <c r="H675" s="1"/>
      <c r="I675" s="1"/>
      <c r="J675" s="1"/>
    </row>
    <row r="676" spans="1:10" customFormat="1">
      <c r="A676" s="2">
        <v>37740</v>
      </c>
      <c r="B676" s="20" t="s">
        <v>160</v>
      </c>
      <c r="C676" s="1">
        <v>17</v>
      </c>
      <c r="D676" s="1"/>
      <c r="E676" s="60"/>
      <c r="F676" s="1">
        <f t="shared" si="72"/>
        <v>0</v>
      </c>
      <c r="G676" s="1"/>
      <c r="H676" s="1"/>
      <c r="I676" s="1"/>
      <c r="J676" s="1"/>
    </row>
    <row r="677" spans="1:10" customFormat="1">
      <c r="A677" s="2">
        <v>37740</v>
      </c>
      <c r="B677" s="21" t="s">
        <v>101</v>
      </c>
      <c r="C677" s="1">
        <v>1</v>
      </c>
      <c r="D677" s="1"/>
      <c r="E677" s="60"/>
      <c r="F677" s="1">
        <f t="shared" si="72"/>
        <v>0</v>
      </c>
      <c r="G677" s="1"/>
      <c r="H677" s="1"/>
      <c r="I677" s="1"/>
      <c r="J677" s="1"/>
    </row>
    <row r="678" spans="1:10" customFormat="1">
      <c r="A678" s="2">
        <v>37740</v>
      </c>
      <c r="B678" s="20" t="s">
        <v>36</v>
      </c>
      <c r="C678" s="1">
        <v>2</v>
      </c>
      <c r="D678" s="1"/>
      <c r="E678" s="60"/>
      <c r="F678" s="1">
        <f t="shared" si="72"/>
        <v>0</v>
      </c>
      <c r="G678" s="1"/>
      <c r="H678" s="1"/>
      <c r="I678" s="1"/>
      <c r="J678" s="1"/>
    </row>
    <row r="679" spans="1:10" customFormat="1">
      <c r="A679" s="2">
        <v>37740</v>
      </c>
      <c r="B679" s="20" t="s">
        <v>165</v>
      </c>
      <c r="C679" s="1">
        <v>4</v>
      </c>
      <c r="D679" s="1"/>
      <c r="E679" s="60"/>
      <c r="F679" s="1">
        <f t="shared" si="72"/>
        <v>0</v>
      </c>
      <c r="G679" s="1"/>
      <c r="H679" s="1"/>
      <c r="I679" s="1"/>
      <c r="J679" s="1"/>
    </row>
    <row r="680" spans="1:10" customFormat="1">
      <c r="A680" s="2">
        <v>37740</v>
      </c>
      <c r="B680" s="21" t="s">
        <v>138</v>
      </c>
      <c r="C680" s="1">
        <v>1</v>
      </c>
      <c r="D680" s="1"/>
      <c r="E680" s="60"/>
      <c r="F680" s="1">
        <f t="shared" si="72"/>
        <v>0</v>
      </c>
      <c r="G680" s="1"/>
      <c r="H680" s="1"/>
      <c r="I680" s="1"/>
      <c r="J680" s="1"/>
    </row>
    <row r="681" spans="1:10" customFormat="1">
      <c r="A681" s="2">
        <v>37740</v>
      </c>
      <c r="B681" s="20" t="s">
        <v>162</v>
      </c>
      <c r="C681" s="1">
        <v>1</v>
      </c>
      <c r="D681" s="1"/>
      <c r="E681" s="60"/>
      <c r="F681" s="1">
        <f t="shared" si="72"/>
        <v>0</v>
      </c>
      <c r="G681" s="1"/>
      <c r="H681" s="1"/>
      <c r="I681" s="1"/>
      <c r="J681" s="1"/>
    </row>
    <row r="682" spans="1:10" customFormat="1">
      <c r="A682" s="2">
        <v>37740</v>
      </c>
      <c r="B682" s="20" t="s">
        <v>132</v>
      </c>
      <c r="C682" s="1">
        <v>1</v>
      </c>
      <c r="D682" s="1"/>
      <c r="E682" s="60"/>
      <c r="F682" s="1">
        <f t="shared" si="72"/>
        <v>0</v>
      </c>
      <c r="G682" s="1"/>
      <c r="H682" s="1"/>
      <c r="I682" s="1"/>
      <c r="J682" s="1"/>
    </row>
    <row r="683" spans="1:10" customFormat="1">
      <c r="A683" s="2">
        <v>37740</v>
      </c>
      <c r="B683" s="20" t="s">
        <v>166</v>
      </c>
      <c r="C683" s="1">
        <v>1</v>
      </c>
      <c r="D683" s="1"/>
      <c r="E683" s="60"/>
      <c r="F683" s="1">
        <f t="shared" si="72"/>
        <v>0</v>
      </c>
      <c r="G683" s="1"/>
      <c r="H683" s="1"/>
      <c r="I683" s="1"/>
      <c r="J683" s="1" t="s">
        <v>355</v>
      </c>
    </row>
    <row r="684" spans="1:10" customFormat="1">
      <c r="A684" s="2">
        <v>37740</v>
      </c>
      <c r="B684" s="20" t="s">
        <v>167</v>
      </c>
      <c r="C684" s="1">
        <v>1</v>
      </c>
      <c r="D684" s="1"/>
      <c r="E684" s="60"/>
      <c r="F684" s="1">
        <f t="shared" si="72"/>
        <v>0</v>
      </c>
      <c r="G684" s="1"/>
      <c r="H684" s="1"/>
      <c r="I684" s="1"/>
      <c r="J684" s="1" t="s">
        <v>333</v>
      </c>
    </row>
    <row r="685" spans="1:10" customFormat="1">
      <c r="A685" s="2">
        <v>37740</v>
      </c>
      <c r="B685" s="1" t="s">
        <v>28</v>
      </c>
      <c r="C685" s="1">
        <v>31</v>
      </c>
      <c r="D685" s="1"/>
      <c r="E685" s="25">
        <v>9.7808534999999992</v>
      </c>
      <c r="F685" s="1">
        <f t="shared" si="72"/>
        <v>5.1261346121620026E-3</v>
      </c>
      <c r="G685" s="1"/>
      <c r="H685" s="1"/>
      <c r="I685" s="1"/>
      <c r="J685" s="1"/>
    </row>
    <row r="686" spans="1:10" customFormat="1">
      <c r="A686" s="2">
        <v>37740</v>
      </c>
      <c r="B686" s="1" t="s">
        <v>39</v>
      </c>
      <c r="C686" s="1">
        <v>73</v>
      </c>
      <c r="D686" s="1"/>
      <c r="E686" s="18">
        <v>195.2354</v>
      </c>
      <c r="F686" s="1">
        <f t="shared" si="72"/>
        <v>0.10232265941405763</v>
      </c>
      <c r="G686" s="1"/>
      <c r="H686" s="1"/>
      <c r="I686" s="1"/>
      <c r="J686" s="1"/>
    </row>
    <row r="687" spans="1:10" customFormat="1">
      <c r="A687" s="2">
        <v>37740</v>
      </c>
      <c r="B687" s="21" t="s">
        <v>25</v>
      </c>
      <c r="C687" s="1">
        <v>4</v>
      </c>
      <c r="D687" s="1"/>
      <c r="E687" s="60"/>
      <c r="F687" s="1">
        <f t="shared" si="72"/>
        <v>0</v>
      </c>
      <c r="G687" s="1"/>
      <c r="H687" s="1"/>
      <c r="I687" s="1"/>
      <c r="J687" s="1"/>
    </row>
    <row r="688" spans="1:10" customFormat="1">
      <c r="A688" s="2">
        <v>37740</v>
      </c>
      <c r="B688" s="20" t="s">
        <v>40</v>
      </c>
      <c r="C688" s="1">
        <v>4</v>
      </c>
      <c r="D688" s="1"/>
      <c r="E688" s="60"/>
      <c r="F688" s="1">
        <f t="shared" si="72"/>
        <v>0</v>
      </c>
      <c r="G688" s="1"/>
      <c r="H688" s="1"/>
      <c r="I688" s="1"/>
      <c r="J688" s="1"/>
    </row>
    <row r="689" spans="1:10" customFormat="1">
      <c r="A689" s="2">
        <v>37740</v>
      </c>
      <c r="B689" s="20" t="s">
        <v>125</v>
      </c>
      <c r="C689" s="1">
        <v>13</v>
      </c>
      <c r="D689" s="1"/>
      <c r="E689" s="1">
        <f>(PI()/4)*12^2</f>
        <v>113.09733552923255</v>
      </c>
      <c r="F689" s="1">
        <f t="shared" si="72"/>
        <v>5.9274189742203831E-2</v>
      </c>
      <c r="G689" s="1"/>
      <c r="H689" s="1"/>
      <c r="I689" s="1"/>
      <c r="J689" s="1"/>
    </row>
    <row r="690" spans="1:10" customFormat="1">
      <c r="A690" s="2">
        <v>37740</v>
      </c>
      <c r="B690" s="20" t="s">
        <v>159</v>
      </c>
      <c r="C690" s="1">
        <v>1</v>
      </c>
      <c r="D690" s="1"/>
      <c r="E690" s="60"/>
      <c r="F690" s="1">
        <f t="shared" si="72"/>
        <v>0</v>
      </c>
      <c r="G690" s="1"/>
      <c r="H690" s="1"/>
      <c r="I690" s="1"/>
      <c r="J690" s="1"/>
    </row>
    <row r="691" spans="1:10" customFormat="1">
      <c r="A691" s="2">
        <v>37740</v>
      </c>
      <c r="B691" s="20" t="s">
        <v>37</v>
      </c>
      <c r="C691" s="1">
        <v>14</v>
      </c>
      <c r="D691" s="1"/>
      <c r="E691" s="60"/>
      <c r="F691" s="1">
        <f t="shared" si="72"/>
        <v>0</v>
      </c>
      <c r="G691" s="1"/>
      <c r="H691" s="1"/>
      <c r="I691" s="1"/>
      <c r="J691" s="1"/>
    </row>
    <row r="692" spans="1:10" customFormat="1">
      <c r="A692" s="2">
        <v>37740</v>
      </c>
      <c r="B692" s="1" t="s">
        <v>41</v>
      </c>
      <c r="C692" s="1">
        <v>1</v>
      </c>
      <c r="D692" s="1"/>
      <c r="E692" s="18">
        <v>1034.087</v>
      </c>
      <c r="F692" s="1">
        <f t="shared" si="72"/>
        <v>0.54196386467569213</v>
      </c>
      <c r="G692" s="1"/>
      <c r="H692" s="1"/>
      <c r="I692" s="1"/>
      <c r="J692" s="1"/>
    </row>
    <row r="693" spans="1:10" customFormat="1">
      <c r="A693" s="2">
        <v>37740</v>
      </c>
      <c r="B693" s="26" t="s">
        <v>58</v>
      </c>
      <c r="C693" s="1">
        <v>6</v>
      </c>
      <c r="D693" s="1"/>
      <c r="E693" s="16">
        <v>311.15499999999997</v>
      </c>
      <c r="F693" s="1">
        <f t="shared" si="72"/>
        <v>0.16307599487583246</v>
      </c>
      <c r="G693" s="1"/>
      <c r="H693" s="1"/>
      <c r="I693" s="1"/>
      <c r="J693" s="1"/>
    </row>
    <row r="694" spans="1:10" customFormat="1">
      <c r="A694" s="2">
        <v>37740</v>
      </c>
      <c r="B694" s="20" t="s">
        <v>139</v>
      </c>
      <c r="C694" s="1">
        <v>6</v>
      </c>
      <c r="D694" s="1"/>
      <c r="E694" s="60"/>
      <c r="F694" s="1">
        <f t="shared" si="72"/>
        <v>0</v>
      </c>
      <c r="G694" s="1"/>
      <c r="H694" s="1"/>
      <c r="I694" s="1"/>
      <c r="J694" s="1"/>
    </row>
    <row r="695" spans="1:10" customFormat="1">
      <c r="A695" s="2">
        <v>37740</v>
      </c>
      <c r="B695" s="1" t="s">
        <v>54</v>
      </c>
      <c r="C695" s="1">
        <v>3</v>
      </c>
      <c r="D695" s="1"/>
      <c r="E695" s="18">
        <v>2.5976089999999998</v>
      </c>
      <c r="F695" s="1">
        <f t="shared" si="72"/>
        <v>1.3614040332741439E-3</v>
      </c>
      <c r="G695" s="1"/>
      <c r="H695" s="1"/>
      <c r="I695" s="1"/>
      <c r="J695" s="1"/>
    </row>
    <row r="696" spans="1:10" customFormat="1">
      <c r="A696" s="2">
        <v>37740</v>
      </c>
      <c r="B696" s="20" t="s">
        <v>89</v>
      </c>
      <c r="C696" s="1">
        <v>2</v>
      </c>
      <c r="D696" s="1"/>
      <c r="E696" s="1"/>
      <c r="F696" s="1">
        <f t="shared" si="72"/>
        <v>0</v>
      </c>
      <c r="G696" s="1"/>
      <c r="H696" s="1"/>
      <c r="I696" s="1"/>
      <c r="J696" s="1"/>
    </row>
    <row r="697" spans="1:10" customFormat="1">
      <c r="A697" s="2">
        <v>37740</v>
      </c>
      <c r="B697" s="1" t="s">
        <v>96</v>
      </c>
      <c r="C697" s="1">
        <v>17</v>
      </c>
      <c r="D697" s="1"/>
      <c r="E697" s="18">
        <v>87.269570000000002</v>
      </c>
      <c r="F697" s="1">
        <f t="shared" si="72"/>
        <v>4.5737886102219481E-2</v>
      </c>
      <c r="G697" s="1"/>
      <c r="H697" s="1"/>
      <c r="I697" s="1"/>
      <c r="J697" s="1"/>
    </row>
    <row r="698" spans="1:10" customFormat="1">
      <c r="A698" s="2">
        <v>37740</v>
      </c>
      <c r="B698" s="1" t="s">
        <v>107</v>
      </c>
      <c r="C698" s="1">
        <v>23</v>
      </c>
      <c r="D698" s="1"/>
      <c r="E698" s="18">
        <v>41.716700000000003</v>
      </c>
      <c r="F698" s="1">
        <f t="shared" si="72"/>
        <v>2.1863676802354584E-2</v>
      </c>
      <c r="G698" s="1"/>
      <c r="H698" s="1"/>
      <c r="I698" s="1"/>
      <c r="J698" s="1"/>
    </row>
    <row r="699" spans="1:10" customFormat="1">
      <c r="A699" s="2">
        <v>37740</v>
      </c>
      <c r="B699" s="20" t="s">
        <v>136</v>
      </c>
      <c r="C699" s="1">
        <v>14</v>
      </c>
      <c r="D699" s="1"/>
      <c r="E699" s="1">
        <f>(PI()/4)*12^2</f>
        <v>113.09733552923255</v>
      </c>
      <c r="F699" s="1">
        <f t="shared" si="72"/>
        <v>5.9274189742203831E-2</v>
      </c>
      <c r="G699" s="1"/>
      <c r="H699" s="1"/>
      <c r="I699" s="1"/>
      <c r="J699" s="1"/>
    </row>
    <row r="700" spans="1:10" customFormat="1">
      <c r="A700" s="2">
        <v>37740</v>
      </c>
      <c r="B700" s="1" t="s">
        <v>29</v>
      </c>
      <c r="C700" s="1"/>
      <c r="D700" s="1"/>
      <c r="E700" s="1">
        <f>SUM(E674:E699)</f>
        <v>1908.036803558465</v>
      </c>
      <c r="F700" s="1"/>
      <c r="G700" s="1"/>
      <c r="H700" s="1"/>
      <c r="I700" s="1"/>
      <c r="J700" s="1"/>
    </row>
    <row r="701" spans="1:10" customFormat="1">
      <c r="A701" s="2">
        <v>37795</v>
      </c>
      <c r="B701" s="20" t="s">
        <v>160</v>
      </c>
      <c r="C701" s="1">
        <v>5</v>
      </c>
      <c r="D701" s="1">
        <v>100</v>
      </c>
      <c r="E701" s="60"/>
      <c r="F701" s="1">
        <f t="shared" ref="F701:F726" si="73">E701/$E$727</f>
        <v>0</v>
      </c>
      <c r="G701" s="1"/>
      <c r="H701" s="1">
        <v>1</v>
      </c>
      <c r="I701" s="1"/>
      <c r="J701" s="1"/>
    </row>
    <row r="702" spans="1:10" customFormat="1">
      <c r="A702" s="2">
        <v>37795</v>
      </c>
      <c r="B702" s="20" t="s">
        <v>120</v>
      </c>
      <c r="C702" s="1">
        <v>7</v>
      </c>
      <c r="D702" s="1"/>
      <c r="E702" s="60"/>
      <c r="F702" s="1">
        <f t="shared" si="73"/>
        <v>0</v>
      </c>
      <c r="G702" s="1"/>
      <c r="H702" s="1"/>
      <c r="I702" s="1"/>
      <c r="J702" s="1"/>
    </row>
    <row r="703" spans="1:10" customFormat="1">
      <c r="A703" s="2">
        <v>37795</v>
      </c>
      <c r="B703" s="41" t="s">
        <v>168</v>
      </c>
      <c r="C703" s="1">
        <v>4</v>
      </c>
      <c r="D703" s="1"/>
      <c r="E703" s="60">
        <v>3</v>
      </c>
      <c r="F703" s="1">
        <f t="shared" si="73"/>
        <v>1.4164851223831248E-3</v>
      </c>
      <c r="G703" s="1"/>
      <c r="H703" s="1"/>
      <c r="I703" s="1"/>
      <c r="J703" s="1" t="s">
        <v>356</v>
      </c>
    </row>
    <row r="704" spans="1:10" customFormat="1">
      <c r="A704" s="2">
        <v>37795</v>
      </c>
      <c r="B704" s="20" t="s">
        <v>122</v>
      </c>
      <c r="C704" s="1">
        <v>2</v>
      </c>
      <c r="D704" s="1"/>
      <c r="E704" s="1">
        <f>(PI()/4)*12^2</f>
        <v>113.09733552923255</v>
      </c>
      <c r="F704" s="1">
        <f t="shared" si="73"/>
        <v>5.3400231052776762E-2</v>
      </c>
      <c r="G704" s="1"/>
      <c r="H704" s="1"/>
      <c r="I704" s="1"/>
      <c r="J704" s="1"/>
    </row>
    <row r="705" spans="1:6" customFormat="1">
      <c r="A705" s="2">
        <v>37795</v>
      </c>
      <c r="B705" s="21" t="s">
        <v>101</v>
      </c>
      <c r="C705" s="1">
        <v>1</v>
      </c>
      <c r="D705" s="1"/>
      <c r="E705" s="60"/>
      <c r="F705" s="1">
        <f t="shared" si="73"/>
        <v>0</v>
      </c>
    </row>
    <row r="706" spans="1:6" customFormat="1">
      <c r="A706" s="2">
        <v>37795</v>
      </c>
      <c r="B706" s="20" t="s">
        <v>132</v>
      </c>
      <c r="C706" s="1">
        <v>1</v>
      </c>
      <c r="D706" s="1"/>
      <c r="E706" s="60"/>
      <c r="F706" s="1">
        <f t="shared" si="73"/>
        <v>0</v>
      </c>
    </row>
    <row r="707" spans="1:6" customFormat="1">
      <c r="A707" s="2">
        <v>37795</v>
      </c>
      <c r="B707" s="21" t="s">
        <v>138</v>
      </c>
      <c r="C707" s="1">
        <v>6</v>
      </c>
      <c r="D707" s="1"/>
      <c r="E707" s="60"/>
      <c r="F707" s="1">
        <f t="shared" si="73"/>
        <v>0</v>
      </c>
    </row>
    <row r="708" spans="1:6" customFormat="1">
      <c r="A708" s="2">
        <v>37795</v>
      </c>
      <c r="B708" s="1" t="s">
        <v>16</v>
      </c>
      <c r="C708" s="1">
        <v>288</v>
      </c>
      <c r="D708" s="1"/>
      <c r="E708" s="18">
        <v>5.6427709999999998</v>
      </c>
      <c r="F708" s="1">
        <f t="shared" si="73"/>
        <v>2.664300390171649E-3</v>
      </c>
    </row>
    <row r="709" spans="1:6" customFormat="1">
      <c r="A709" s="2">
        <v>37795</v>
      </c>
      <c r="B709" s="1" t="s">
        <v>17</v>
      </c>
      <c r="C709" s="1">
        <v>55</v>
      </c>
      <c r="D709" s="1"/>
      <c r="E709" s="16">
        <v>3.156457729</v>
      </c>
      <c r="F709" s="1">
        <f t="shared" si="73"/>
        <v>1.4903584708532416E-3</v>
      </c>
    </row>
    <row r="710" spans="1:6" customFormat="1">
      <c r="A710" s="2">
        <v>37795</v>
      </c>
      <c r="B710" s="20" t="s">
        <v>169</v>
      </c>
      <c r="C710" s="1">
        <v>14</v>
      </c>
      <c r="D710" s="1"/>
      <c r="E710" s="1"/>
      <c r="F710" s="1">
        <f t="shared" si="73"/>
        <v>0</v>
      </c>
    </row>
    <row r="711" spans="1:6" customFormat="1">
      <c r="A711" s="2">
        <v>37795</v>
      </c>
      <c r="B711" s="1" t="s">
        <v>28</v>
      </c>
      <c r="C711" s="1">
        <v>17</v>
      </c>
      <c r="D711" s="1"/>
      <c r="E711" s="22">
        <v>9.7808534999999992</v>
      </c>
      <c r="F711" s="1">
        <f t="shared" si="73"/>
        <v>4.6181444889863039E-3</v>
      </c>
    </row>
    <row r="712" spans="1:6" customFormat="1">
      <c r="A712" s="2">
        <v>37795</v>
      </c>
      <c r="B712" s="1" t="s">
        <v>39</v>
      </c>
      <c r="C712" s="1">
        <v>62</v>
      </c>
      <c r="D712" s="1"/>
      <c r="E712" s="18">
        <v>195.2354</v>
      </c>
      <c r="F712" s="1">
        <f t="shared" si="73"/>
        <v>9.2182679820839442E-2</v>
      </c>
    </row>
    <row r="713" spans="1:6" customFormat="1">
      <c r="A713" s="2">
        <v>37795</v>
      </c>
      <c r="B713" s="20" t="s">
        <v>40</v>
      </c>
      <c r="C713" s="1">
        <v>7</v>
      </c>
      <c r="D713" s="1"/>
      <c r="E713" s="60"/>
      <c r="F713" s="1">
        <f t="shared" si="73"/>
        <v>0</v>
      </c>
    </row>
    <row r="714" spans="1:6" customFormat="1">
      <c r="A714" s="2">
        <v>37795</v>
      </c>
      <c r="B714" s="20" t="s">
        <v>125</v>
      </c>
      <c r="C714" s="1">
        <v>14</v>
      </c>
      <c r="D714" s="1"/>
      <c r="E714" s="70">
        <v>113.0973355</v>
      </c>
      <c r="F714" s="1">
        <f t="shared" si="73"/>
        <v>5.3400231038974275E-2</v>
      </c>
    </row>
    <row r="715" spans="1:6" customFormat="1">
      <c r="A715" s="2">
        <v>37795</v>
      </c>
      <c r="B715" s="20" t="s">
        <v>37</v>
      </c>
      <c r="C715" s="1">
        <v>2</v>
      </c>
      <c r="D715" s="1"/>
      <c r="E715" s="60"/>
      <c r="F715" s="1">
        <f t="shared" si="73"/>
        <v>0</v>
      </c>
    </row>
    <row r="716" spans="1:6" customFormat="1">
      <c r="A716" s="2">
        <v>37795</v>
      </c>
      <c r="B716" s="1" t="s">
        <v>41</v>
      </c>
      <c r="C716" s="1">
        <v>5</v>
      </c>
      <c r="D716" s="1"/>
      <c r="E716" s="18">
        <v>1034.087</v>
      </c>
      <c r="F716" s="1">
        <f t="shared" si="73"/>
        <v>0.48825628358326612</v>
      </c>
    </row>
    <row r="717" spans="1:6" customFormat="1">
      <c r="A717" s="2">
        <v>37795</v>
      </c>
      <c r="B717" s="1" t="s">
        <v>58</v>
      </c>
      <c r="C717" s="1">
        <v>5</v>
      </c>
      <c r="D717" s="1"/>
      <c r="E717" s="16">
        <v>311.15499999999997</v>
      </c>
      <c r="F717" s="1">
        <f t="shared" si="73"/>
        <v>0.14691547608504038</v>
      </c>
    </row>
    <row r="718" spans="1:6" customFormat="1">
      <c r="A718" s="2">
        <v>37795</v>
      </c>
      <c r="B718" s="20" t="s">
        <v>139</v>
      </c>
      <c r="C718" s="1">
        <v>9</v>
      </c>
      <c r="D718" s="1"/>
      <c r="E718" s="60"/>
      <c r="F718" s="1">
        <f t="shared" si="73"/>
        <v>0</v>
      </c>
    </row>
    <row r="719" spans="1:6" customFormat="1">
      <c r="A719" s="2">
        <v>37795</v>
      </c>
      <c r="B719" s="1" t="s">
        <v>170</v>
      </c>
      <c r="C719" s="1">
        <v>2</v>
      </c>
      <c r="D719" s="1"/>
      <c r="E719" s="18">
        <v>2.5976089999999998</v>
      </c>
      <c r="F719" s="1">
        <f t="shared" si="73"/>
        <v>1.2264915007561686E-3</v>
      </c>
    </row>
    <row r="720" spans="1:6" customFormat="1">
      <c r="A720" s="2">
        <v>37795</v>
      </c>
      <c r="B720" s="20" t="s">
        <v>89</v>
      </c>
      <c r="C720" s="1">
        <v>2</v>
      </c>
      <c r="D720" s="1"/>
      <c r="E720" s="60"/>
      <c r="F720" s="1">
        <f t="shared" si="73"/>
        <v>0</v>
      </c>
    </row>
    <row r="721" spans="1:7" customFormat="1">
      <c r="A721" s="2">
        <v>37795</v>
      </c>
      <c r="B721" s="1" t="s">
        <v>96</v>
      </c>
      <c r="C721" s="1">
        <v>2</v>
      </c>
      <c r="D721" s="1"/>
      <c r="E721" s="18">
        <v>87.269570000000002</v>
      </c>
      <c r="F721" s="1">
        <f t="shared" si="73"/>
        <v>4.1205349180590892E-2</v>
      </c>
      <c r="G721" s="1"/>
    </row>
    <row r="722" spans="1:7" customFormat="1">
      <c r="A722" s="2">
        <v>37795</v>
      </c>
      <c r="B722" s="21" t="s">
        <v>63</v>
      </c>
      <c r="C722" s="1">
        <v>1</v>
      </c>
      <c r="D722" s="1"/>
      <c r="E722" s="60"/>
      <c r="F722" s="1">
        <f t="shared" si="73"/>
        <v>0</v>
      </c>
      <c r="G722" s="1"/>
    </row>
    <row r="723" spans="1:7" customFormat="1">
      <c r="A723" s="2">
        <v>37795</v>
      </c>
      <c r="B723" s="1" t="s">
        <v>107</v>
      </c>
      <c r="C723" s="1">
        <v>10</v>
      </c>
      <c r="D723" s="1"/>
      <c r="E723" s="18">
        <v>41.716700000000003</v>
      </c>
      <c r="F723" s="1">
        <f t="shared" si="73"/>
        <v>1.9697028301640034E-2</v>
      </c>
      <c r="G723" s="1"/>
    </row>
    <row r="724" spans="1:7" customFormat="1">
      <c r="A724" s="2">
        <v>37795</v>
      </c>
      <c r="B724" s="1" t="s">
        <v>18</v>
      </c>
      <c r="C724" s="1">
        <v>55</v>
      </c>
      <c r="D724" s="1"/>
      <c r="E724" s="18">
        <v>84.985100000000003</v>
      </c>
      <c r="F724" s="1">
        <f t="shared" si="73"/>
        <v>4.0126709924747365E-2</v>
      </c>
      <c r="G724" s="1"/>
    </row>
    <row r="725" spans="1:7" customFormat="1">
      <c r="A725" s="2">
        <v>37795</v>
      </c>
      <c r="B725" s="20" t="s">
        <v>136</v>
      </c>
      <c r="C725" s="1">
        <v>2</v>
      </c>
      <c r="D725" s="1"/>
      <c r="E725" s="70">
        <v>113.0973355</v>
      </c>
      <c r="F725" s="1">
        <f t="shared" si="73"/>
        <v>5.3400231038974275E-2</v>
      </c>
      <c r="G725" s="1"/>
    </row>
    <row r="726" spans="1:7" customFormat="1">
      <c r="A726" s="2">
        <v>37795</v>
      </c>
      <c r="B726" s="20" t="s">
        <v>119</v>
      </c>
      <c r="C726" s="1">
        <v>247</v>
      </c>
      <c r="D726" s="1"/>
      <c r="E726" s="60"/>
      <c r="F726" s="1">
        <f t="shared" si="73"/>
        <v>0</v>
      </c>
      <c r="G726" s="1"/>
    </row>
    <row r="727" spans="1:7" customFormat="1">
      <c r="A727" s="2">
        <v>37795</v>
      </c>
      <c r="B727" s="1" t="s">
        <v>29</v>
      </c>
      <c r="C727" s="1"/>
      <c r="D727" s="1"/>
      <c r="E727" s="1">
        <f>SUM(E701:E726)</f>
        <v>2117.9184677582325</v>
      </c>
      <c r="F727" s="1"/>
      <c r="G727" s="1"/>
    </row>
    <row r="728" spans="1:7" customFormat="1">
      <c r="A728" s="2">
        <v>37823</v>
      </c>
      <c r="B728" s="21" t="s">
        <v>138</v>
      </c>
      <c r="C728" s="1">
        <v>5</v>
      </c>
      <c r="D728" s="1"/>
      <c r="E728" s="60"/>
      <c r="F728" s="1">
        <f>C728*E728</f>
        <v>0</v>
      </c>
      <c r="G728" s="1">
        <f t="shared" ref="G728:G748" si="74">F728/$F$749</f>
        <v>0</v>
      </c>
    </row>
    <row r="729" spans="1:7" customFormat="1">
      <c r="A729" s="2">
        <v>37823</v>
      </c>
      <c r="B729" s="20" t="s">
        <v>153</v>
      </c>
      <c r="C729" s="1">
        <v>4</v>
      </c>
      <c r="D729" s="1"/>
      <c r="E729" s="60"/>
      <c r="F729" s="1">
        <f t="shared" ref="F729:F748" si="75">C729*E729</f>
        <v>0</v>
      </c>
      <c r="G729" s="1">
        <f t="shared" si="74"/>
        <v>0</v>
      </c>
    </row>
    <row r="730" spans="1:7" customFormat="1">
      <c r="A730" s="2">
        <v>37823</v>
      </c>
      <c r="B730" s="20" t="s">
        <v>112</v>
      </c>
      <c r="C730" s="1">
        <v>7</v>
      </c>
      <c r="D730" s="1"/>
      <c r="E730" s="60"/>
      <c r="F730" s="1">
        <f t="shared" si="75"/>
        <v>0</v>
      </c>
      <c r="G730" s="1">
        <f t="shared" si="74"/>
        <v>0</v>
      </c>
    </row>
    <row r="731" spans="1:7" customFormat="1">
      <c r="A731" s="2">
        <v>37823</v>
      </c>
      <c r="B731" s="20" t="s">
        <v>160</v>
      </c>
      <c r="C731" s="1">
        <v>1</v>
      </c>
      <c r="D731" s="1"/>
      <c r="E731" s="60"/>
      <c r="F731" s="1">
        <f t="shared" si="75"/>
        <v>0</v>
      </c>
      <c r="G731" s="1">
        <f t="shared" si="74"/>
        <v>0</v>
      </c>
    </row>
    <row r="732" spans="1:7" customFormat="1">
      <c r="A732" s="2">
        <v>37823</v>
      </c>
      <c r="B732" s="20" t="s">
        <v>52</v>
      </c>
      <c r="C732" s="1">
        <v>2</v>
      </c>
      <c r="D732" s="1"/>
      <c r="E732" s="60"/>
      <c r="F732" s="1">
        <f t="shared" si="75"/>
        <v>0</v>
      </c>
      <c r="G732" s="1">
        <f t="shared" si="74"/>
        <v>0</v>
      </c>
    </row>
    <row r="733" spans="1:7" customFormat="1">
      <c r="A733" s="2">
        <v>37823</v>
      </c>
      <c r="B733" s="1" t="s">
        <v>16</v>
      </c>
      <c r="C733" s="1">
        <v>136</v>
      </c>
      <c r="D733" s="1"/>
      <c r="E733" s="18">
        <v>5.6427709999999998</v>
      </c>
      <c r="F733" s="1">
        <f t="shared" si="75"/>
        <v>767.41685599999994</v>
      </c>
      <c r="G733" s="1">
        <f t="shared" si="74"/>
        <v>1.0665580938468384E-2</v>
      </c>
    </row>
    <row r="734" spans="1:7" customFormat="1">
      <c r="A734" s="2">
        <v>37823</v>
      </c>
      <c r="B734" s="1" t="s">
        <v>17</v>
      </c>
      <c r="C734" s="1">
        <v>160</v>
      </c>
      <c r="D734" s="1"/>
      <c r="E734" s="16">
        <v>3.156457729</v>
      </c>
      <c r="F734" s="1">
        <f t="shared" si="75"/>
        <v>505.03323663999998</v>
      </c>
      <c r="G734" s="1">
        <f t="shared" si="74"/>
        <v>7.0189660546113638E-3</v>
      </c>
    </row>
    <row r="735" spans="1:7" customFormat="1">
      <c r="A735" s="2">
        <v>37823</v>
      </c>
      <c r="B735" s="20" t="s">
        <v>169</v>
      </c>
      <c r="C735" s="1">
        <v>6</v>
      </c>
      <c r="D735" s="1"/>
      <c r="E735" s="60"/>
      <c r="F735" s="1">
        <f t="shared" si="75"/>
        <v>0</v>
      </c>
      <c r="G735" s="1">
        <f t="shared" si="74"/>
        <v>0</v>
      </c>
    </row>
    <row r="736" spans="1:7" customFormat="1">
      <c r="A736" s="2">
        <v>37823</v>
      </c>
      <c r="B736" s="1" t="s">
        <v>28</v>
      </c>
      <c r="C736" s="1">
        <v>23</v>
      </c>
      <c r="D736" s="1"/>
      <c r="E736" s="22">
        <v>9.7808534999999992</v>
      </c>
      <c r="F736" s="1">
        <f t="shared" si="75"/>
        <v>224.95963049999997</v>
      </c>
      <c r="G736" s="1">
        <f t="shared" si="74"/>
        <v>3.1264952394864922E-3</v>
      </c>
    </row>
    <row r="737" spans="1:7" customFormat="1">
      <c r="A737" s="2">
        <v>37823</v>
      </c>
      <c r="B737" s="1" t="s">
        <v>39</v>
      </c>
      <c r="C737" s="1">
        <v>17</v>
      </c>
      <c r="D737" s="1"/>
      <c r="E737" s="18">
        <v>195.2354</v>
      </c>
      <c r="F737" s="1">
        <f t="shared" si="75"/>
        <v>3319.0018</v>
      </c>
      <c r="G737" s="1">
        <f t="shared" si="74"/>
        <v>4.6127579888370684E-2</v>
      </c>
    </row>
    <row r="738" spans="1:7" customFormat="1">
      <c r="A738" s="2">
        <v>37823</v>
      </c>
      <c r="B738" s="20" t="s">
        <v>40</v>
      </c>
      <c r="C738" s="1">
        <v>1</v>
      </c>
      <c r="D738" s="1"/>
      <c r="E738" s="60"/>
      <c r="F738" s="1">
        <f t="shared" si="75"/>
        <v>0</v>
      </c>
      <c r="G738" s="1">
        <f t="shared" si="74"/>
        <v>0</v>
      </c>
    </row>
    <row r="739" spans="1:7" customFormat="1">
      <c r="A739" s="2">
        <v>37823</v>
      </c>
      <c r="B739" s="20" t="s">
        <v>125</v>
      </c>
      <c r="C739" s="1">
        <v>12</v>
      </c>
      <c r="D739" s="1"/>
      <c r="E739" s="70">
        <v>113.0973355</v>
      </c>
      <c r="F739" s="1">
        <f t="shared" si="75"/>
        <v>1357.1680260000001</v>
      </c>
      <c r="G739" s="1">
        <f t="shared" si="74"/>
        <v>1.8861959201485621E-2</v>
      </c>
    </row>
    <row r="740" spans="1:7" customFormat="1">
      <c r="A740" s="2">
        <v>37823</v>
      </c>
      <c r="B740" s="1" t="s">
        <v>41</v>
      </c>
      <c r="C740" s="1">
        <v>8</v>
      </c>
      <c r="D740" s="1"/>
      <c r="E740" s="18">
        <v>1034.087</v>
      </c>
      <c r="F740" s="1">
        <f t="shared" si="75"/>
        <v>8272.6959999999999</v>
      </c>
      <c r="G740" s="1">
        <f t="shared" si="74"/>
        <v>0.11497416049373778</v>
      </c>
    </row>
    <row r="741" spans="1:7" customFormat="1">
      <c r="A741" s="2">
        <v>37823</v>
      </c>
      <c r="B741" s="1" t="s">
        <v>58</v>
      </c>
      <c r="C741" s="1">
        <v>31</v>
      </c>
      <c r="D741" s="1"/>
      <c r="E741" s="16">
        <v>311.15499999999997</v>
      </c>
      <c r="F741" s="1">
        <f t="shared" si="75"/>
        <v>9645.8049999999985</v>
      </c>
      <c r="G741" s="1">
        <f t="shared" si="74"/>
        <v>0.1340576677979341</v>
      </c>
    </row>
    <row r="742" spans="1:7" customFormat="1">
      <c r="A742" s="2">
        <v>37823</v>
      </c>
      <c r="B742" s="20" t="s">
        <v>171</v>
      </c>
      <c r="C742" s="1">
        <v>58</v>
      </c>
      <c r="D742" s="1"/>
      <c r="E742" s="70">
        <v>113.0973355</v>
      </c>
      <c r="F742" s="1">
        <f t="shared" si="75"/>
        <v>6559.6454590000003</v>
      </c>
      <c r="G742" s="1">
        <f t="shared" si="74"/>
        <v>9.1166136140513845E-2</v>
      </c>
    </row>
    <row r="743" spans="1:7" customFormat="1">
      <c r="A743" s="2">
        <v>37823</v>
      </c>
      <c r="B743" s="1" t="s">
        <v>170</v>
      </c>
      <c r="C743" s="1">
        <v>2</v>
      </c>
      <c r="D743" s="1"/>
      <c r="E743" s="18">
        <v>2.5976089999999998</v>
      </c>
      <c r="F743" s="1">
        <f t="shared" si="75"/>
        <v>5.1952179999999997</v>
      </c>
      <c r="G743" s="1">
        <f t="shared" si="74"/>
        <v>7.220328513606149E-5</v>
      </c>
    </row>
    <row r="744" spans="1:7" customFormat="1">
      <c r="A744" s="2">
        <v>37823</v>
      </c>
      <c r="B744" s="1" t="s">
        <v>96</v>
      </c>
      <c r="C744" s="1">
        <v>1</v>
      </c>
      <c r="D744" s="1"/>
      <c r="E744" s="18">
        <v>87.269570000000002</v>
      </c>
      <c r="F744" s="1">
        <f t="shared" si="75"/>
        <v>87.269570000000002</v>
      </c>
      <c r="G744" s="1">
        <f t="shared" si="74"/>
        <v>1.2128749258282286E-3</v>
      </c>
    </row>
    <row r="745" spans="1:7" customFormat="1">
      <c r="A745" s="2">
        <v>37823</v>
      </c>
      <c r="B745" s="21" t="s">
        <v>63</v>
      </c>
      <c r="C745" s="1">
        <v>1</v>
      </c>
      <c r="D745" s="1"/>
      <c r="E745" s="60"/>
      <c r="F745" s="1">
        <f t="shared" si="75"/>
        <v>0</v>
      </c>
      <c r="G745" s="1">
        <f t="shared" si="74"/>
        <v>0</v>
      </c>
    </row>
    <row r="746" spans="1:7" customFormat="1">
      <c r="A746" s="2">
        <v>37823</v>
      </c>
      <c r="B746" s="1" t="s">
        <v>107</v>
      </c>
      <c r="C746" s="1">
        <v>12</v>
      </c>
      <c r="D746" s="1"/>
      <c r="E746" s="18">
        <v>41.716700000000003</v>
      </c>
      <c r="F746" s="1">
        <f t="shared" si="75"/>
        <v>500.60040000000004</v>
      </c>
      <c r="G746" s="1">
        <f t="shared" si="74"/>
        <v>6.9573583669494607E-3</v>
      </c>
    </row>
    <row r="747" spans="1:7" customFormat="1">
      <c r="A747" s="2">
        <v>37823</v>
      </c>
      <c r="B747" s="1" t="s">
        <v>18</v>
      </c>
      <c r="C747" s="1">
        <v>479</v>
      </c>
      <c r="D747" s="1"/>
      <c r="E747" s="18">
        <v>84.985100000000003</v>
      </c>
      <c r="F747" s="1">
        <f t="shared" si="75"/>
        <v>40707.8629</v>
      </c>
      <c r="G747" s="1">
        <f t="shared" si="74"/>
        <v>0.56575901766747794</v>
      </c>
    </row>
    <row r="748" spans="1:7" customFormat="1">
      <c r="A748" s="2">
        <v>37823</v>
      </c>
      <c r="B748" s="20" t="s">
        <v>119</v>
      </c>
      <c r="C748" s="1">
        <v>220</v>
      </c>
      <c r="D748" s="1"/>
      <c r="E748" s="60"/>
      <c r="F748" s="1">
        <f t="shared" si="75"/>
        <v>0</v>
      </c>
      <c r="G748" s="1">
        <f t="shared" si="74"/>
        <v>0</v>
      </c>
    </row>
    <row r="749" spans="1:7" customFormat="1">
      <c r="A749" s="2">
        <v>37823</v>
      </c>
      <c r="B749" s="1" t="s">
        <v>29</v>
      </c>
      <c r="C749" s="1"/>
      <c r="D749" s="1"/>
      <c r="E749" s="1"/>
      <c r="F749" s="1">
        <f>SUM(F728:F748)</f>
        <v>71952.654096140002</v>
      </c>
      <c r="G749" s="1"/>
    </row>
    <row r="750" spans="1:7" customFormat="1">
      <c r="A750" s="2">
        <v>37853</v>
      </c>
      <c r="B750" s="20" t="s">
        <v>153</v>
      </c>
      <c r="C750" s="1">
        <v>4</v>
      </c>
      <c r="D750" s="1">
        <v>100</v>
      </c>
      <c r="E750" s="60"/>
      <c r="F750" s="1">
        <f>C750*E750</f>
        <v>0</v>
      </c>
      <c r="G750" s="1">
        <f t="shared" ref="G750:G777" si="76">F750/$F$778</f>
        <v>0</v>
      </c>
    </row>
    <row r="751" spans="1:7" customFormat="1">
      <c r="A751" s="2">
        <v>37853</v>
      </c>
      <c r="B751" s="20" t="s">
        <v>160</v>
      </c>
      <c r="C751" s="1">
        <v>1</v>
      </c>
      <c r="D751" s="1"/>
      <c r="E751" s="60"/>
      <c r="F751" s="1">
        <f t="shared" ref="F751:F777" si="77">C751*E751</f>
        <v>0</v>
      </c>
      <c r="G751" s="1">
        <f t="shared" si="76"/>
        <v>0</v>
      </c>
    </row>
    <row r="752" spans="1:7" customFormat="1">
      <c r="A752" s="2">
        <v>37853</v>
      </c>
      <c r="B752" s="20" t="s">
        <v>172</v>
      </c>
      <c r="C752" s="1">
        <v>3</v>
      </c>
      <c r="D752" s="1"/>
      <c r="E752" s="60"/>
      <c r="F752" s="1">
        <f t="shared" si="77"/>
        <v>0</v>
      </c>
      <c r="G752" s="1">
        <f t="shared" si="76"/>
        <v>0</v>
      </c>
    </row>
    <row r="753" spans="1:7" customFormat="1">
      <c r="A753" s="2">
        <v>37853</v>
      </c>
      <c r="B753" s="20" t="s">
        <v>173</v>
      </c>
      <c r="C753" s="1">
        <v>1</v>
      </c>
      <c r="D753" s="1"/>
      <c r="E753" s="60"/>
      <c r="F753" s="1">
        <f t="shared" si="77"/>
        <v>0</v>
      </c>
      <c r="G753" s="1">
        <f t="shared" si="76"/>
        <v>0</v>
      </c>
    </row>
    <row r="754" spans="1:7" customFormat="1">
      <c r="A754" s="2">
        <v>37853</v>
      </c>
      <c r="B754" s="20" t="s">
        <v>174</v>
      </c>
      <c r="C754" s="1">
        <v>1</v>
      </c>
      <c r="D754" s="1"/>
      <c r="E754" s="60"/>
      <c r="F754" s="1">
        <f t="shared" si="77"/>
        <v>0</v>
      </c>
      <c r="G754" s="1">
        <f t="shared" si="76"/>
        <v>0</v>
      </c>
    </row>
    <row r="755" spans="1:7" customFormat="1">
      <c r="A755" s="2">
        <v>37853</v>
      </c>
      <c r="B755" s="21" t="s">
        <v>138</v>
      </c>
      <c r="C755" s="1">
        <v>2</v>
      </c>
      <c r="D755" s="1"/>
      <c r="E755" s="60"/>
      <c r="F755" s="1">
        <f t="shared" si="77"/>
        <v>0</v>
      </c>
      <c r="G755" s="1">
        <f t="shared" si="76"/>
        <v>0</v>
      </c>
    </row>
    <row r="756" spans="1:7" customFormat="1">
      <c r="A756" s="2">
        <v>37853</v>
      </c>
      <c r="B756" s="20" t="s">
        <v>125</v>
      </c>
      <c r="C756" s="1">
        <v>8</v>
      </c>
      <c r="D756" s="1"/>
      <c r="E756" s="70">
        <v>113.0973355</v>
      </c>
      <c r="F756" s="1">
        <f t="shared" si="77"/>
        <v>904.778684</v>
      </c>
      <c r="G756" s="1">
        <f t="shared" si="76"/>
        <v>2.2236424278114349E-2</v>
      </c>
    </row>
    <row r="757" spans="1:7" customFormat="1">
      <c r="A757" s="2">
        <v>37853</v>
      </c>
      <c r="B757" s="20" t="s">
        <v>175</v>
      </c>
      <c r="C757" s="1">
        <v>1</v>
      </c>
      <c r="D757" s="1"/>
      <c r="E757" s="60"/>
      <c r="F757" s="1">
        <f t="shared" si="77"/>
        <v>0</v>
      </c>
      <c r="G757" s="1">
        <f t="shared" si="76"/>
        <v>0</v>
      </c>
    </row>
    <row r="758" spans="1:7" customFormat="1">
      <c r="A758" s="2">
        <v>37853</v>
      </c>
      <c r="B758" s="20" t="s">
        <v>122</v>
      </c>
      <c r="C758" s="1">
        <v>2</v>
      </c>
      <c r="D758" s="1"/>
      <c r="E758" s="70">
        <v>113.0973355</v>
      </c>
      <c r="F758" s="1">
        <f t="shared" si="77"/>
        <v>226.194671</v>
      </c>
      <c r="G758" s="1">
        <f t="shared" si="76"/>
        <v>5.5591060695285872E-3</v>
      </c>
    </row>
    <row r="759" spans="1:7" customFormat="1">
      <c r="A759" s="2">
        <v>37853</v>
      </c>
      <c r="B759" s="1" t="s">
        <v>17</v>
      </c>
      <c r="C759" s="1">
        <v>527</v>
      </c>
      <c r="D759" s="1"/>
      <c r="E759" s="16">
        <v>3.156457729</v>
      </c>
      <c r="F759" s="1">
        <f t="shared" si="77"/>
        <v>1663.4532231830001</v>
      </c>
      <c r="G759" s="1">
        <f t="shared" si="76"/>
        <v>4.0882098895130503E-2</v>
      </c>
    </row>
    <row r="760" spans="1:7" customFormat="1">
      <c r="A760" s="2">
        <v>37853</v>
      </c>
      <c r="B760" s="1" t="s">
        <v>28</v>
      </c>
      <c r="C760" s="1">
        <v>18</v>
      </c>
      <c r="D760" s="1"/>
      <c r="E760" s="22">
        <v>9.7808534999999992</v>
      </c>
      <c r="F760" s="1">
        <f t="shared" si="77"/>
        <v>176.055363</v>
      </c>
      <c r="G760" s="1">
        <f t="shared" si="76"/>
        <v>4.3268501096843199E-3</v>
      </c>
    </row>
    <row r="761" spans="1:7" customFormat="1">
      <c r="A761" s="2">
        <v>37853</v>
      </c>
      <c r="B761" s="20" t="s">
        <v>176</v>
      </c>
      <c r="C761" s="1">
        <v>4</v>
      </c>
      <c r="D761" s="1"/>
      <c r="E761" s="60"/>
      <c r="F761" s="1">
        <f t="shared" si="77"/>
        <v>0</v>
      </c>
      <c r="G761" s="1">
        <f t="shared" si="76"/>
        <v>0</v>
      </c>
    </row>
    <row r="762" spans="1:7" customFormat="1">
      <c r="A762" s="2">
        <v>37853</v>
      </c>
      <c r="B762" s="1" t="s">
        <v>16</v>
      </c>
      <c r="C762" s="1">
        <v>162</v>
      </c>
      <c r="D762" s="1"/>
      <c r="E762" s="18">
        <v>5.6427709999999998</v>
      </c>
      <c r="F762" s="1">
        <f t="shared" si="77"/>
        <v>914.12890199999993</v>
      </c>
      <c r="G762" s="1">
        <f t="shared" si="76"/>
        <v>2.2466221264070819E-2</v>
      </c>
    </row>
    <row r="763" spans="1:7" customFormat="1">
      <c r="A763" s="2">
        <v>37853</v>
      </c>
      <c r="B763" s="20" t="s">
        <v>169</v>
      </c>
      <c r="C763" s="1">
        <v>12</v>
      </c>
      <c r="D763" s="1"/>
      <c r="E763" s="60"/>
      <c r="F763" s="1">
        <f t="shared" si="77"/>
        <v>0</v>
      </c>
      <c r="G763" s="1">
        <f t="shared" si="76"/>
        <v>0</v>
      </c>
    </row>
    <row r="764" spans="1:7" customFormat="1">
      <c r="A764" s="2">
        <v>37853</v>
      </c>
      <c r="B764" s="1" t="s">
        <v>28</v>
      </c>
      <c r="C764" s="1">
        <v>12</v>
      </c>
      <c r="D764" s="1"/>
      <c r="E764" s="22">
        <v>9.7808534999999992</v>
      </c>
      <c r="F764" s="1">
        <f t="shared" si="77"/>
        <v>117.37024199999999</v>
      </c>
      <c r="G764" s="1">
        <f t="shared" si="76"/>
        <v>2.8845667397895463E-3</v>
      </c>
    </row>
    <row r="765" spans="1:7" customFormat="1">
      <c r="A765" s="2">
        <v>37853</v>
      </c>
      <c r="B765" s="1" t="s">
        <v>39</v>
      </c>
      <c r="C765" s="1">
        <v>15</v>
      </c>
      <c r="D765" s="1"/>
      <c r="E765" s="18">
        <v>195.2354</v>
      </c>
      <c r="F765" s="1">
        <f t="shared" si="77"/>
        <v>2928.5309999999999</v>
      </c>
      <c r="G765" s="1">
        <f t="shared" si="76"/>
        <v>7.1973465974813453E-2</v>
      </c>
    </row>
    <row r="766" spans="1:7" customFormat="1">
      <c r="A766" s="2">
        <v>37853</v>
      </c>
      <c r="B766" s="21" t="s">
        <v>25</v>
      </c>
      <c r="C766" s="1">
        <v>1</v>
      </c>
      <c r="D766" s="1"/>
      <c r="E766" s="60"/>
      <c r="F766" s="1">
        <f t="shared" si="77"/>
        <v>0</v>
      </c>
      <c r="G766" s="1">
        <f t="shared" si="76"/>
        <v>0</v>
      </c>
    </row>
    <row r="767" spans="1:7" customFormat="1">
      <c r="A767" s="2">
        <v>37853</v>
      </c>
      <c r="B767" s="20" t="s">
        <v>159</v>
      </c>
      <c r="C767" s="1">
        <v>7</v>
      </c>
      <c r="D767" s="1"/>
      <c r="E767" s="60"/>
      <c r="F767" s="1">
        <f t="shared" si="77"/>
        <v>0</v>
      </c>
      <c r="G767" s="1">
        <f t="shared" si="76"/>
        <v>0</v>
      </c>
    </row>
    <row r="768" spans="1:7" customFormat="1">
      <c r="A768" s="2">
        <v>37853</v>
      </c>
      <c r="B768" s="20" t="s">
        <v>37</v>
      </c>
      <c r="C768" s="1">
        <v>29</v>
      </c>
      <c r="D768" s="1"/>
      <c r="E768" s="60"/>
      <c r="F768" s="1">
        <f t="shared" si="77"/>
        <v>0</v>
      </c>
      <c r="G768" s="1">
        <f t="shared" si="76"/>
        <v>0</v>
      </c>
    </row>
    <row r="769" spans="1:16" customFormat="1">
      <c r="A769" s="2">
        <v>37853</v>
      </c>
      <c r="B769" s="27" t="s">
        <v>177</v>
      </c>
      <c r="C769" s="1">
        <v>78</v>
      </c>
      <c r="D769" s="1"/>
      <c r="E769" s="16">
        <v>311.15499999999997</v>
      </c>
      <c r="F769" s="1">
        <f t="shared" si="77"/>
        <v>24270.089999999997</v>
      </c>
      <c r="G769" s="1">
        <f t="shared" si="76"/>
        <v>0.5964773795533187</v>
      </c>
      <c r="H769" s="1"/>
      <c r="I769" s="1"/>
      <c r="J769" s="1"/>
      <c r="K769" s="1"/>
      <c r="L769" s="1"/>
      <c r="M769" s="1"/>
      <c r="N769" s="1"/>
      <c r="O769" s="1"/>
      <c r="P769" s="1"/>
    </row>
    <row r="770" spans="1:16" customFormat="1">
      <c r="A770" s="2">
        <v>37853</v>
      </c>
      <c r="B770" s="20" t="s">
        <v>171</v>
      </c>
      <c r="C770" s="1">
        <v>68</v>
      </c>
      <c r="D770" s="1"/>
      <c r="E770" s="70">
        <v>113.0973355</v>
      </c>
      <c r="F770" s="1">
        <f t="shared" si="77"/>
        <v>7690.6188140000004</v>
      </c>
      <c r="G770" s="1">
        <f t="shared" si="76"/>
        <v>0.18900960636397199</v>
      </c>
      <c r="H770" s="1"/>
      <c r="I770" s="1"/>
      <c r="J770" s="1"/>
      <c r="K770" s="1"/>
      <c r="L770" s="1"/>
      <c r="M770" s="1"/>
      <c r="N770" s="1"/>
      <c r="O770" s="1"/>
      <c r="P770" s="1"/>
    </row>
    <row r="771" spans="1:16" customFormat="1">
      <c r="A771" s="2">
        <v>37853</v>
      </c>
      <c r="B771" s="1" t="s">
        <v>54</v>
      </c>
      <c r="C771" s="1">
        <v>28</v>
      </c>
      <c r="D771" s="1"/>
      <c r="E771" s="18">
        <v>2.5976089999999998</v>
      </c>
      <c r="F771" s="1">
        <f t="shared" si="77"/>
        <v>72.733052000000001</v>
      </c>
      <c r="G771" s="1">
        <f t="shared" si="76"/>
        <v>1.7875343793070102E-3</v>
      </c>
      <c r="H771" s="1"/>
      <c r="I771" s="1"/>
      <c r="J771" s="1"/>
      <c r="K771" s="1"/>
      <c r="L771" s="1"/>
      <c r="M771" s="1"/>
      <c r="N771" s="1"/>
      <c r="O771" s="1"/>
      <c r="P771" s="1"/>
    </row>
    <row r="772" spans="1:16" customFormat="1">
      <c r="A772" s="2">
        <v>37853</v>
      </c>
      <c r="B772" s="20" t="s">
        <v>89</v>
      </c>
      <c r="C772" s="1">
        <v>4</v>
      </c>
      <c r="D772" s="1"/>
      <c r="E772" s="60"/>
      <c r="F772" s="1">
        <f t="shared" si="77"/>
        <v>0</v>
      </c>
      <c r="G772" s="1">
        <f t="shared" si="76"/>
        <v>0</v>
      </c>
      <c r="H772" s="1"/>
      <c r="I772" s="1"/>
      <c r="J772" s="1"/>
      <c r="K772" s="1"/>
      <c r="L772" s="1"/>
      <c r="M772" s="1"/>
      <c r="N772" s="1"/>
      <c r="O772" s="1"/>
      <c r="P772" s="1"/>
    </row>
    <row r="773" spans="1:16" customFormat="1">
      <c r="A773" s="2">
        <v>37853</v>
      </c>
      <c r="B773" s="1" t="s">
        <v>96</v>
      </c>
      <c r="C773" s="1">
        <v>1</v>
      </c>
      <c r="D773" s="1"/>
      <c r="E773" s="18">
        <v>87.269570000000002</v>
      </c>
      <c r="F773" s="1">
        <f t="shared" si="77"/>
        <v>87.269570000000002</v>
      </c>
      <c r="G773" s="1">
        <f t="shared" si="76"/>
        <v>2.1447932178391151E-3</v>
      </c>
      <c r="H773" s="1"/>
      <c r="I773" s="1"/>
      <c r="J773" s="1"/>
      <c r="K773" s="1"/>
      <c r="L773" s="1"/>
      <c r="M773" s="1"/>
      <c r="N773" s="1"/>
      <c r="O773" s="1"/>
      <c r="P773" s="1"/>
    </row>
    <row r="774" spans="1:16" customFormat="1">
      <c r="A774" s="2">
        <v>37853</v>
      </c>
      <c r="B774" s="21" t="s">
        <v>63</v>
      </c>
      <c r="C774" s="1">
        <v>23</v>
      </c>
      <c r="D774" s="1"/>
      <c r="E774" s="60"/>
      <c r="F774" s="1">
        <f t="shared" si="77"/>
        <v>0</v>
      </c>
      <c r="G774" s="1">
        <f t="shared" si="76"/>
        <v>0</v>
      </c>
      <c r="H774" s="1"/>
      <c r="I774" s="1"/>
      <c r="J774" s="1"/>
      <c r="K774" s="1"/>
      <c r="L774" s="1"/>
      <c r="M774" s="1"/>
      <c r="N774" s="1"/>
      <c r="O774" s="1"/>
      <c r="P774" s="1"/>
    </row>
    <row r="775" spans="1:16" customFormat="1">
      <c r="A775" s="2">
        <v>37853</v>
      </c>
      <c r="B775" s="1" t="s">
        <v>107</v>
      </c>
      <c r="C775" s="1">
        <v>25</v>
      </c>
      <c r="D775" s="1"/>
      <c r="E775" s="18">
        <v>41.716700000000003</v>
      </c>
      <c r="F775" s="1">
        <f>C775*E775</f>
        <v>1042.9175</v>
      </c>
      <c r="G775" s="1">
        <f t="shared" si="76"/>
        <v>2.5631412882700409E-2</v>
      </c>
      <c r="H775" s="1"/>
      <c r="I775" s="1"/>
      <c r="J775" s="1"/>
      <c r="K775" s="1"/>
      <c r="L775" s="1"/>
      <c r="M775" s="1"/>
      <c r="N775" s="1"/>
      <c r="O775" s="1"/>
      <c r="P775" s="1"/>
    </row>
    <row r="776" spans="1:16" customFormat="1">
      <c r="A776" s="2">
        <v>37853</v>
      </c>
      <c r="B776" s="1" t="s">
        <v>18</v>
      </c>
      <c r="C776" s="1">
        <v>7</v>
      </c>
      <c r="D776" s="1"/>
      <c r="E776" s="18">
        <v>84.985100000000003</v>
      </c>
      <c r="F776" s="1">
        <f t="shared" si="77"/>
        <v>594.89570000000003</v>
      </c>
      <c r="G776" s="1">
        <f t="shared" si="76"/>
        <v>1.4620540271731061E-2</v>
      </c>
      <c r="H776" s="1"/>
      <c r="I776" s="1"/>
      <c r="J776" s="1"/>
      <c r="K776" s="1"/>
      <c r="L776" s="1"/>
      <c r="M776" s="1"/>
      <c r="N776" s="1"/>
      <c r="O776" s="1"/>
      <c r="P776" s="1"/>
    </row>
    <row r="777" spans="1:16" customFormat="1">
      <c r="A777" s="2">
        <v>37853</v>
      </c>
      <c r="B777" s="20" t="s">
        <v>119</v>
      </c>
      <c r="C777" s="1">
        <v>175</v>
      </c>
      <c r="D777" s="1"/>
      <c r="E777" s="60"/>
      <c r="F777" s="1">
        <f t="shared" si="77"/>
        <v>0</v>
      </c>
      <c r="G777" s="1">
        <f t="shared" si="76"/>
        <v>0</v>
      </c>
      <c r="H777" s="1"/>
      <c r="I777" s="1"/>
      <c r="J777" s="1"/>
      <c r="K777" s="1"/>
      <c r="L777" s="1"/>
      <c r="M777" s="1"/>
      <c r="N777" s="1"/>
      <c r="O777" s="1"/>
      <c r="P777" s="1"/>
    </row>
    <row r="778" spans="1:16" customFormat="1">
      <c r="A778" s="2">
        <v>37853</v>
      </c>
      <c r="B778" s="1" t="s">
        <v>29</v>
      </c>
      <c r="C778" s="1"/>
      <c r="D778" s="1"/>
      <c r="E778" s="1"/>
      <c r="F778" s="1">
        <f>SUM(F750:F777)</f>
        <v>40689.036721183002</v>
      </c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customFormat="1">
      <c r="A779" s="2">
        <v>37938</v>
      </c>
      <c r="B779" s="20" t="s">
        <v>162</v>
      </c>
      <c r="C779" s="1">
        <v>1</v>
      </c>
      <c r="D779" s="1">
        <v>100</v>
      </c>
      <c r="E779" s="60"/>
      <c r="F779" s="1">
        <f>C779*E779</f>
        <v>0</v>
      </c>
      <c r="G779" s="1">
        <f t="shared" ref="G779:G802" si="78">F779/$F$803</f>
        <v>0</v>
      </c>
      <c r="H779" s="1">
        <v>1</v>
      </c>
      <c r="I779" s="1"/>
      <c r="J779" s="1"/>
      <c r="K779" s="1"/>
      <c r="L779" s="1"/>
      <c r="M779" s="1"/>
      <c r="N779" s="1"/>
      <c r="O779" s="1"/>
      <c r="P779" s="1"/>
    </row>
    <row r="780" spans="1:16" customFormat="1">
      <c r="A780" s="2">
        <v>37938</v>
      </c>
      <c r="B780" s="1" t="s">
        <v>41</v>
      </c>
      <c r="C780" s="1">
        <v>12</v>
      </c>
      <c r="D780" s="1"/>
      <c r="E780" s="18">
        <v>1034.087</v>
      </c>
      <c r="F780" s="1">
        <f t="shared" ref="F780:F802" si="79">C780*E780</f>
        <v>12409.044</v>
      </c>
      <c r="G780" s="1">
        <f t="shared" si="78"/>
        <v>0.15346324130201483</v>
      </c>
      <c r="H780" s="1"/>
      <c r="I780" s="1"/>
      <c r="J780" s="1"/>
      <c r="K780" s="1"/>
      <c r="L780" s="1"/>
      <c r="M780" s="1"/>
      <c r="N780" s="1"/>
      <c r="O780" s="1"/>
      <c r="P780" s="1">
        <v>15</v>
      </c>
    </row>
    <row r="781" spans="1:16" customFormat="1">
      <c r="A781" s="2">
        <v>37938</v>
      </c>
      <c r="B781" s="20" t="s">
        <v>178</v>
      </c>
      <c r="C781" s="1">
        <v>4</v>
      </c>
      <c r="D781" s="1"/>
      <c r="E781" s="60"/>
      <c r="F781" s="1">
        <f t="shared" si="79"/>
        <v>0</v>
      </c>
      <c r="G781" s="1">
        <f t="shared" si="78"/>
        <v>0</v>
      </c>
      <c r="H781" s="1"/>
      <c r="I781" s="1"/>
      <c r="J781" s="1"/>
      <c r="K781" s="1" t="s">
        <v>357</v>
      </c>
      <c r="L781" s="1"/>
      <c r="M781" s="1"/>
      <c r="N781" s="1"/>
      <c r="O781" s="1"/>
      <c r="P781" s="1"/>
    </row>
    <row r="782" spans="1:16" customFormat="1">
      <c r="A782" s="2">
        <v>37938</v>
      </c>
      <c r="B782" s="20" t="s">
        <v>179</v>
      </c>
      <c r="C782" s="1">
        <v>1</v>
      </c>
      <c r="D782" s="1"/>
      <c r="E782" s="60"/>
      <c r="F782" s="1">
        <f t="shared" si="79"/>
        <v>0</v>
      </c>
      <c r="G782" s="1">
        <f t="shared" si="78"/>
        <v>0</v>
      </c>
      <c r="H782" s="1"/>
      <c r="I782" s="1"/>
      <c r="J782" s="1"/>
      <c r="K782" s="1"/>
      <c r="L782" s="1"/>
      <c r="M782" s="1"/>
      <c r="N782" s="1"/>
      <c r="O782" s="1"/>
      <c r="P782" s="1"/>
    </row>
    <row r="783" spans="1:16" customFormat="1">
      <c r="A783" s="2">
        <v>37938</v>
      </c>
      <c r="B783" s="20" t="s">
        <v>180</v>
      </c>
      <c r="C783" s="1">
        <v>2</v>
      </c>
      <c r="D783" s="1"/>
      <c r="E783" s="60"/>
      <c r="F783" s="1">
        <f t="shared" si="79"/>
        <v>0</v>
      </c>
      <c r="G783" s="1">
        <f t="shared" si="78"/>
        <v>0</v>
      </c>
      <c r="H783" s="1"/>
      <c r="I783" s="1"/>
      <c r="J783" s="1"/>
      <c r="K783" s="1"/>
      <c r="L783" s="1"/>
      <c r="M783" s="1"/>
      <c r="N783" s="1"/>
      <c r="O783" s="1"/>
      <c r="P783" s="1"/>
    </row>
    <row r="784" spans="1:16" customFormat="1">
      <c r="A784" s="2">
        <v>37938</v>
      </c>
      <c r="B784" s="20" t="s">
        <v>115</v>
      </c>
      <c r="C784" s="1">
        <v>2</v>
      </c>
      <c r="D784" s="1"/>
      <c r="E784" s="60"/>
      <c r="F784" s="1">
        <f t="shared" si="79"/>
        <v>0</v>
      </c>
      <c r="G784" s="1">
        <f t="shared" si="78"/>
        <v>0</v>
      </c>
      <c r="H784" s="1"/>
      <c r="I784" s="1"/>
      <c r="J784" s="1"/>
      <c r="K784" s="1"/>
      <c r="L784" s="1"/>
      <c r="M784" s="1"/>
      <c r="N784" s="1"/>
      <c r="O784" s="1"/>
      <c r="P784" s="1"/>
    </row>
    <row r="785" spans="1:7" customFormat="1">
      <c r="A785" s="2">
        <v>37938</v>
      </c>
      <c r="B785" s="20" t="s">
        <v>160</v>
      </c>
      <c r="C785" s="1">
        <v>2</v>
      </c>
      <c r="D785" s="1"/>
      <c r="E785" s="60"/>
      <c r="F785" s="1">
        <f t="shared" si="79"/>
        <v>0</v>
      </c>
      <c r="G785" s="1">
        <f t="shared" si="78"/>
        <v>0</v>
      </c>
    </row>
    <row r="786" spans="1:7" customFormat="1">
      <c r="A786" s="2">
        <v>37938</v>
      </c>
      <c r="B786" s="20" t="s">
        <v>175</v>
      </c>
      <c r="C786" s="1">
        <v>1</v>
      </c>
      <c r="D786" s="1"/>
      <c r="E786" s="60"/>
      <c r="F786" s="1">
        <f t="shared" si="79"/>
        <v>0</v>
      </c>
      <c r="G786" s="1">
        <f t="shared" si="78"/>
        <v>0</v>
      </c>
    </row>
    <row r="787" spans="1:7" customFormat="1">
      <c r="A787" s="2">
        <v>37938</v>
      </c>
      <c r="B787" s="20" t="s">
        <v>181</v>
      </c>
      <c r="C787" s="1">
        <v>1</v>
      </c>
      <c r="D787" s="1"/>
      <c r="E787" s="60"/>
      <c r="F787" s="1">
        <f t="shared" si="79"/>
        <v>0</v>
      </c>
      <c r="G787" s="1">
        <f t="shared" si="78"/>
        <v>0</v>
      </c>
    </row>
    <row r="788" spans="1:7" customFormat="1">
      <c r="A788" s="2">
        <v>37938</v>
      </c>
      <c r="B788" s="1" t="s">
        <v>16</v>
      </c>
      <c r="C788" s="1">
        <v>24</v>
      </c>
      <c r="D788" s="1"/>
      <c r="E788" s="18">
        <v>5.6427709999999998</v>
      </c>
      <c r="F788" s="1">
        <f t="shared" si="79"/>
        <v>135.42650399999999</v>
      </c>
      <c r="G788" s="1">
        <f t="shared" si="78"/>
        <v>1.6748260592871034E-3</v>
      </c>
    </row>
    <row r="789" spans="1:7" customFormat="1">
      <c r="A789" s="2">
        <v>37938</v>
      </c>
      <c r="B789" s="1" t="s">
        <v>17</v>
      </c>
      <c r="C789" s="1">
        <v>65</v>
      </c>
      <c r="D789" s="1"/>
      <c r="E789" s="16">
        <v>3.156457729</v>
      </c>
      <c r="F789" s="1">
        <f t="shared" si="79"/>
        <v>205.16975238500001</v>
      </c>
      <c r="G789" s="1">
        <f t="shared" si="78"/>
        <v>2.5373441514216478E-3</v>
      </c>
    </row>
    <row r="790" spans="1:7" customFormat="1">
      <c r="A790" s="2">
        <v>37938</v>
      </c>
      <c r="B790" s="20" t="s">
        <v>169</v>
      </c>
      <c r="C790" s="1">
        <v>9</v>
      </c>
      <c r="D790" s="1"/>
      <c r="E790" s="60"/>
      <c r="F790" s="1">
        <f t="shared" si="79"/>
        <v>0</v>
      </c>
      <c r="G790" s="1">
        <f t="shared" si="78"/>
        <v>0</v>
      </c>
    </row>
    <row r="791" spans="1:7" customFormat="1">
      <c r="A791" s="2">
        <v>37938</v>
      </c>
      <c r="B791" s="1" t="s">
        <v>39</v>
      </c>
      <c r="C791" s="1">
        <v>38</v>
      </c>
      <c r="D791" s="1"/>
      <c r="E791" s="18">
        <v>195.2354</v>
      </c>
      <c r="F791" s="1">
        <f t="shared" si="79"/>
        <v>7418.9452000000001</v>
      </c>
      <c r="G791" s="1">
        <f t="shared" si="78"/>
        <v>9.1750450512869855E-2</v>
      </c>
    </row>
    <row r="792" spans="1:7" customFormat="1">
      <c r="A792" s="2">
        <v>37938</v>
      </c>
      <c r="B792" s="21" t="s">
        <v>25</v>
      </c>
      <c r="C792" s="1">
        <v>1</v>
      </c>
      <c r="D792" s="1"/>
      <c r="E792" s="60"/>
      <c r="F792" s="1">
        <f t="shared" si="79"/>
        <v>0</v>
      </c>
      <c r="G792" s="1">
        <f t="shared" si="78"/>
        <v>0</v>
      </c>
    </row>
    <row r="793" spans="1:7" customFormat="1">
      <c r="A793" s="2">
        <v>37938</v>
      </c>
      <c r="B793" s="20" t="s">
        <v>40</v>
      </c>
      <c r="C793" s="1">
        <v>12</v>
      </c>
      <c r="D793" s="1"/>
      <c r="E793" s="60"/>
      <c r="F793" s="1">
        <f t="shared" si="79"/>
        <v>0</v>
      </c>
      <c r="G793" s="1">
        <f t="shared" si="78"/>
        <v>0</v>
      </c>
    </row>
    <row r="794" spans="1:7" customFormat="1">
      <c r="A794" s="2">
        <v>37938</v>
      </c>
      <c r="B794" s="20" t="s">
        <v>125</v>
      </c>
      <c r="C794" s="1">
        <v>18</v>
      </c>
      <c r="D794" s="1"/>
      <c r="E794" s="70">
        <v>113.0973355</v>
      </c>
      <c r="F794" s="1">
        <f t="shared" si="79"/>
        <v>2035.752039</v>
      </c>
      <c r="G794" s="1">
        <f t="shared" si="78"/>
        <v>2.517624293959516E-2</v>
      </c>
    </row>
    <row r="795" spans="1:7" customFormat="1">
      <c r="A795" s="2">
        <v>37938</v>
      </c>
      <c r="B795" s="20" t="s">
        <v>182</v>
      </c>
      <c r="C795" s="1">
        <v>4</v>
      </c>
      <c r="D795" s="1"/>
      <c r="E795" s="60"/>
      <c r="F795" s="1">
        <f t="shared" si="79"/>
        <v>0</v>
      </c>
      <c r="G795" s="1">
        <f t="shared" si="78"/>
        <v>0</v>
      </c>
    </row>
    <row r="796" spans="1:7" customFormat="1">
      <c r="A796" s="2">
        <v>37938</v>
      </c>
      <c r="B796" s="12" t="s">
        <v>58</v>
      </c>
      <c r="C796" s="1">
        <v>8</v>
      </c>
      <c r="D796" s="1"/>
      <c r="E796" s="16">
        <v>311.15499999999997</v>
      </c>
      <c r="F796" s="1">
        <f t="shared" si="79"/>
        <v>2489.2399999999998</v>
      </c>
      <c r="G796" s="1">
        <f t="shared" si="78"/>
        <v>3.07845502666142E-2</v>
      </c>
    </row>
    <row r="797" spans="1:7" customFormat="1">
      <c r="A797" s="2">
        <v>37938</v>
      </c>
      <c r="B797" s="20" t="s">
        <v>171</v>
      </c>
      <c r="C797" s="1">
        <v>6</v>
      </c>
      <c r="D797" s="1"/>
      <c r="E797" s="70">
        <v>113.0973355</v>
      </c>
      <c r="F797" s="1">
        <f t="shared" si="79"/>
        <v>678.58401300000003</v>
      </c>
      <c r="G797" s="1">
        <f t="shared" si="78"/>
        <v>8.3920809798650534E-3</v>
      </c>
    </row>
    <row r="798" spans="1:7" customFormat="1">
      <c r="A798" s="2">
        <v>37938</v>
      </c>
      <c r="B798" s="1" t="s">
        <v>54</v>
      </c>
      <c r="C798" s="1">
        <v>2</v>
      </c>
      <c r="D798" s="1"/>
      <c r="E798" s="18">
        <v>2.5976089999999998</v>
      </c>
      <c r="F798" s="1">
        <f t="shared" si="79"/>
        <v>5.1952179999999997</v>
      </c>
      <c r="G798" s="1">
        <f t="shared" si="78"/>
        <v>6.4249509756800831E-5</v>
      </c>
    </row>
    <row r="799" spans="1:7" customFormat="1">
      <c r="A799" s="2">
        <v>37938</v>
      </c>
      <c r="B799" s="1" t="s">
        <v>96</v>
      </c>
      <c r="C799" s="1">
        <v>4</v>
      </c>
      <c r="D799" s="1"/>
      <c r="E799" s="18">
        <v>87.269570000000002</v>
      </c>
      <c r="F799" s="1">
        <f t="shared" si="79"/>
        <v>349.07828000000001</v>
      </c>
      <c r="G799" s="1">
        <f t="shared" si="78"/>
        <v>4.3170678028808902E-3</v>
      </c>
    </row>
    <row r="800" spans="1:7" customFormat="1">
      <c r="A800" s="2">
        <v>37938</v>
      </c>
      <c r="B800" s="1" t="s">
        <v>107</v>
      </c>
      <c r="C800" s="1">
        <v>28</v>
      </c>
      <c r="D800" s="1"/>
      <c r="E800" s="18">
        <v>41.716700000000003</v>
      </c>
      <c r="F800" s="1">
        <f t="shared" si="79"/>
        <v>1168.0676000000001</v>
      </c>
      <c r="G800" s="1">
        <f t="shared" si="78"/>
        <v>1.4445547937122744E-2</v>
      </c>
    </row>
    <row r="801" spans="1:10" customFormat="1">
      <c r="A801" s="2">
        <v>37938</v>
      </c>
      <c r="B801" s="1" t="s">
        <v>18</v>
      </c>
      <c r="C801" s="1">
        <v>635</v>
      </c>
      <c r="D801" s="1"/>
      <c r="E801" s="18">
        <v>84.985100000000003</v>
      </c>
      <c r="F801" s="1">
        <f t="shared" si="79"/>
        <v>53965.538500000002</v>
      </c>
      <c r="G801" s="1">
        <f t="shared" si="78"/>
        <v>0.66739439853857163</v>
      </c>
      <c r="H801" s="1"/>
      <c r="I801" s="1"/>
      <c r="J801" s="1"/>
    </row>
    <row r="802" spans="1:10" customFormat="1">
      <c r="A802" s="2">
        <v>37938</v>
      </c>
      <c r="B802" s="20" t="s">
        <v>119</v>
      </c>
      <c r="C802" s="1">
        <v>3</v>
      </c>
      <c r="D802" s="1"/>
      <c r="E802" s="60"/>
      <c r="F802" s="1">
        <f t="shared" si="79"/>
        <v>0</v>
      </c>
      <c r="G802" s="1">
        <f t="shared" si="78"/>
        <v>0</v>
      </c>
      <c r="H802" s="1"/>
      <c r="I802" s="1"/>
      <c r="J802" s="1"/>
    </row>
    <row r="803" spans="1:10" customFormat="1">
      <c r="A803" s="2">
        <v>37938</v>
      </c>
      <c r="B803" s="1" t="s">
        <v>29</v>
      </c>
      <c r="C803" s="1"/>
      <c r="D803" s="1"/>
      <c r="E803" s="1"/>
      <c r="F803" s="1">
        <f>SUM(F780:F802)</f>
        <v>80860.041106385004</v>
      </c>
      <c r="G803" s="1"/>
      <c r="H803" s="1"/>
      <c r="I803" s="1"/>
      <c r="J803" s="1"/>
    </row>
    <row r="804" spans="1:10" customFormat="1">
      <c r="A804" s="2">
        <v>38035</v>
      </c>
      <c r="B804" s="1" t="s">
        <v>16</v>
      </c>
      <c r="C804" s="1">
        <v>156</v>
      </c>
      <c r="D804" s="1">
        <v>100</v>
      </c>
      <c r="E804" s="18">
        <v>5.6427709999999998</v>
      </c>
      <c r="F804" s="1">
        <f>C804*E804</f>
        <v>880.27227599999992</v>
      </c>
      <c r="G804" s="1">
        <f>F804/$F$813</f>
        <v>0.18246843613722927</v>
      </c>
      <c r="H804" s="1">
        <v>1</v>
      </c>
      <c r="I804" s="1"/>
      <c r="J804" s="1"/>
    </row>
    <row r="805" spans="1:10" customFormat="1">
      <c r="A805" s="2">
        <v>38035</v>
      </c>
      <c r="B805" s="28" t="s">
        <v>183</v>
      </c>
      <c r="C805" s="1">
        <v>143</v>
      </c>
      <c r="D805" s="1"/>
      <c r="E805" s="1">
        <v>3.1564577286666666</v>
      </c>
      <c r="F805" s="1">
        <f t="shared" ref="F805:F812" si="80">C805*E805</f>
        <v>451.37345519933331</v>
      </c>
      <c r="G805" s="1">
        <f t="shared" ref="G805:G812" si="81">F805/$F$813</f>
        <v>9.3563560650046049E-2</v>
      </c>
      <c r="H805" s="1"/>
      <c r="I805" s="1" t="s">
        <v>184</v>
      </c>
      <c r="J805" s="1" t="s">
        <v>185</v>
      </c>
    </row>
    <row r="806" spans="1:10" customFormat="1">
      <c r="A806" s="2">
        <v>38035</v>
      </c>
      <c r="B806" s="28" t="s">
        <v>186</v>
      </c>
      <c r="C806" s="1">
        <v>189</v>
      </c>
      <c r="D806" s="1"/>
      <c r="E806" s="1">
        <v>3.1564577286666666</v>
      </c>
      <c r="F806" s="1">
        <f t="shared" si="80"/>
        <v>596.57051071800004</v>
      </c>
      <c r="G806" s="1">
        <f t="shared" si="81"/>
        <v>0.12366092981020073</v>
      </c>
      <c r="H806" s="1"/>
      <c r="I806" s="1"/>
      <c r="J806" s="1"/>
    </row>
    <row r="807" spans="1:10" customFormat="1">
      <c r="A807" s="2">
        <v>38035</v>
      </c>
      <c r="B807" s="1" t="s">
        <v>39</v>
      </c>
      <c r="C807" s="1">
        <v>7</v>
      </c>
      <c r="D807" s="1"/>
      <c r="E807" s="18">
        <v>195.2354</v>
      </c>
      <c r="F807" s="1">
        <f t="shared" si="80"/>
        <v>1366.6478</v>
      </c>
      <c r="G807" s="1">
        <f t="shared" si="81"/>
        <v>0.28328744823083002</v>
      </c>
      <c r="H807" s="1"/>
      <c r="I807" s="1"/>
      <c r="J807" s="1"/>
    </row>
    <row r="808" spans="1:10" customFormat="1">
      <c r="A808" s="2">
        <v>38035</v>
      </c>
      <c r="B808" s="20" t="s">
        <v>125</v>
      </c>
      <c r="C808" s="1">
        <v>1</v>
      </c>
      <c r="D808" s="1"/>
      <c r="E808" s="70">
        <v>113.0973355</v>
      </c>
      <c r="F808" s="1">
        <f t="shared" si="80"/>
        <v>113.0973355</v>
      </c>
      <c r="G808" s="1">
        <f t="shared" si="81"/>
        <v>2.3443535031850243E-2</v>
      </c>
      <c r="H808" s="1"/>
      <c r="I808" s="1"/>
      <c r="J808" s="1"/>
    </row>
    <row r="809" spans="1:10" customFormat="1">
      <c r="A809" s="2">
        <v>38035</v>
      </c>
      <c r="B809" s="20" t="s">
        <v>37</v>
      </c>
      <c r="C809" s="1">
        <v>32</v>
      </c>
      <c r="D809" s="1"/>
      <c r="E809" s="60"/>
      <c r="F809" s="1">
        <f t="shared" si="80"/>
        <v>0</v>
      </c>
      <c r="G809" s="1">
        <f t="shared" si="81"/>
        <v>0</v>
      </c>
      <c r="H809" s="1"/>
      <c r="I809" s="1"/>
      <c r="J809" s="1"/>
    </row>
    <row r="810" spans="1:10" customFormat="1">
      <c r="A810" s="2">
        <v>38035</v>
      </c>
      <c r="B810" s="1" t="s">
        <v>54</v>
      </c>
      <c r="C810" s="1">
        <v>20</v>
      </c>
      <c r="D810" s="1"/>
      <c r="E810" s="18">
        <v>2.5976089999999998</v>
      </c>
      <c r="F810" s="1">
        <f t="shared" si="80"/>
        <v>51.952179999999998</v>
      </c>
      <c r="G810" s="1">
        <f t="shared" si="81"/>
        <v>1.0768978300209286E-2</v>
      </c>
      <c r="H810" s="1"/>
      <c r="I810" s="1"/>
      <c r="J810" s="1"/>
    </row>
    <row r="811" spans="1:10" customFormat="1">
      <c r="A811" s="2">
        <v>38035</v>
      </c>
      <c r="B811" s="1" t="s">
        <v>96</v>
      </c>
      <c r="C811" s="1">
        <v>2</v>
      </c>
      <c r="D811" s="1"/>
      <c r="E811" s="18">
        <v>87.269570000000002</v>
      </c>
      <c r="F811" s="1">
        <f t="shared" si="80"/>
        <v>174.53914</v>
      </c>
      <c r="G811" s="1">
        <f t="shared" si="81"/>
        <v>3.6179583054978461E-2</v>
      </c>
      <c r="H811" s="1"/>
      <c r="I811" s="1"/>
      <c r="J811" s="1"/>
    </row>
    <row r="812" spans="1:10" customFormat="1">
      <c r="A812" s="2">
        <v>38035</v>
      </c>
      <c r="B812" s="1" t="s">
        <v>18</v>
      </c>
      <c r="C812" s="1">
        <v>14</v>
      </c>
      <c r="D812" s="1"/>
      <c r="E812" s="18">
        <v>84.985100000000003</v>
      </c>
      <c r="F812" s="1">
        <f t="shared" si="80"/>
        <v>1189.7914000000001</v>
      </c>
      <c r="G812" s="1">
        <f t="shared" si="81"/>
        <v>0.24662752878465599</v>
      </c>
      <c r="H812" s="1"/>
      <c r="I812" s="1"/>
      <c r="J812" s="1"/>
    </row>
    <row r="813" spans="1:10" customFormat="1">
      <c r="A813" s="2">
        <v>38035</v>
      </c>
      <c r="B813" s="1" t="s">
        <v>29</v>
      </c>
      <c r="C813" s="1"/>
      <c r="D813" s="1"/>
      <c r="E813" s="1"/>
      <c r="F813" s="1">
        <f>SUM(F804:F812)</f>
        <v>4824.2440974173333</v>
      </c>
      <c r="G813" s="1"/>
      <c r="H813" s="1"/>
      <c r="I813" s="1"/>
      <c r="J813" s="1"/>
    </row>
    <row r="814" spans="1:10" customFormat="1">
      <c r="A814" s="2">
        <v>38107</v>
      </c>
      <c r="B814" s="28" t="s">
        <v>186</v>
      </c>
      <c r="C814" s="1">
        <v>488</v>
      </c>
      <c r="D814" s="1">
        <v>100</v>
      </c>
      <c r="E814" s="1">
        <v>3.1564577286666666</v>
      </c>
      <c r="F814" s="1">
        <f>C814*E814</f>
        <v>1540.3513715893332</v>
      </c>
      <c r="G814" s="1">
        <f>F814/$F$834</f>
        <v>6.1349792846621808E-2</v>
      </c>
      <c r="H814" s="1"/>
      <c r="I814" s="1"/>
      <c r="J814" s="1"/>
    </row>
    <row r="815" spans="1:10" customFormat="1">
      <c r="A815" s="2">
        <v>38107</v>
      </c>
      <c r="B815" s="28" t="s">
        <v>366</v>
      </c>
      <c r="C815" s="1">
        <v>1</v>
      </c>
      <c r="D815" s="1"/>
      <c r="E815" s="60"/>
      <c r="F815" s="1">
        <f t="shared" ref="F815:F833" si="82">C815*E815</f>
        <v>0</v>
      </c>
      <c r="G815" s="1">
        <f t="shared" ref="G815:G833" si="83">F815/$F$834</f>
        <v>0</v>
      </c>
      <c r="H815" s="1"/>
      <c r="I815" s="1" t="s">
        <v>187</v>
      </c>
      <c r="J815" s="1" t="s">
        <v>188</v>
      </c>
    </row>
    <row r="816" spans="1:10" customFormat="1">
      <c r="A816" s="2">
        <v>38107</v>
      </c>
      <c r="B816" s="20" t="s">
        <v>189</v>
      </c>
      <c r="C816" s="1">
        <v>1</v>
      </c>
      <c r="D816" s="1"/>
      <c r="E816" s="60"/>
      <c r="F816" s="1">
        <f t="shared" si="82"/>
        <v>0</v>
      </c>
      <c r="G816" s="1">
        <f t="shared" si="83"/>
        <v>0</v>
      </c>
      <c r="H816" s="1"/>
      <c r="I816" s="1"/>
      <c r="J816" s="1" t="s">
        <v>190</v>
      </c>
    </row>
    <row r="817" spans="1:7" customFormat="1">
      <c r="A817" s="2">
        <v>38107</v>
      </c>
      <c r="B817" s="20" t="s">
        <v>97</v>
      </c>
      <c r="C817" s="1">
        <v>1</v>
      </c>
      <c r="D817" s="1"/>
      <c r="E817" s="60"/>
      <c r="F817" s="1">
        <f t="shared" si="82"/>
        <v>0</v>
      </c>
      <c r="G817" s="1">
        <f t="shared" si="83"/>
        <v>0</v>
      </c>
    </row>
    <row r="818" spans="1:7" customFormat="1">
      <c r="A818" s="2">
        <v>38107</v>
      </c>
      <c r="B818" s="20" t="s">
        <v>191</v>
      </c>
      <c r="C818" s="1">
        <v>2</v>
      </c>
      <c r="D818" s="1"/>
      <c r="E818" s="60"/>
      <c r="F818" s="1">
        <f t="shared" si="82"/>
        <v>0</v>
      </c>
      <c r="G818" s="1">
        <f t="shared" si="83"/>
        <v>0</v>
      </c>
    </row>
    <row r="819" spans="1:7" customFormat="1">
      <c r="A819" s="2">
        <v>38107</v>
      </c>
      <c r="B819" s="20" t="s">
        <v>53</v>
      </c>
      <c r="C819" s="1">
        <v>74</v>
      </c>
      <c r="D819" s="1"/>
      <c r="E819" s="60"/>
      <c r="F819" s="1">
        <f t="shared" si="82"/>
        <v>0</v>
      </c>
      <c r="G819" s="1">
        <f t="shared" si="83"/>
        <v>0</v>
      </c>
    </row>
    <row r="820" spans="1:7" customFormat="1">
      <c r="A820" s="2">
        <v>38107</v>
      </c>
      <c r="B820" s="20" t="s">
        <v>192</v>
      </c>
      <c r="C820" s="1">
        <v>4</v>
      </c>
      <c r="D820" s="1"/>
      <c r="E820" s="60"/>
      <c r="F820" s="1">
        <f t="shared" si="82"/>
        <v>0</v>
      </c>
      <c r="G820" s="1">
        <f t="shared" si="83"/>
        <v>0</v>
      </c>
    </row>
    <row r="821" spans="1:7" customFormat="1">
      <c r="A821" s="2">
        <v>38107</v>
      </c>
      <c r="B821" s="20" t="s">
        <v>169</v>
      </c>
      <c r="C821" s="1">
        <v>22</v>
      </c>
      <c r="D821" s="1"/>
      <c r="E821" s="60"/>
      <c r="F821" s="1">
        <f t="shared" si="82"/>
        <v>0</v>
      </c>
      <c r="G821" s="1">
        <f t="shared" si="83"/>
        <v>0</v>
      </c>
    </row>
    <row r="822" spans="1:7" customFormat="1">
      <c r="A822" s="2">
        <v>38107</v>
      </c>
      <c r="B822" s="1" t="s">
        <v>39</v>
      </c>
      <c r="C822" s="1">
        <v>48</v>
      </c>
      <c r="D822" s="1"/>
      <c r="E822" s="18">
        <v>195.2354</v>
      </c>
      <c r="F822" s="1">
        <f t="shared" si="82"/>
        <v>9371.2991999999995</v>
      </c>
      <c r="G822" s="1">
        <f t="shared" si="83"/>
        <v>0.3732442319511185</v>
      </c>
    </row>
    <row r="823" spans="1:7" customFormat="1">
      <c r="A823" s="2">
        <v>38107</v>
      </c>
      <c r="B823" s="21" t="s">
        <v>25</v>
      </c>
      <c r="C823" s="1">
        <v>11</v>
      </c>
      <c r="D823" s="1"/>
      <c r="E823" s="60"/>
      <c r="F823" s="1">
        <f t="shared" si="82"/>
        <v>0</v>
      </c>
      <c r="G823" s="1">
        <f t="shared" si="83"/>
        <v>0</v>
      </c>
    </row>
    <row r="824" spans="1:7" customFormat="1">
      <c r="A824" s="2">
        <v>38107</v>
      </c>
      <c r="B824" s="20" t="s">
        <v>125</v>
      </c>
      <c r="C824" s="1">
        <v>1</v>
      </c>
      <c r="D824" s="1"/>
      <c r="E824" s="70">
        <v>113.0973355</v>
      </c>
      <c r="F824" s="1">
        <f t="shared" si="82"/>
        <v>113.0973355</v>
      </c>
      <c r="G824" s="1">
        <f t="shared" si="83"/>
        <v>4.5044904899008533E-3</v>
      </c>
    </row>
    <row r="825" spans="1:7" customFormat="1">
      <c r="A825" s="2">
        <v>38107</v>
      </c>
      <c r="B825" s="20" t="s">
        <v>37</v>
      </c>
      <c r="C825" s="1">
        <v>8</v>
      </c>
      <c r="D825" s="1"/>
      <c r="E825" s="60"/>
      <c r="F825" s="1">
        <f t="shared" si="82"/>
        <v>0</v>
      </c>
      <c r="G825" s="1">
        <f t="shared" si="83"/>
        <v>0</v>
      </c>
    </row>
    <row r="826" spans="1:7" customFormat="1">
      <c r="A826" s="2">
        <v>38107</v>
      </c>
      <c r="B826" s="1" t="s">
        <v>41</v>
      </c>
      <c r="C826" s="1">
        <v>10</v>
      </c>
      <c r="D826" s="1"/>
      <c r="E826" s="18">
        <v>1034.087</v>
      </c>
      <c r="F826" s="1">
        <f t="shared" si="82"/>
        <v>10340.869999999999</v>
      </c>
      <c r="G826" s="1">
        <f t="shared" si="83"/>
        <v>0.41186072480284941</v>
      </c>
    </row>
    <row r="827" spans="1:7" customFormat="1">
      <c r="A827" s="2">
        <v>38107</v>
      </c>
      <c r="B827" s="1" t="s">
        <v>58</v>
      </c>
      <c r="C827" s="1">
        <v>4</v>
      </c>
      <c r="D827" s="1"/>
      <c r="E827" s="16">
        <v>311.15499999999997</v>
      </c>
      <c r="F827" s="1">
        <f t="shared" si="82"/>
        <v>1244.6199999999999</v>
      </c>
      <c r="G827" s="1">
        <f t="shared" si="83"/>
        <v>4.9571273529608481E-2</v>
      </c>
    </row>
    <row r="828" spans="1:7" customFormat="1">
      <c r="A828" s="2">
        <v>38107</v>
      </c>
      <c r="B828" s="20" t="s">
        <v>193</v>
      </c>
      <c r="C828" s="1">
        <v>4</v>
      </c>
      <c r="D828" s="1"/>
      <c r="E828" s="60"/>
      <c r="F828" s="1">
        <f t="shared" si="82"/>
        <v>0</v>
      </c>
      <c r="G828" s="1">
        <f t="shared" si="83"/>
        <v>0</v>
      </c>
    </row>
    <row r="829" spans="1:7" customFormat="1">
      <c r="A829" s="2">
        <v>38107</v>
      </c>
      <c r="B829" s="1" t="s">
        <v>96</v>
      </c>
      <c r="C829" s="1">
        <v>7</v>
      </c>
      <c r="D829" s="1"/>
      <c r="E829" s="18">
        <v>87.269570000000002</v>
      </c>
      <c r="F829" s="1">
        <f t="shared" si="82"/>
        <v>610.88698999999997</v>
      </c>
      <c r="G829" s="1">
        <f t="shared" si="83"/>
        <v>2.4330676091473061E-2</v>
      </c>
    </row>
    <row r="830" spans="1:7" customFormat="1">
      <c r="A830" s="2">
        <v>38107</v>
      </c>
      <c r="B830" s="1" t="s">
        <v>107</v>
      </c>
      <c r="C830" s="1">
        <v>33</v>
      </c>
      <c r="D830" s="1"/>
      <c r="E830" s="18">
        <v>41.716700000000003</v>
      </c>
      <c r="F830" s="1">
        <f t="shared" si="82"/>
        <v>1376.6511</v>
      </c>
      <c r="G830" s="1">
        <f t="shared" si="83"/>
        <v>5.482986633103791E-2</v>
      </c>
    </row>
    <row r="831" spans="1:7" customFormat="1">
      <c r="A831" s="2">
        <v>38107</v>
      </c>
      <c r="B831" s="1" t="s">
        <v>18</v>
      </c>
      <c r="C831" s="1">
        <v>6</v>
      </c>
      <c r="D831" s="1"/>
      <c r="E831" s="18">
        <v>84.985100000000003</v>
      </c>
      <c r="F831" s="1">
        <f t="shared" si="82"/>
        <v>509.91060000000004</v>
      </c>
      <c r="G831" s="1">
        <f t="shared" si="83"/>
        <v>2.0308943957390031E-2</v>
      </c>
    </row>
    <row r="832" spans="1:7" customFormat="1">
      <c r="A832" s="2">
        <v>38107</v>
      </c>
      <c r="B832" s="20" t="s">
        <v>119</v>
      </c>
      <c r="C832" s="1">
        <v>1</v>
      </c>
      <c r="D832" s="1"/>
      <c r="E832" s="60"/>
      <c r="F832" s="1">
        <f t="shared" si="82"/>
        <v>0</v>
      </c>
      <c r="G832" s="1">
        <f t="shared" si="83"/>
        <v>0</v>
      </c>
    </row>
    <row r="833" spans="1:12" customFormat="1">
      <c r="A833" s="2">
        <v>38107</v>
      </c>
      <c r="B833" s="20" t="s">
        <v>40</v>
      </c>
      <c r="C833" s="1">
        <v>2</v>
      </c>
      <c r="D833" s="1"/>
      <c r="E833" s="60"/>
      <c r="F833" s="1">
        <f t="shared" si="82"/>
        <v>0</v>
      </c>
      <c r="G833" s="1">
        <f t="shared" si="83"/>
        <v>0</v>
      </c>
      <c r="H833" s="1"/>
      <c r="I833" s="1"/>
      <c r="J833" s="1"/>
      <c r="K833" s="1"/>
      <c r="L833" s="1"/>
    </row>
    <row r="834" spans="1:12" customFormat="1">
      <c r="A834" s="2">
        <v>38107</v>
      </c>
      <c r="B834" s="1" t="s">
        <v>29</v>
      </c>
      <c r="C834" s="1"/>
      <c r="D834" s="1"/>
      <c r="E834" s="1"/>
      <c r="F834" s="1">
        <f>SUM(F814:F833)</f>
        <v>25107.68659708933</v>
      </c>
      <c r="G834" s="1"/>
      <c r="H834" s="1"/>
      <c r="I834" s="1"/>
      <c r="J834" s="1"/>
      <c r="K834" s="1"/>
      <c r="L834" s="1"/>
    </row>
    <row r="835" spans="1:12" customFormat="1">
      <c r="A835" s="2">
        <v>38160</v>
      </c>
      <c r="B835" s="29" t="s">
        <v>186</v>
      </c>
      <c r="C835" s="1">
        <v>248</v>
      </c>
      <c r="D835" s="1">
        <v>100</v>
      </c>
      <c r="E835" s="1">
        <v>3.1564577286666666</v>
      </c>
      <c r="F835" s="1">
        <f>C835*E835</f>
        <v>782.80151670933333</v>
      </c>
      <c r="G835" s="1">
        <f>F835/$F$861</f>
        <v>2.2793361344329816E-2</v>
      </c>
      <c r="H835" s="1"/>
      <c r="I835" s="1"/>
      <c r="J835" s="1"/>
      <c r="K835" s="1" t="s">
        <v>358</v>
      </c>
      <c r="L835" s="1"/>
    </row>
    <row r="836" spans="1:12" customFormat="1">
      <c r="A836" s="2">
        <v>38160</v>
      </c>
      <c r="B836" s="20" t="s">
        <v>37</v>
      </c>
      <c r="C836" s="1">
        <v>56</v>
      </c>
      <c r="D836" s="1"/>
      <c r="E836" s="60"/>
      <c r="F836" s="1">
        <f t="shared" ref="F836:F860" si="84">C836*E836</f>
        <v>0</v>
      </c>
      <c r="G836" s="1">
        <f t="shared" ref="G836:G860" si="85">F836/$F$861</f>
        <v>0</v>
      </c>
      <c r="H836" s="1"/>
      <c r="I836" s="1" t="s">
        <v>194</v>
      </c>
      <c r="J836" s="1" t="s">
        <v>195</v>
      </c>
      <c r="K836" s="1" t="s">
        <v>358</v>
      </c>
      <c r="L836" s="1" t="s">
        <v>196</v>
      </c>
    </row>
    <row r="837" spans="1:12" customFormat="1">
      <c r="A837" s="2">
        <v>38160</v>
      </c>
      <c r="B837" s="20" t="s">
        <v>197</v>
      </c>
      <c r="C837" s="1">
        <v>571</v>
      </c>
      <c r="D837" s="1"/>
      <c r="E837" s="60"/>
      <c r="F837" s="1">
        <f t="shared" si="84"/>
        <v>0</v>
      </c>
      <c r="G837" s="1">
        <f t="shared" si="85"/>
        <v>0</v>
      </c>
      <c r="H837" s="1"/>
      <c r="I837" s="1" t="s">
        <v>194</v>
      </c>
      <c r="J837" s="1" t="s">
        <v>195</v>
      </c>
      <c r="K837" s="1" t="s">
        <v>358</v>
      </c>
      <c r="L837" s="1" t="s">
        <v>196</v>
      </c>
    </row>
    <row r="838" spans="1:12" customFormat="1">
      <c r="A838" s="2">
        <v>38160</v>
      </c>
      <c r="B838" s="21" t="s">
        <v>138</v>
      </c>
      <c r="C838" s="1">
        <v>3</v>
      </c>
      <c r="D838" s="1"/>
      <c r="E838" s="60"/>
      <c r="F838" s="1">
        <f t="shared" si="84"/>
        <v>0</v>
      </c>
      <c r="G838" s="1">
        <f t="shared" si="85"/>
        <v>0</v>
      </c>
      <c r="H838" s="1"/>
      <c r="I838" s="1" t="s">
        <v>194</v>
      </c>
      <c r="J838" s="1" t="s">
        <v>195</v>
      </c>
      <c r="K838" s="1"/>
      <c r="L838" s="1" t="s">
        <v>196</v>
      </c>
    </row>
    <row r="839" spans="1:12" customFormat="1">
      <c r="A839" s="2">
        <v>38160</v>
      </c>
      <c r="B839" s="20" t="s">
        <v>36</v>
      </c>
      <c r="C839" s="1">
        <v>1</v>
      </c>
      <c r="D839" s="1"/>
      <c r="E839" s="60"/>
      <c r="F839" s="1">
        <f t="shared" si="84"/>
        <v>0</v>
      </c>
      <c r="G839" s="1">
        <f t="shared" si="85"/>
        <v>0</v>
      </c>
      <c r="H839" s="1"/>
      <c r="I839" s="1" t="s">
        <v>194</v>
      </c>
      <c r="J839" s="1" t="s">
        <v>198</v>
      </c>
      <c r="K839" s="1"/>
      <c r="L839" s="1" t="s">
        <v>199</v>
      </c>
    </row>
    <row r="840" spans="1:12" customFormat="1">
      <c r="A840" s="2">
        <v>38160</v>
      </c>
      <c r="B840" s="20" t="s">
        <v>174</v>
      </c>
      <c r="C840" s="1">
        <v>1</v>
      </c>
      <c r="D840" s="1"/>
      <c r="E840" s="60"/>
      <c r="F840" s="1">
        <f t="shared" si="84"/>
        <v>0</v>
      </c>
      <c r="G840" s="1">
        <f t="shared" si="85"/>
        <v>0</v>
      </c>
      <c r="H840" s="1"/>
      <c r="I840" s="1" t="s">
        <v>194</v>
      </c>
      <c r="J840" s="1" t="s">
        <v>198</v>
      </c>
      <c r="K840" s="1"/>
      <c r="L840" s="1" t="s">
        <v>199</v>
      </c>
    </row>
    <row r="841" spans="1:12" customFormat="1">
      <c r="A841" s="2">
        <v>38160</v>
      </c>
      <c r="B841" s="20" t="s">
        <v>148</v>
      </c>
      <c r="C841" s="1">
        <v>2</v>
      </c>
      <c r="D841" s="1"/>
      <c r="E841" s="60"/>
      <c r="F841" s="1">
        <f t="shared" si="84"/>
        <v>0</v>
      </c>
      <c r="G841" s="1">
        <f t="shared" si="85"/>
        <v>0</v>
      </c>
      <c r="H841" s="1"/>
      <c r="I841" s="1" t="s">
        <v>194</v>
      </c>
      <c r="J841" s="1" t="s">
        <v>198</v>
      </c>
      <c r="K841" s="1"/>
      <c r="L841" s="1" t="s">
        <v>199</v>
      </c>
    </row>
    <row r="842" spans="1:12" customFormat="1">
      <c r="A842" s="2">
        <v>38160</v>
      </c>
      <c r="B842" s="20" t="s">
        <v>200</v>
      </c>
      <c r="C842" s="1">
        <v>1</v>
      </c>
      <c r="D842" s="1"/>
      <c r="E842" s="60"/>
      <c r="F842" s="1">
        <f t="shared" si="84"/>
        <v>0</v>
      </c>
      <c r="G842" s="1">
        <f t="shared" si="85"/>
        <v>0</v>
      </c>
      <c r="H842" s="1"/>
      <c r="I842" s="1" t="s">
        <v>194</v>
      </c>
      <c r="J842" s="1" t="s">
        <v>198</v>
      </c>
      <c r="K842" s="1"/>
      <c r="L842" s="1" t="s">
        <v>199</v>
      </c>
    </row>
    <row r="843" spans="1:12" customFormat="1">
      <c r="A843" s="2">
        <v>38160</v>
      </c>
      <c r="B843" s="20" t="s">
        <v>201</v>
      </c>
      <c r="C843" s="1">
        <v>1</v>
      </c>
      <c r="D843" s="1"/>
      <c r="E843" s="60"/>
      <c r="F843" s="1">
        <f t="shared" si="84"/>
        <v>0</v>
      </c>
      <c r="G843" s="1">
        <f t="shared" si="85"/>
        <v>0</v>
      </c>
      <c r="H843" s="1"/>
      <c r="I843" s="1" t="s">
        <v>194</v>
      </c>
      <c r="J843" s="1" t="s">
        <v>198</v>
      </c>
      <c r="K843" s="1"/>
      <c r="L843" s="1" t="s">
        <v>199</v>
      </c>
    </row>
    <row r="844" spans="1:12" customFormat="1">
      <c r="A844" s="2">
        <v>38160</v>
      </c>
      <c r="B844" s="20" t="s">
        <v>202</v>
      </c>
      <c r="C844" s="1">
        <v>10</v>
      </c>
      <c r="D844" s="1"/>
      <c r="E844" s="60"/>
      <c r="F844" s="1">
        <f t="shared" si="84"/>
        <v>0</v>
      </c>
      <c r="G844" s="1">
        <f t="shared" si="85"/>
        <v>0</v>
      </c>
      <c r="H844" s="1"/>
      <c r="I844" s="1" t="s">
        <v>194</v>
      </c>
      <c r="J844" s="1" t="s">
        <v>198</v>
      </c>
      <c r="K844" s="1"/>
      <c r="L844" s="1" t="s">
        <v>199</v>
      </c>
    </row>
    <row r="845" spans="1:12" customFormat="1">
      <c r="A845" s="2">
        <v>38160</v>
      </c>
      <c r="B845" s="21" t="s">
        <v>101</v>
      </c>
      <c r="C845" s="1">
        <v>1</v>
      </c>
      <c r="D845" s="1"/>
      <c r="E845" s="60"/>
      <c r="F845" s="1">
        <f t="shared" si="84"/>
        <v>0</v>
      </c>
      <c r="G845" s="1">
        <f t="shared" si="85"/>
        <v>0</v>
      </c>
      <c r="H845" s="1"/>
      <c r="I845" s="1" t="s">
        <v>194</v>
      </c>
      <c r="J845" s="1" t="s">
        <v>198</v>
      </c>
      <c r="K845" s="1"/>
      <c r="L845" s="1" t="s">
        <v>199</v>
      </c>
    </row>
    <row r="846" spans="1:12" customFormat="1">
      <c r="A846" s="2">
        <v>38160</v>
      </c>
      <c r="B846" s="20" t="s">
        <v>203</v>
      </c>
      <c r="C846" s="1">
        <v>4</v>
      </c>
      <c r="D846" s="1"/>
      <c r="E846" s="60"/>
      <c r="F846" s="1">
        <f t="shared" si="84"/>
        <v>0</v>
      </c>
      <c r="G846" s="1">
        <f t="shared" si="85"/>
        <v>0</v>
      </c>
      <c r="H846" s="1"/>
      <c r="I846" s="1" t="s">
        <v>194</v>
      </c>
      <c r="J846" s="1" t="s">
        <v>198</v>
      </c>
      <c r="K846" s="1"/>
      <c r="L846" s="1" t="s">
        <v>199</v>
      </c>
    </row>
    <row r="847" spans="1:12" customFormat="1">
      <c r="A847" s="2">
        <v>38160</v>
      </c>
      <c r="B847" s="20" t="s">
        <v>97</v>
      </c>
      <c r="C847" s="1">
        <v>1</v>
      </c>
      <c r="D847" s="1"/>
      <c r="E847" s="60"/>
      <c r="F847" s="1">
        <f t="shared" si="84"/>
        <v>0</v>
      </c>
      <c r="G847" s="1">
        <f t="shared" si="85"/>
        <v>0</v>
      </c>
      <c r="H847" s="1"/>
      <c r="I847" s="1" t="s">
        <v>194</v>
      </c>
      <c r="J847" s="1" t="s">
        <v>198</v>
      </c>
      <c r="K847" s="1"/>
      <c r="L847" s="1" t="s">
        <v>199</v>
      </c>
    </row>
    <row r="848" spans="1:12" customFormat="1">
      <c r="A848" s="2">
        <v>38160</v>
      </c>
      <c r="B848" s="20" t="s">
        <v>204</v>
      </c>
      <c r="C848" s="1">
        <v>1</v>
      </c>
      <c r="D848" s="1"/>
      <c r="E848" s="60"/>
      <c r="F848" s="1">
        <f t="shared" si="84"/>
        <v>0</v>
      </c>
      <c r="G848" s="1">
        <f t="shared" si="85"/>
        <v>0</v>
      </c>
      <c r="H848" s="1"/>
      <c r="I848" s="1" t="s">
        <v>194</v>
      </c>
      <c r="J848" s="1" t="s">
        <v>198</v>
      </c>
      <c r="K848" s="1"/>
      <c r="L848" s="1" t="s">
        <v>199</v>
      </c>
    </row>
    <row r="849" spans="1:12" customFormat="1">
      <c r="A849" s="2">
        <v>38160</v>
      </c>
      <c r="B849" s="1" t="s">
        <v>16</v>
      </c>
      <c r="C849" s="1">
        <v>36</v>
      </c>
      <c r="D849" s="1"/>
      <c r="E849" s="18">
        <v>5.6427709999999998</v>
      </c>
      <c r="F849" s="1">
        <f t="shared" si="84"/>
        <v>203.13975599999998</v>
      </c>
      <c r="G849" s="1">
        <f t="shared" si="85"/>
        <v>5.9149577039287618E-3</v>
      </c>
      <c r="H849" s="1"/>
      <c r="I849" s="1" t="s">
        <v>194</v>
      </c>
      <c r="J849" s="1" t="s">
        <v>198</v>
      </c>
      <c r="K849" s="1"/>
      <c r="L849" s="1" t="s">
        <v>199</v>
      </c>
    </row>
    <row r="850" spans="1:12" customFormat="1">
      <c r="A850" s="2">
        <v>38160</v>
      </c>
      <c r="B850" s="20" t="s">
        <v>169</v>
      </c>
      <c r="C850" s="1">
        <v>26</v>
      </c>
      <c r="D850" s="1"/>
      <c r="E850" s="60"/>
      <c r="F850" s="1">
        <f t="shared" si="84"/>
        <v>0</v>
      </c>
      <c r="G850" s="1">
        <f t="shared" si="85"/>
        <v>0</v>
      </c>
      <c r="H850" s="1"/>
      <c r="I850" s="1" t="s">
        <v>194</v>
      </c>
      <c r="J850" s="1" t="s">
        <v>198</v>
      </c>
      <c r="K850" s="1"/>
      <c r="L850" s="1" t="s">
        <v>199</v>
      </c>
    </row>
    <row r="851" spans="1:12" customFormat="1">
      <c r="A851" s="2">
        <v>38160</v>
      </c>
      <c r="B851" s="1" t="s">
        <v>39</v>
      </c>
      <c r="C851" s="1">
        <v>28</v>
      </c>
      <c r="D851" s="1"/>
      <c r="E851" s="18">
        <v>195.2354</v>
      </c>
      <c r="F851" s="1">
        <f t="shared" si="84"/>
        <v>5466.5911999999998</v>
      </c>
      <c r="G851" s="1">
        <f t="shared" si="85"/>
        <v>0.1591744342386095</v>
      </c>
      <c r="H851" s="1"/>
      <c r="I851" s="1" t="s">
        <v>194</v>
      </c>
      <c r="J851" s="1" t="s">
        <v>198</v>
      </c>
      <c r="K851" s="1"/>
      <c r="L851" s="1" t="s">
        <v>199</v>
      </c>
    </row>
    <row r="852" spans="1:12" customFormat="1">
      <c r="A852" s="2">
        <v>38160</v>
      </c>
      <c r="B852" s="21" t="s">
        <v>25</v>
      </c>
      <c r="C852" s="1">
        <v>2</v>
      </c>
      <c r="D852" s="1"/>
      <c r="E852" s="60"/>
      <c r="F852" s="1">
        <f t="shared" si="84"/>
        <v>0</v>
      </c>
      <c r="G852" s="1">
        <f t="shared" si="85"/>
        <v>0</v>
      </c>
      <c r="H852" s="1"/>
      <c r="I852" s="1" t="s">
        <v>194</v>
      </c>
      <c r="J852" s="1" t="s">
        <v>198</v>
      </c>
      <c r="K852" s="1"/>
      <c r="L852" s="1" t="s">
        <v>199</v>
      </c>
    </row>
    <row r="853" spans="1:12" customFormat="1">
      <c r="A853" s="2">
        <v>38160</v>
      </c>
      <c r="B853" s="20" t="s">
        <v>40</v>
      </c>
      <c r="C853" s="1">
        <v>2</v>
      </c>
      <c r="D853" s="1"/>
      <c r="E853" s="60"/>
      <c r="F853" s="1">
        <f t="shared" si="84"/>
        <v>0</v>
      </c>
      <c r="G853" s="1">
        <f t="shared" si="85"/>
        <v>0</v>
      </c>
      <c r="H853" s="1"/>
      <c r="I853" s="1" t="s">
        <v>194</v>
      </c>
      <c r="J853" s="1" t="s">
        <v>198</v>
      </c>
      <c r="K853" s="1"/>
      <c r="L853" s="1" t="s">
        <v>199</v>
      </c>
    </row>
    <row r="854" spans="1:12" customFormat="1">
      <c r="A854" s="2">
        <v>38160</v>
      </c>
      <c r="B854" s="1" t="s">
        <v>41</v>
      </c>
      <c r="C854" s="1">
        <v>20</v>
      </c>
      <c r="D854" s="1"/>
      <c r="E854" s="18">
        <v>1034.087</v>
      </c>
      <c r="F854" s="1">
        <f t="shared" si="84"/>
        <v>20681.739999999998</v>
      </c>
      <c r="G854" s="1">
        <f t="shared" si="85"/>
        <v>0.60220421522831613</v>
      </c>
      <c r="H854" s="1"/>
      <c r="I854" s="1" t="s">
        <v>194</v>
      </c>
      <c r="J854" s="1" t="s">
        <v>198</v>
      </c>
      <c r="K854" s="1"/>
      <c r="L854" s="1" t="s">
        <v>199</v>
      </c>
    </row>
    <row r="855" spans="1:12" customFormat="1">
      <c r="A855" s="2">
        <v>38160</v>
      </c>
      <c r="B855" s="1" t="s">
        <v>58</v>
      </c>
      <c r="C855" s="1">
        <v>16</v>
      </c>
      <c r="D855" s="1"/>
      <c r="E855" s="16">
        <v>311.15499999999997</v>
      </c>
      <c r="F855" s="1">
        <f t="shared" si="84"/>
        <v>4978.4799999999996</v>
      </c>
      <c r="G855" s="1">
        <f t="shared" si="85"/>
        <v>0.14496177021033374</v>
      </c>
      <c r="H855" s="1"/>
      <c r="I855" s="1" t="s">
        <v>194</v>
      </c>
      <c r="J855" s="1" t="s">
        <v>198</v>
      </c>
      <c r="K855" s="1"/>
      <c r="L855" s="1" t="s">
        <v>199</v>
      </c>
    </row>
    <row r="856" spans="1:12" customFormat="1">
      <c r="A856" s="2">
        <v>38160</v>
      </c>
      <c r="B856" s="20" t="s">
        <v>205</v>
      </c>
      <c r="C856" s="1">
        <v>69</v>
      </c>
      <c r="D856" s="1"/>
      <c r="E856" s="60"/>
      <c r="F856" s="1">
        <f t="shared" si="84"/>
        <v>0</v>
      </c>
      <c r="G856" s="1">
        <f t="shared" si="85"/>
        <v>0</v>
      </c>
      <c r="H856" s="1"/>
      <c r="I856" s="1" t="s">
        <v>194</v>
      </c>
      <c r="J856" s="1" t="s">
        <v>198</v>
      </c>
      <c r="K856" s="1"/>
      <c r="L856" s="1" t="s">
        <v>199</v>
      </c>
    </row>
    <row r="857" spans="1:12" customFormat="1">
      <c r="A857" s="2">
        <v>38160</v>
      </c>
      <c r="B857" s="1" t="s">
        <v>96</v>
      </c>
      <c r="C857" s="1">
        <v>16</v>
      </c>
      <c r="D857" s="1"/>
      <c r="E857" s="18">
        <v>87.269570000000002</v>
      </c>
      <c r="F857" s="1">
        <f t="shared" si="84"/>
        <v>1396.31312</v>
      </c>
      <c r="G857" s="1">
        <f t="shared" si="85"/>
        <v>4.0657393751328555E-2</v>
      </c>
      <c r="H857" s="1"/>
      <c r="I857" s="1" t="s">
        <v>194</v>
      </c>
      <c r="J857" s="1" t="s">
        <v>198</v>
      </c>
      <c r="K857" s="1"/>
      <c r="L857" s="1" t="s">
        <v>199</v>
      </c>
    </row>
    <row r="858" spans="1:12" customFormat="1">
      <c r="A858" s="2">
        <v>38160</v>
      </c>
      <c r="B858" s="20" t="s">
        <v>63</v>
      </c>
      <c r="C858" s="1">
        <v>8</v>
      </c>
      <c r="D858" s="1"/>
      <c r="E858" s="60"/>
      <c r="F858" s="1">
        <f t="shared" si="84"/>
        <v>0</v>
      </c>
      <c r="G858" s="1">
        <f t="shared" si="85"/>
        <v>0</v>
      </c>
      <c r="H858" s="1"/>
      <c r="I858" s="1" t="s">
        <v>194</v>
      </c>
      <c r="J858" s="1" t="s">
        <v>198</v>
      </c>
      <c r="K858" s="1"/>
      <c r="L858" s="1" t="s">
        <v>199</v>
      </c>
    </row>
    <row r="859" spans="1:12" customFormat="1">
      <c r="A859" s="2">
        <v>38160</v>
      </c>
      <c r="B859" s="1" t="s">
        <v>107</v>
      </c>
      <c r="C859" s="1">
        <v>20</v>
      </c>
      <c r="D859" s="1"/>
      <c r="E859" s="18">
        <v>41.716700000000003</v>
      </c>
      <c r="F859" s="1">
        <f t="shared" si="84"/>
        <v>834.33400000000006</v>
      </c>
      <c r="G859" s="1">
        <f t="shared" si="85"/>
        <v>2.4293867523153372E-2</v>
      </c>
      <c r="H859" s="1"/>
      <c r="I859" s="1" t="s">
        <v>194</v>
      </c>
      <c r="J859" s="1" t="s">
        <v>198</v>
      </c>
      <c r="K859" s="1"/>
      <c r="L859" s="1" t="s">
        <v>199</v>
      </c>
    </row>
    <row r="860" spans="1:12" customFormat="1">
      <c r="A860" s="2">
        <v>38160</v>
      </c>
      <c r="B860" s="20" t="s">
        <v>119</v>
      </c>
      <c r="C860" s="1">
        <v>45</v>
      </c>
      <c r="D860" s="1"/>
      <c r="E860" s="60"/>
      <c r="F860" s="1">
        <f t="shared" si="84"/>
        <v>0</v>
      </c>
      <c r="G860" s="1">
        <f t="shared" si="85"/>
        <v>0</v>
      </c>
      <c r="H860" s="1"/>
      <c r="I860" s="1" t="s">
        <v>194</v>
      </c>
      <c r="J860" s="1" t="s">
        <v>198</v>
      </c>
      <c r="K860" s="1"/>
      <c r="L860" s="1" t="s">
        <v>199</v>
      </c>
    </row>
    <row r="861" spans="1:12" customFormat="1">
      <c r="A861" s="2">
        <v>38160</v>
      </c>
      <c r="B861" s="1" t="s">
        <v>29</v>
      </c>
      <c r="C861" s="1"/>
      <c r="D861" s="1"/>
      <c r="E861" s="1"/>
      <c r="F861" s="1">
        <f>SUM(F835:F860)</f>
        <v>34343.399592709335</v>
      </c>
      <c r="G861" s="1"/>
      <c r="H861" s="1"/>
      <c r="I861" s="1" t="s">
        <v>194</v>
      </c>
      <c r="J861" s="1" t="s">
        <v>198</v>
      </c>
      <c r="K861" s="1"/>
      <c r="L861" s="1" t="s">
        <v>199</v>
      </c>
    </row>
    <row r="862" spans="1:12" customFormat="1">
      <c r="A862" s="2">
        <v>38189</v>
      </c>
      <c r="B862" s="20" t="s">
        <v>206</v>
      </c>
      <c r="C862" s="1">
        <v>1</v>
      </c>
      <c r="D862" s="1"/>
      <c r="E862" s="60"/>
      <c r="F862" s="1">
        <f>C862*E862</f>
        <v>0</v>
      </c>
      <c r="G862" s="1">
        <f>F862/$F$887</f>
        <v>0</v>
      </c>
      <c r="H862" s="1"/>
      <c r="I862" s="1"/>
      <c r="J862" s="1"/>
      <c r="K862" s="1"/>
      <c r="L862" s="1"/>
    </row>
    <row r="863" spans="1:12" customFormat="1">
      <c r="A863" s="2">
        <v>38189</v>
      </c>
      <c r="B863" s="21" t="s">
        <v>97</v>
      </c>
      <c r="C863" s="1">
        <v>8</v>
      </c>
      <c r="D863" s="1"/>
      <c r="E863" s="60"/>
      <c r="F863" s="1">
        <f t="shared" ref="F863:F886" si="86">C863*E863</f>
        <v>0</v>
      </c>
      <c r="G863" s="1">
        <f t="shared" ref="G863:G886" si="87">F863/$F$887</f>
        <v>0</v>
      </c>
      <c r="H863" s="1"/>
      <c r="I863" s="1" t="s">
        <v>207</v>
      </c>
      <c r="J863" s="1" t="s">
        <v>208</v>
      </c>
      <c r="K863" s="1"/>
      <c r="L863" s="1" t="s">
        <v>199</v>
      </c>
    </row>
    <row r="864" spans="1:12" customFormat="1">
      <c r="A864" s="2">
        <v>38189</v>
      </c>
      <c r="B864" s="21" t="s">
        <v>138</v>
      </c>
      <c r="C864" s="1">
        <v>3</v>
      </c>
      <c r="D864" s="1"/>
      <c r="E864" s="60"/>
      <c r="F864" s="1">
        <f t="shared" si="86"/>
        <v>0</v>
      </c>
      <c r="G864" s="1">
        <f t="shared" si="87"/>
        <v>0</v>
      </c>
      <c r="H864" s="1"/>
      <c r="I864" s="1"/>
      <c r="J864" s="1"/>
      <c r="K864" s="1"/>
      <c r="L864" s="1"/>
    </row>
    <row r="865" spans="1:7" customFormat="1">
      <c r="A865" s="2">
        <v>38189</v>
      </c>
      <c r="B865" s="20" t="s">
        <v>202</v>
      </c>
      <c r="C865" s="1">
        <v>2</v>
      </c>
      <c r="D865" s="1"/>
      <c r="E865" s="60"/>
      <c r="F865" s="1">
        <f t="shared" si="86"/>
        <v>0</v>
      </c>
      <c r="G865" s="1">
        <f t="shared" si="87"/>
        <v>0</v>
      </c>
    </row>
    <row r="866" spans="1:7" customFormat="1">
      <c r="A866" s="2">
        <v>38189</v>
      </c>
      <c r="B866" s="20" t="s">
        <v>94</v>
      </c>
      <c r="C866" s="1">
        <v>1</v>
      </c>
      <c r="D866" s="1"/>
      <c r="E866" s="60"/>
      <c r="F866" s="1">
        <f t="shared" si="86"/>
        <v>0</v>
      </c>
      <c r="G866" s="1">
        <f t="shared" si="87"/>
        <v>0</v>
      </c>
    </row>
    <row r="867" spans="1:7" customFormat="1">
      <c r="A867" s="2">
        <v>38189</v>
      </c>
      <c r="B867" s="20" t="s">
        <v>36</v>
      </c>
      <c r="C867" s="1">
        <v>2</v>
      </c>
      <c r="D867" s="1"/>
      <c r="E867" s="60"/>
      <c r="F867" s="1">
        <f t="shared" si="86"/>
        <v>0</v>
      </c>
      <c r="G867" s="1">
        <f t="shared" si="87"/>
        <v>0</v>
      </c>
    </row>
    <row r="868" spans="1:7" customFormat="1">
      <c r="A868" s="2">
        <v>38189</v>
      </c>
      <c r="B868" s="20" t="s">
        <v>101</v>
      </c>
      <c r="C868" s="1">
        <v>1</v>
      </c>
      <c r="D868" s="1"/>
      <c r="E868" s="60"/>
      <c r="F868" s="1">
        <f t="shared" si="86"/>
        <v>0</v>
      </c>
      <c r="G868" s="1">
        <f t="shared" si="87"/>
        <v>0</v>
      </c>
    </row>
    <row r="869" spans="1:7" customFormat="1">
      <c r="A869" s="2">
        <v>38189</v>
      </c>
      <c r="B869" s="20" t="s">
        <v>209</v>
      </c>
      <c r="C869" s="1">
        <v>1</v>
      </c>
      <c r="D869" s="1"/>
      <c r="E869" s="60"/>
      <c r="F869" s="1">
        <f t="shared" si="86"/>
        <v>0</v>
      </c>
      <c r="G869" s="1">
        <f t="shared" si="87"/>
        <v>0</v>
      </c>
    </row>
    <row r="870" spans="1:7" customFormat="1">
      <c r="A870" s="2">
        <v>38189</v>
      </c>
      <c r="B870" s="1" t="s">
        <v>16</v>
      </c>
      <c r="C870" s="1">
        <v>347</v>
      </c>
      <c r="D870" s="1"/>
      <c r="E870" s="18">
        <v>5.6427709999999998</v>
      </c>
      <c r="F870" s="1">
        <f t="shared" si="86"/>
        <v>1958.0415369999998</v>
      </c>
      <c r="G870" s="1">
        <f t="shared" si="87"/>
        <v>8.9018211576746303E-2</v>
      </c>
    </row>
    <row r="871" spans="1:7" customFormat="1">
      <c r="A871" s="2">
        <v>38189</v>
      </c>
      <c r="B871" s="1" t="s">
        <v>17</v>
      </c>
      <c r="C871" s="1">
        <v>10</v>
      </c>
      <c r="D871" s="1"/>
      <c r="E871" s="16">
        <v>3.156457729</v>
      </c>
      <c r="F871" s="1">
        <f t="shared" si="86"/>
        <v>31.564577289999999</v>
      </c>
      <c r="G871" s="1">
        <f t="shared" si="87"/>
        <v>1.4350166564070094E-3</v>
      </c>
    </row>
    <row r="872" spans="1:7" customFormat="1">
      <c r="A872" s="2">
        <v>38189</v>
      </c>
      <c r="B872" s="1" t="s">
        <v>39</v>
      </c>
      <c r="C872" s="1">
        <v>31</v>
      </c>
      <c r="D872" s="1"/>
      <c r="E872" s="18">
        <v>195.2354</v>
      </c>
      <c r="F872" s="1">
        <f t="shared" si="86"/>
        <v>6052.2974000000004</v>
      </c>
      <c r="G872" s="1">
        <f t="shared" si="87"/>
        <v>0.27515488323299631</v>
      </c>
    </row>
    <row r="873" spans="1:7" customFormat="1">
      <c r="A873" s="2">
        <v>38189</v>
      </c>
      <c r="B873" s="20" t="s">
        <v>210</v>
      </c>
      <c r="C873" s="1">
        <v>1</v>
      </c>
      <c r="D873" s="1"/>
      <c r="E873" s="60"/>
      <c r="F873" s="1">
        <f t="shared" si="86"/>
        <v>0</v>
      </c>
      <c r="G873" s="1">
        <f t="shared" si="87"/>
        <v>0</v>
      </c>
    </row>
    <row r="874" spans="1:7" customFormat="1">
      <c r="A874" s="2">
        <v>38189</v>
      </c>
      <c r="B874" s="20" t="s">
        <v>37</v>
      </c>
      <c r="C874" s="1">
        <v>11</v>
      </c>
      <c r="D874" s="1"/>
      <c r="E874" s="60"/>
      <c r="F874" s="1">
        <f t="shared" si="86"/>
        <v>0</v>
      </c>
      <c r="G874" s="1">
        <f t="shared" si="87"/>
        <v>0</v>
      </c>
    </row>
    <row r="875" spans="1:7" customFormat="1">
      <c r="A875" s="2">
        <v>38189</v>
      </c>
      <c r="B875" s="1" t="s">
        <v>41</v>
      </c>
      <c r="C875" s="1">
        <v>10</v>
      </c>
      <c r="D875" s="1"/>
      <c r="E875" s="18">
        <v>1034.087</v>
      </c>
      <c r="F875" s="1">
        <f t="shared" si="86"/>
        <v>10340.869999999999</v>
      </c>
      <c r="G875" s="1">
        <f t="shared" si="87"/>
        <v>0.47012575379682997</v>
      </c>
    </row>
    <row r="876" spans="1:7" customFormat="1">
      <c r="A876" s="2">
        <v>38189</v>
      </c>
      <c r="B876" s="1" t="s">
        <v>58</v>
      </c>
      <c r="C876" s="1">
        <v>4</v>
      </c>
      <c r="D876" s="1"/>
      <c r="E876" s="16">
        <v>311.15499999999997</v>
      </c>
      <c r="F876" s="1">
        <f t="shared" si="86"/>
        <v>1244.6199999999999</v>
      </c>
      <c r="G876" s="1">
        <f t="shared" si="87"/>
        <v>5.6584012340413381E-2</v>
      </c>
    </row>
    <row r="877" spans="1:7" customFormat="1">
      <c r="A877" s="2">
        <v>38189</v>
      </c>
      <c r="B877" s="20" t="s">
        <v>42</v>
      </c>
      <c r="C877" s="1">
        <v>22</v>
      </c>
      <c r="D877" s="1"/>
      <c r="E877" s="60"/>
      <c r="F877" s="1">
        <f t="shared" si="86"/>
        <v>0</v>
      </c>
      <c r="G877" s="1">
        <f t="shared" si="87"/>
        <v>0</v>
      </c>
    </row>
    <row r="878" spans="1:7" customFormat="1">
      <c r="A878" s="2">
        <v>38189</v>
      </c>
      <c r="B878" s="1" t="s">
        <v>54</v>
      </c>
      <c r="C878" s="1">
        <v>9</v>
      </c>
      <c r="D878" s="1"/>
      <c r="E878" s="18">
        <v>2.5976089999999998</v>
      </c>
      <c r="F878" s="1">
        <f t="shared" si="86"/>
        <v>23.378480999999997</v>
      </c>
      <c r="G878" s="1">
        <f t="shared" si="87"/>
        <v>1.0628531257766383E-3</v>
      </c>
    </row>
    <row r="879" spans="1:7" customFormat="1">
      <c r="A879" s="2">
        <v>38189</v>
      </c>
      <c r="B879" s="20" t="s">
        <v>89</v>
      </c>
      <c r="C879" s="1">
        <v>3</v>
      </c>
      <c r="D879" s="1"/>
      <c r="E879" s="60"/>
      <c r="F879" s="1">
        <f t="shared" si="86"/>
        <v>0</v>
      </c>
      <c r="G879" s="1">
        <f t="shared" si="87"/>
        <v>0</v>
      </c>
    </row>
    <row r="880" spans="1:7" customFormat="1">
      <c r="A880" s="2">
        <v>38189</v>
      </c>
      <c r="B880" s="1" t="s">
        <v>96</v>
      </c>
      <c r="C880" s="1">
        <v>10</v>
      </c>
      <c r="D880" s="1"/>
      <c r="E880" s="18">
        <v>87.269570000000002</v>
      </c>
      <c r="F880" s="1">
        <f t="shared" si="86"/>
        <v>872.69569999999999</v>
      </c>
      <c r="G880" s="1">
        <f t="shared" si="87"/>
        <v>3.9675261733079732E-2</v>
      </c>
    </row>
    <row r="881" spans="1:12" customFormat="1">
      <c r="A881" s="2">
        <v>38189</v>
      </c>
      <c r="B881" s="21" t="s">
        <v>63</v>
      </c>
      <c r="C881" s="1">
        <v>2</v>
      </c>
      <c r="D881" s="1"/>
      <c r="E881" s="60"/>
      <c r="F881" s="1">
        <f t="shared" si="86"/>
        <v>0</v>
      </c>
      <c r="G881" s="1">
        <f t="shared" si="87"/>
        <v>0</v>
      </c>
      <c r="H881" s="1"/>
      <c r="I881" s="1"/>
      <c r="J881" s="1"/>
      <c r="K881" s="1"/>
      <c r="L881" s="1"/>
    </row>
    <row r="882" spans="1:12" customFormat="1">
      <c r="A882" s="2">
        <v>38189</v>
      </c>
      <c r="B882" s="1" t="s">
        <v>107</v>
      </c>
      <c r="C882" s="1">
        <v>19</v>
      </c>
      <c r="D882" s="1"/>
      <c r="E882" s="18">
        <v>41.716700000000003</v>
      </c>
      <c r="F882" s="1">
        <f t="shared" si="86"/>
        <v>792.61730000000011</v>
      </c>
      <c r="G882" s="1">
        <f t="shared" si="87"/>
        <v>3.6034666873764803E-2</v>
      </c>
      <c r="H882" s="1"/>
      <c r="I882" s="1"/>
      <c r="J882" s="1"/>
      <c r="K882" s="1"/>
      <c r="L882" s="1"/>
    </row>
    <row r="883" spans="1:12" customFormat="1">
      <c r="A883" s="2">
        <v>38189</v>
      </c>
      <c r="B883" s="1" t="s">
        <v>18</v>
      </c>
      <c r="C883" s="1">
        <v>8</v>
      </c>
      <c r="D883" s="1"/>
      <c r="E883" s="18">
        <v>84.985100000000003</v>
      </c>
      <c r="F883" s="1">
        <f t="shared" si="86"/>
        <v>679.88080000000002</v>
      </c>
      <c r="G883" s="1">
        <f t="shared" si="87"/>
        <v>3.0909340663985898E-2</v>
      </c>
      <c r="H883" s="1"/>
      <c r="I883" s="1"/>
      <c r="J883" s="1"/>
      <c r="K883" s="1"/>
      <c r="L883" s="1"/>
    </row>
    <row r="884" spans="1:12" customFormat="1">
      <c r="A884" s="2">
        <v>38189</v>
      </c>
      <c r="B884" s="20" t="s">
        <v>211</v>
      </c>
      <c r="C884" s="1">
        <v>29</v>
      </c>
      <c r="D884" s="1"/>
      <c r="E884" s="60"/>
      <c r="F884" s="1">
        <f t="shared" si="86"/>
        <v>0</v>
      </c>
      <c r="G884" s="1">
        <f t="shared" si="87"/>
        <v>0</v>
      </c>
      <c r="H884" s="1"/>
      <c r="I884" s="1"/>
      <c r="J884" s="1"/>
      <c r="K884" s="1"/>
      <c r="L884" s="1"/>
    </row>
    <row r="885" spans="1:12" customFormat="1">
      <c r="A885" s="2">
        <v>38189</v>
      </c>
      <c r="B885" s="20" t="s">
        <v>112</v>
      </c>
      <c r="C885" s="1">
        <v>1</v>
      </c>
      <c r="D885" s="1"/>
      <c r="E885" s="60"/>
      <c r="F885" s="1">
        <f t="shared" si="86"/>
        <v>0</v>
      </c>
      <c r="G885" s="1">
        <f t="shared" si="87"/>
        <v>0</v>
      </c>
      <c r="H885" s="1"/>
      <c r="I885" s="1"/>
      <c r="J885" s="1"/>
      <c r="K885" s="1"/>
      <c r="L885" s="1"/>
    </row>
    <row r="886" spans="1:12" customFormat="1">
      <c r="A886" s="2">
        <v>38189</v>
      </c>
      <c r="B886" s="20" t="s">
        <v>98</v>
      </c>
      <c r="C886" s="1">
        <v>6</v>
      </c>
      <c r="D886" s="1"/>
      <c r="E886" s="60"/>
      <c r="F886" s="1">
        <f t="shared" si="86"/>
        <v>0</v>
      </c>
      <c r="G886" s="1">
        <f t="shared" si="87"/>
        <v>0</v>
      </c>
      <c r="H886" s="1"/>
      <c r="I886" s="1"/>
      <c r="J886" s="1"/>
      <c r="K886" s="1"/>
      <c r="L886" s="1"/>
    </row>
    <row r="887" spans="1:12" customFormat="1">
      <c r="A887" s="2">
        <v>38189</v>
      </c>
      <c r="B887" s="1" t="s">
        <v>29</v>
      </c>
      <c r="C887" s="1"/>
      <c r="D887" s="1"/>
      <c r="E887" s="1"/>
      <c r="F887" s="1">
        <f>SUM(F862:F886)</f>
        <v>21995.965795289998</v>
      </c>
      <c r="G887" s="1"/>
      <c r="H887" s="1"/>
      <c r="I887" s="1"/>
      <c r="J887" s="1"/>
      <c r="K887" s="1"/>
      <c r="L887" s="1"/>
    </row>
    <row r="888" spans="1:12" customFormat="1">
      <c r="A888" s="2">
        <v>38215</v>
      </c>
      <c r="B888" s="20" t="s">
        <v>67</v>
      </c>
      <c r="C888" s="1">
        <v>2</v>
      </c>
      <c r="D888" s="1">
        <v>100</v>
      </c>
      <c r="E888" s="60"/>
      <c r="F888" s="1">
        <f>C888*E888</f>
        <v>0</v>
      </c>
      <c r="G888" s="1">
        <f>F888/$F$909</f>
        <v>0</v>
      </c>
      <c r="H888" s="1">
        <v>1</v>
      </c>
      <c r="I888" s="1"/>
      <c r="J888" s="1"/>
      <c r="K888" s="1"/>
      <c r="L888" s="1"/>
    </row>
    <row r="889" spans="1:12" customFormat="1">
      <c r="A889" s="2">
        <v>38215</v>
      </c>
      <c r="B889" s="21" t="s">
        <v>97</v>
      </c>
      <c r="C889" s="1">
        <v>3</v>
      </c>
      <c r="D889" s="1"/>
      <c r="E889" s="60"/>
      <c r="F889" s="1">
        <f t="shared" ref="F889:F908" si="88">C889*E889</f>
        <v>0</v>
      </c>
      <c r="G889" s="1">
        <f t="shared" ref="G889:G908" si="89">F889/$F$909</f>
        <v>0</v>
      </c>
      <c r="H889" s="1"/>
      <c r="I889" s="1" t="s">
        <v>212</v>
      </c>
      <c r="J889" s="1" t="s">
        <v>213</v>
      </c>
      <c r="K889" s="1"/>
      <c r="L889" s="1" t="s">
        <v>199</v>
      </c>
    </row>
    <row r="890" spans="1:12" customFormat="1">
      <c r="A890" s="2">
        <v>38215</v>
      </c>
      <c r="B890" s="20" t="s">
        <v>202</v>
      </c>
      <c r="C890" s="1">
        <v>2</v>
      </c>
      <c r="D890" s="1"/>
      <c r="E890" s="60"/>
      <c r="F890" s="1">
        <f t="shared" si="88"/>
        <v>0</v>
      </c>
      <c r="G890" s="1">
        <f t="shared" si="89"/>
        <v>0</v>
      </c>
      <c r="H890" s="1"/>
      <c r="I890" s="1"/>
      <c r="J890" s="1"/>
      <c r="K890" s="1"/>
      <c r="L890" s="1"/>
    </row>
    <row r="891" spans="1:12" customFormat="1">
      <c r="A891" s="2">
        <v>38215</v>
      </c>
      <c r="B891" s="1" t="s">
        <v>17</v>
      </c>
      <c r="C891" s="1">
        <v>73</v>
      </c>
      <c r="D891" s="1"/>
      <c r="E891" s="16">
        <v>3.156457729</v>
      </c>
      <c r="F891" s="1">
        <f t="shared" si="88"/>
        <v>230.42141421700001</v>
      </c>
      <c r="G891" s="1">
        <f t="shared" si="89"/>
        <v>2.1794277149689397E-2</v>
      </c>
      <c r="H891" s="1"/>
      <c r="I891" s="1"/>
      <c r="J891" s="1"/>
      <c r="K891" s="1"/>
      <c r="L891" s="1"/>
    </row>
    <row r="892" spans="1:12" customFormat="1">
      <c r="A892" s="2">
        <v>38215</v>
      </c>
      <c r="B892" s="20" t="s">
        <v>36</v>
      </c>
      <c r="C892" s="1">
        <v>1</v>
      </c>
      <c r="D892" s="1"/>
      <c r="E892" s="60"/>
      <c r="F892" s="1">
        <f t="shared" si="88"/>
        <v>0</v>
      </c>
      <c r="G892" s="1">
        <f t="shared" si="89"/>
        <v>0</v>
      </c>
      <c r="H892" s="1"/>
      <c r="I892" s="1"/>
      <c r="J892" s="1"/>
      <c r="K892" s="1"/>
      <c r="L892" s="1"/>
    </row>
    <row r="893" spans="1:12" customFormat="1">
      <c r="A893" s="2">
        <v>38215</v>
      </c>
      <c r="B893" s="20" t="s">
        <v>214</v>
      </c>
      <c r="C893" s="1">
        <v>1</v>
      </c>
      <c r="D893" s="1"/>
      <c r="E893" s="60"/>
      <c r="F893" s="1">
        <f t="shared" si="88"/>
        <v>0</v>
      </c>
      <c r="G893" s="1">
        <f t="shared" si="89"/>
        <v>0</v>
      </c>
      <c r="H893" s="1"/>
      <c r="I893" s="1"/>
      <c r="J893" s="1"/>
      <c r="K893" s="1" t="s">
        <v>359</v>
      </c>
      <c r="L893" s="1"/>
    </row>
    <row r="894" spans="1:12" customFormat="1">
      <c r="A894" s="2">
        <v>38215</v>
      </c>
      <c r="B894" s="20" t="s">
        <v>165</v>
      </c>
      <c r="C894" s="1">
        <v>5</v>
      </c>
      <c r="D894" s="1"/>
      <c r="E894" s="60"/>
      <c r="F894" s="1">
        <f t="shared" si="88"/>
        <v>0</v>
      </c>
      <c r="G894" s="1">
        <f t="shared" si="89"/>
        <v>0</v>
      </c>
      <c r="H894" s="1"/>
      <c r="I894" s="1"/>
      <c r="J894" s="1"/>
      <c r="K894" s="1"/>
      <c r="L894" s="1"/>
    </row>
    <row r="895" spans="1:12" customFormat="1">
      <c r="A895" s="2">
        <v>38215</v>
      </c>
      <c r="B895" s="20" t="s">
        <v>34</v>
      </c>
      <c r="C895" s="1">
        <v>4</v>
      </c>
      <c r="D895" s="1"/>
      <c r="E895" s="60"/>
      <c r="F895" s="1">
        <f t="shared" si="88"/>
        <v>0</v>
      </c>
      <c r="G895" s="1">
        <f t="shared" si="89"/>
        <v>0</v>
      </c>
      <c r="H895" s="1"/>
      <c r="I895" s="1"/>
      <c r="J895" s="1"/>
      <c r="K895" s="1"/>
      <c r="L895" s="1"/>
    </row>
    <row r="896" spans="1:12" customFormat="1">
      <c r="A896" s="2">
        <v>38215</v>
      </c>
      <c r="B896" s="1" t="s">
        <v>16</v>
      </c>
      <c r="C896" s="1">
        <v>273</v>
      </c>
      <c r="D896" s="1"/>
      <c r="E896" s="18">
        <v>5.6427709999999998</v>
      </c>
      <c r="F896" s="1">
        <f t="shared" si="88"/>
        <v>1540.4764829999999</v>
      </c>
      <c r="G896" s="1">
        <f t="shared" si="89"/>
        <v>0.14570508356251466</v>
      </c>
      <c r="H896" s="1"/>
      <c r="I896" s="1"/>
      <c r="J896" s="1"/>
      <c r="K896" s="1"/>
      <c r="L896" s="1"/>
    </row>
    <row r="897" spans="1:12" customFormat="1">
      <c r="A897" s="2">
        <v>38215</v>
      </c>
      <c r="B897" s="20" t="s">
        <v>169</v>
      </c>
      <c r="C897" s="1">
        <v>15</v>
      </c>
      <c r="D897" s="1"/>
      <c r="E897" s="60"/>
      <c r="F897" s="1">
        <f t="shared" si="88"/>
        <v>0</v>
      </c>
      <c r="G897" s="1">
        <f t="shared" si="89"/>
        <v>0</v>
      </c>
      <c r="H897" s="1"/>
      <c r="I897" s="1"/>
      <c r="J897" s="1"/>
      <c r="K897" s="1"/>
      <c r="L897" s="1"/>
    </row>
    <row r="898" spans="1:12" customFormat="1">
      <c r="A898" s="2">
        <v>38215</v>
      </c>
      <c r="B898" s="1" t="s">
        <v>39</v>
      </c>
      <c r="C898" s="1">
        <v>17</v>
      </c>
      <c r="D898" s="1"/>
      <c r="E898" s="18">
        <v>195.2354</v>
      </c>
      <c r="F898" s="1">
        <f t="shared" si="88"/>
        <v>3319.0018</v>
      </c>
      <c r="G898" s="1">
        <f t="shared" si="89"/>
        <v>0.31392587939502908</v>
      </c>
      <c r="H898" s="1"/>
      <c r="I898" s="1"/>
      <c r="J898" s="1"/>
      <c r="K898" s="1"/>
      <c r="L898" s="1"/>
    </row>
    <row r="899" spans="1:12" customFormat="1">
      <c r="A899" s="2">
        <v>38215</v>
      </c>
      <c r="B899" s="21" t="s">
        <v>25</v>
      </c>
      <c r="C899" s="1">
        <v>2</v>
      </c>
      <c r="D899" s="1"/>
      <c r="E899" s="60"/>
      <c r="F899" s="1">
        <f t="shared" si="88"/>
        <v>0</v>
      </c>
      <c r="G899" s="1">
        <f t="shared" si="89"/>
        <v>0</v>
      </c>
      <c r="H899" s="1"/>
      <c r="I899" s="1"/>
      <c r="J899" s="1"/>
      <c r="K899" s="1"/>
      <c r="L899" s="1"/>
    </row>
    <row r="900" spans="1:12" customFormat="1">
      <c r="A900" s="2">
        <v>38215</v>
      </c>
      <c r="B900" s="20" t="s">
        <v>40</v>
      </c>
      <c r="C900" s="1">
        <v>2</v>
      </c>
      <c r="D900" s="1"/>
      <c r="E900" s="60"/>
      <c r="F900" s="1">
        <f t="shared" si="88"/>
        <v>0</v>
      </c>
      <c r="G900" s="1">
        <f t="shared" si="89"/>
        <v>0</v>
      </c>
      <c r="H900" s="1"/>
      <c r="I900" s="1"/>
      <c r="J900" s="1"/>
      <c r="K900" s="1"/>
      <c r="L900" s="1"/>
    </row>
    <row r="901" spans="1:12" customFormat="1">
      <c r="A901" s="2">
        <v>38215</v>
      </c>
      <c r="B901" s="20" t="s">
        <v>53</v>
      </c>
      <c r="C901" s="1">
        <v>2</v>
      </c>
      <c r="D901" s="1"/>
      <c r="E901" s="60"/>
      <c r="F901" s="1">
        <f t="shared" si="88"/>
        <v>0</v>
      </c>
      <c r="G901" s="1">
        <f t="shared" si="89"/>
        <v>0</v>
      </c>
      <c r="H901" s="1"/>
      <c r="I901" s="1"/>
      <c r="J901" s="1"/>
      <c r="K901" s="1"/>
      <c r="L901" s="1"/>
    </row>
    <row r="902" spans="1:12" customFormat="1">
      <c r="A902" s="2">
        <v>38215</v>
      </c>
      <c r="B902" s="1" t="s">
        <v>41</v>
      </c>
      <c r="C902" s="1">
        <v>3</v>
      </c>
      <c r="D902" s="1"/>
      <c r="E902" s="18">
        <v>1034.087</v>
      </c>
      <c r="F902" s="1">
        <f t="shared" si="88"/>
        <v>3102.261</v>
      </c>
      <c r="G902" s="1">
        <f t="shared" si="89"/>
        <v>0.29342557528528673</v>
      </c>
      <c r="H902" s="1"/>
      <c r="I902" s="1"/>
      <c r="J902" s="1"/>
      <c r="K902" s="1"/>
      <c r="L902" s="1"/>
    </row>
    <row r="903" spans="1:12" customFormat="1">
      <c r="A903" s="2">
        <v>38215</v>
      </c>
      <c r="B903" s="20" t="s">
        <v>42</v>
      </c>
      <c r="C903" s="1">
        <v>13</v>
      </c>
      <c r="D903" s="1"/>
      <c r="E903" s="60"/>
      <c r="F903" s="1">
        <f t="shared" si="88"/>
        <v>0</v>
      </c>
      <c r="G903" s="1">
        <f t="shared" si="89"/>
        <v>0</v>
      </c>
      <c r="H903" s="1"/>
      <c r="I903" s="1"/>
      <c r="J903" s="1"/>
      <c r="K903" s="1"/>
      <c r="L903" s="1"/>
    </row>
    <row r="904" spans="1:12" customFormat="1">
      <c r="A904" s="2">
        <v>38215</v>
      </c>
      <c r="B904" s="1" t="s">
        <v>54</v>
      </c>
      <c r="C904" s="1">
        <v>26</v>
      </c>
      <c r="D904" s="1"/>
      <c r="E904" s="18">
        <v>2.5976089999999998</v>
      </c>
      <c r="F904" s="1">
        <f t="shared" si="88"/>
        <v>67.537833999999989</v>
      </c>
      <c r="G904" s="1">
        <f t="shared" si="89"/>
        <v>6.3880272468925716E-3</v>
      </c>
      <c r="H904" s="1"/>
      <c r="I904" s="1"/>
      <c r="J904" s="1"/>
      <c r="K904" s="1"/>
      <c r="L904" s="1"/>
    </row>
    <row r="905" spans="1:12" customFormat="1">
      <c r="A905" s="2">
        <v>38215</v>
      </c>
      <c r="B905" s="1" t="s">
        <v>96</v>
      </c>
      <c r="C905" s="1">
        <v>4</v>
      </c>
      <c r="D905" s="1"/>
      <c r="E905" s="18">
        <v>87.269570000000002</v>
      </c>
      <c r="F905" s="1">
        <f t="shared" si="88"/>
        <v>349.07828000000001</v>
      </c>
      <c r="G905" s="1">
        <f t="shared" si="89"/>
        <v>3.3017368663886895E-2</v>
      </c>
      <c r="H905" s="1"/>
      <c r="I905" s="1"/>
      <c r="J905" s="1"/>
      <c r="K905" s="1"/>
      <c r="L905" s="1"/>
    </row>
    <row r="906" spans="1:12" customFormat="1">
      <c r="A906" s="2">
        <v>38215</v>
      </c>
      <c r="B906" s="1" t="s">
        <v>107</v>
      </c>
      <c r="C906" s="1">
        <v>43</v>
      </c>
      <c r="D906" s="1"/>
      <c r="E906" s="18">
        <v>41.716700000000003</v>
      </c>
      <c r="F906" s="1">
        <f t="shared" si="88"/>
        <v>1793.8181000000002</v>
      </c>
      <c r="G906" s="1">
        <f t="shared" si="89"/>
        <v>0.16966725493105195</v>
      </c>
      <c r="H906" s="1"/>
      <c r="I906" s="1"/>
      <c r="J906" s="1"/>
      <c r="K906" s="1"/>
      <c r="L906" s="1"/>
    </row>
    <row r="907" spans="1:12" customFormat="1">
      <c r="A907" s="2">
        <v>38215</v>
      </c>
      <c r="B907" s="1" t="s">
        <v>18</v>
      </c>
      <c r="C907" s="1">
        <v>2</v>
      </c>
      <c r="D907" s="1"/>
      <c r="E907" s="18">
        <v>84.985100000000003</v>
      </c>
      <c r="F907" s="1">
        <f t="shared" si="88"/>
        <v>169.97020000000001</v>
      </c>
      <c r="G907" s="1">
        <f t="shared" si="89"/>
        <v>1.6076533765648746E-2</v>
      </c>
      <c r="H907" s="1"/>
      <c r="I907" s="1"/>
      <c r="J907" s="1"/>
      <c r="K907" s="1"/>
      <c r="L907" s="1"/>
    </row>
    <row r="908" spans="1:12" customFormat="1">
      <c r="A908" s="2">
        <v>38215</v>
      </c>
      <c r="B908" s="20" t="s">
        <v>119</v>
      </c>
      <c r="C908" s="1">
        <v>1</v>
      </c>
      <c r="D908" s="1"/>
      <c r="E908" s="60"/>
      <c r="F908" s="1">
        <f t="shared" si="88"/>
        <v>0</v>
      </c>
      <c r="G908" s="1">
        <f t="shared" si="89"/>
        <v>0</v>
      </c>
      <c r="H908" s="1"/>
      <c r="I908" s="1"/>
      <c r="J908" s="1"/>
      <c r="K908" s="1"/>
      <c r="L908" s="1"/>
    </row>
    <row r="909" spans="1:12" customFormat="1">
      <c r="A909" s="2">
        <v>38215</v>
      </c>
      <c r="B909" s="1" t="s">
        <v>29</v>
      </c>
      <c r="C909" s="1"/>
      <c r="D909" s="1"/>
      <c r="E909" s="1"/>
      <c r="F909" s="1">
        <f>SUM(F888:F908)</f>
        <v>10572.565111217</v>
      </c>
      <c r="G909" s="1"/>
      <c r="H909" s="1"/>
      <c r="I909" s="1"/>
      <c r="J909" s="1"/>
      <c r="K909" s="1"/>
      <c r="L909" s="1"/>
    </row>
    <row r="910" spans="1:12" customFormat="1">
      <c r="A910" s="2">
        <v>38301</v>
      </c>
      <c r="B910" s="21" t="s">
        <v>97</v>
      </c>
      <c r="C910" s="1">
        <v>9</v>
      </c>
      <c r="D910" s="1">
        <v>100</v>
      </c>
      <c r="E910" s="60"/>
      <c r="F910" s="1">
        <f>C910*E910</f>
        <v>0</v>
      </c>
      <c r="G910" s="1">
        <f>F910/$F$926</f>
        <v>0</v>
      </c>
      <c r="H910" s="1">
        <v>1</v>
      </c>
      <c r="I910" s="1"/>
      <c r="J910" s="1"/>
      <c r="K910" s="1"/>
      <c r="L910" s="1"/>
    </row>
    <row r="911" spans="1:12" customFormat="1">
      <c r="A911" s="2">
        <v>38301</v>
      </c>
      <c r="B911" s="20" t="s">
        <v>115</v>
      </c>
      <c r="C911" s="1">
        <v>1</v>
      </c>
      <c r="D911" s="1"/>
      <c r="E911" s="60"/>
      <c r="F911" s="1">
        <f t="shared" ref="F911:F925" si="90">C911*E911</f>
        <v>0</v>
      </c>
      <c r="G911" s="1">
        <f t="shared" ref="G911:G925" si="91">F911/$F$926</f>
        <v>0</v>
      </c>
      <c r="H911" s="1"/>
      <c r="I911" s="1" t="s">
        <v>208</v>
      </c>
      <c r="J911" s="1" t="s">
        <v>212</v>
      </c>
      <c r="K911" s="1"/>
      <c r="L911" s="1" t="s">
        <v>199</v>
      </c>
    </row>
    <row r="912" spans="1:12" customFormat="1">
      <c r="A912" s="2">
        <v>38301</v>
      </c>
      <c r="B912" s="20" t="s">
        <v>202</v>
      </c>
      <c r="C912" s="1">
        <v>6</v>
      </c>
      <c r="D912" s="1"/>
      <c r="E912" s="60"/>
      <c r="F912" s="1">
        <f t="shared" si="90"/>
        <v>0</v>
      </c>
      <c r="G912" s="1">
        <f t="shared" si="91"/>
        <v>0</v>
      </c>
      <c r="H912" s="1"/>
      <c r="I912" s="1"/>
      <c r="J912" s="1"/>
      <c r="K912" s="1"/>
      <c r="L912" s="1"/>
    </row>
    <row r="913" spans="1:10" customFormat="1">
      <c r="A913" s="2">
        <v>38301</v>
      </c>
      <c r="B913" s="20" t="s">
        <v>215</v>
      </c>
      <c r="C913" s="1">
        <v>1</v>
      </c>
      <c r="D913" s="1"/>
      <c r="E913" s="60"/>
      <c r="F913" s="1">
        <f t="shared" si="90"/>
        <v>0</v>
      </c>
      <c r="G913" s="1">
        <f t="shared" si="91"/>
        <v>0</v>
      </c>
      <c r="H913" s="1"/>
      <c r="I913" s="1"/>
      <c r="J913" s="1"/>
    </row>
    <row r="914" spans="1:10" customFormat="1">
      <c r="A914" s="2">
        <v>38301</v>
      </c>
      <c r="B914" s="20" t="s">
        <v>165</v>
      </c>
      <c r="C914" s="1">
        <v>1</v>
      </c>
      <c r="D914" s="1"/>
      <c r="E914" s="60"/>
      <c r="F914" s="1">
        <f t="shared" si="90"/>
        <v>0</v>
      </c>
      <c r="G914" s="1">
        <f t="shared" si="91"/>
        <v>0</v>
      </c>
      <c r="H914" s="1"/>
      <c r="I914" s="1"/>
      <c r="J914" s="1"/>
    </row>
    <row r="915" spans="1:10" customFormat="1">
      <c r="A915" s="2">
        <v>38301</v>
      </c>
      <c r="B915" s="1" t="s">
        <v>16</v>
      </c>
      <c r="C915" s="1">
        <v>41</v>
      </c>
      <c r="D915" s="1"/>
      <c r="E915" s="18">
        <v>5.6427709999999998</v>
      </c>
      <c r="F915" s="1">
        <f t="shared" si="90"/>
        <v>231.353611</v>
      </c>
      <c r="G915" s="1">
        <f t="shared" si="91"/>
        <v>1.617627025820877E-2</v>
      </c>
      <c r="H915" s="1"/>
      <c r="I915" s="1"/>
      <c r="J915" s="1"/>
    </row>
    <row r="916" spans="1:10" customFormat="1">
      <c r="A916" s="2">
        <v>38301</v>
      </c>
      <c r="B916" s="1" t="s">
        <v>17</v>
      </c>
      <c r="C916" s="1">
        <v>33</v>
      </c>
      <c r="D916" s="1"/>
      <c r="E916" s="16">
        <v>3.156457729</v>
      </c>
      <c r="F916" s="1">
        <f t="shared" si="90"/>
        <v>104.163105057</v>
      </c>
      <c r="G916" s="1">
        <f t="shared" si="91"/>
        <v>7.2830959112897735E-3</v>
      </c>
      <c r="H916" s="1"/>
      <c r="I916" s="1"/>
      <c r="J916" s="1"/>
    </row>
    <row r="917" spans="1:10" customFormat="1">
      <c r="A917" s="2">
        <v>38301</v>
      </c>
      <c r="B917" s="1" t="s">
        <v>39</v>
      </c>
      <c r="C917" s="1">
        <v>21</v>
      </c>
      <c r="D917" s="1"/>
      <c r="E917" s="18">
        <v>195.2354</v>
      </c>
      <c r="F917" s="1">
        <f t="shared" si="90"/>
        <v>4099.9434000000001</v>
      </c>
      <c r="G917" s="1">
        <f t="shared" si="91"/>
        <v>0.2866684993378355</v>
      </c>
      <c r="H917" s="1"/>
      <c r="I917" s="1"/>
      <c r="J917" s="1"/>
    </row>
    <row r="918" spans="1:10" customFormat="1">
      <c r="A918" s="2">
        <v>38301</v>
      </c>
      <c r="B918" s="21" t="s">
        <v>25</v>
      </c>
      <c r="C918" s="1">
        <v>3</v>
      </c>
      <c r="D918" s="1"/>
      <c r="E918" s="60"/>
      <c r="F918" s="1">
        <f t="shared" si="90"/>
        <v>0</v>
      </c>
      <c r="G918" s="1">
        <f t="shared" si="91"/>
        <v>0</v>
      </c>
      <c r="H918" s="1"/>
      <c r="I918" s="1"/>
      <c r="J918" s="1"/>
    </row>
    <row r="919" spans="1:10" customFormat="1">
      <c r="A919" s="2">
        <v>38301</v>
      </c>
      <c r="B919" s="1" t="s">
        <v>41</v>
      </c>
      <c r="C919" s="1">
        <v>3</v>
      </c>
      <c r="D919" s="1"/>
      <c r="E919" s="18">
        <v>1034.087</v>
      </c>
      <c r="F919" s="1">
        <f t="shared" si="90"/>
        <v>3102.261</v>
      </c>
      <c r="G919" s="1">
        <f t="shared" si="91"/>
        <v>0.21691043476948799</v>
      </c>
      <c r="H919" s="1"/>
      <c r="I919" s="1"/>
      <c r="J919" s="1"/>
    </row>
    <row r="920" spans="1:10" customFormat="1">
      <c r="A920" s="2">
        <v>38301</v>
      </c>
      <c r="B920" s="1" t="s">
        <v>177</v>
      </c>
      <c r="C920" s="1">
        <v>12</v>
      </c>
      <c r="D920" s="1"/>
      <c r="E920" s="16">
        <v>311.15499999999997</v>
      </c>
      <c r="F920" s="1">
        <f t="shared" si="90"/>
        <v>3733.8599999999997</v>
      </c>
      <c r="G920" s="1">
        <f t="shared" si="91"/>
        <v>0.2610719072213461</v>
      </c>
      <c r="H920" s="1"/>
      <c r="I920" s="1"/>
      <c r="J920" s="1"/>
    </row>
    <row r="921" spans="1:10" customFormat="1">
      <c r="A921" s="2">
        <v>38301</v>
      </c>
      <c r="B921" s="21" t="s">
        <v>42</v>
      </c>
      <c r="C921" s="1">
        <v>10</v>
      </c>
      <c r="D921" s="1"/>
      <c r="E921" s="60"/>
      <c r="F921" s="1">
        <f t="shared" si="90"/>
        <v>0</v>
      </c>
      <c r="G921" s="1">
        <f t="shared" si="91"/>
        <v>0</v>
      </c>
      <c r="H921" s="1"/>
      <c r="I921" s="1"/>
      <c r="J921" s="1"/>
    </row>
    <row r="922" spans="1:10" customFormat="1">
      <c r="A922" s="2">
        <v>38301</v>
      </c>
      <c r="B922" s="20" t="s">
        <v>89</v>
      </c>
      <c r="C922" s="1">
        <v>4</v>
      </c>
      <c r="D922" s="1"/>
      <c r="E922" s="60"/>
      <c r="F922" s="1">
        <f t="shared" si="90"/>
        <v>0</v>
      </c>
      <c r="G922" s="1">
        <f t="shared" si="91"/>
        <v>0</v>
      </c>
      <c r="H922" s="1"/>
      <c r="I922" s="1"/>
      <c r="J922" s="1"/>
    </row>
    <row r="923" spans="1:10" customFormat="1">
      <c r="A923" s="2">
        <v>38301</v>
      </c>
      <c r="B923" s="1" t="s">
        <v>96</v>
      </c>
      <c r="C923" s="1">
        <v>7</v>
      </c>
      <c r="D923" s="1"/>
      <c r="E923" s="18">
        <v>87.269570000000002</v>
      </c>
      <c r="F923" s="1">
        <f t="shared" si="90"/>
        <v>610.88698999999997</v>
      </c>
      <c r="G923" s="1">
        <f t="shared" si="91"/>
        <v>4.2713286404955565E-2</v>
      </c>
      <c r="H923" s="1"/>
      <c r="I923" s="1"/>
      <c r="J923" s="1"/>
    </row>
    <row r="924" spans="1:10" customFormat="1">
      <c r="A924" s="2">
        <v>38301</v>
      </c>
      <c r="B924" s="1" t="s">
        <v>107</v>
      </c>
      <c r="C924" s="1">
        <v>58</v>
      </c>
      <c r="D924" s="1"/>
      <c r="E924" s="18">
        <v>41.716700000000003</v>
      </c>
      <c r="F924" s="1">
        <f t="shared" si="90"/>
        <v>2419.5686000000001</v>
      </c>
      <c r="G924" s="1">
        <f t="shared" si="91"/>
        <v>0.16917650609687626</v>
      </c>
      <c r="H924" s="1"/>
      <c r="I924" s="1"/>
      <c r="J924" s="1"/>
    </row>
    <row r="925" spans="1:10" customFormat="1">
      <c r="A925" s="2">
        <v>38301</v>
      </c>
      <c r="B925" s="20" t="s">
        <v>119</v>
      </c>
      <c r="C925" s="1">
        <v>3</v>
      </c>
      <c r="D925" s="1"/>
      <c r="E925" s="60"/>
      <c r="F925" s="1">
        <f t="shared" si="90"/>
        <v>0</v>
      </c>
      <c r="G925" s="1">
        <f t="shared" si="91"/>
        <v>0</v>
      </c>
      <c r="H925" s="1"/>
      <c r="I925" s="1"/>
      <c r="J925" s="1"/>
    </row>
    <row r="926" spans="1:10" customFormat="1">
      <c r="A926" s="2">
        <v>38301</v>
      </c>
      <c r="B926" s="1" t="s">
        <v>29</v>
      </c>
      <c r="C926" s="1"/>
      <c r="D926" s="1"/>
      <c r="E926" s="1"/>
      <c r="F926" s="1">
        <f>SUM(F910:F925)</f>
        <v>14302.036706057001</v>
      </c>
      <c r="G926" s="1"/>
      <c r="H926" s="1"/>
      <c r="I926" s="1"/>
      <c r="J926" s="1"/>
    </row>
    <row r="927" spans="1:10" customFormat="1">
      <c r="A927" s="2">
        <v>38462</v>
      </c>
      <c r="B927" s="20" t="s">
        <v>165</v>
      </c>
      <c r="C927" s="1">
        <v>1</v>
      </c>
      <c r="D927" s="1">
        <v>100</v>
      </c>
      <c r="E927" s="60"/>
      <c r="F927" s="1">
        <f>C927*E927</f>
        <v>0</v>
      </c>
      <c r="G927" s="1">
        <f>F927/$F$946</f>
        <v>0</v>
      </c>
      <c r="H927" s="1">
        <v>1</v>
      </c>
      <c r="I927" s="1"/>
      <c r="J927" s="1"/>
    </row>
    <row r="928" spans="1:10" customFormat="1">
      <c r="A928" s="2">
        <v>38462</v>
      </c>
      <c r="B928" s="20" t="s">
        <v>36</v>
      </c>
      <c r="C928" s="1">
        <v>5</v>
      </c>
      <c r="D928" s="1"/>
      <c r="E928" s="60"/>
      <c r="F928" s="1">
        <f t="shared" ref="F928:F945" si="92">C928*E928</f>
        <v>0</v>
      </c>
      <c r="G928" s="1">
        <f t="shared" ref="G928:G945" si="93">F928/$F$946</f>
        <v>0</v>
      </c>
      <c r="H928" s="1"/>
      <c r="I928" s="1" t="s">
        <v>216</v>
      </c>
      <c r="J928" s="1" t="s">
        <v>217</v>
      </c>
    </row>
    <row r="929" spans="1:7" customFormat="1">
      <c r="A929" s="2">
        <v>38462</v>
      </c>
      <c r="B929" s="20" t="s">
        <v>162</v>
      </c>
      <c r="C929" s="1">
        <v>1</v>
      </c>
      <c r="D929" s="1"/>
      <c r="E929" s="60"/>
      <c r="F929" s="1">
        <f t="shared" si="92"/>
        <v>0</v>
      </c>
      <c r="G929" s="1">
        <f t="shared" si="93"/>
        <v>0</v>
      </c>
    </row>
    <row r="930" spans="1:7" customFormat="1">
      <c r="A930" s="2">
        <v>38462</v>
      </c>
      <c r="B930" s="20" t="s">
        <v>218</v>
      </c>
      <c r="C930" s="1">
        <v>1</v>
      </c>
      <c r="D930" s="1"/>
      <c r="E930" s="60"/>
      <c r="F930" s="1">
        <f t="shared" si="92"/>
        <v>0</v>
      </c>
      <c r="G930" s="1">
        <f t="shared" si="93"/>
        <v>0</v>
      </c>
    </row>
    <row r="931" spans="1:7" customFormat="1">
      <c r="A931" s="2">
        <v>38462</v>
      </c>
      <c r="B931" s="1" t="s">
        <v>219</v>
      </c>
      <c r="C931" s="1">
        <v>74</v>
      </c>
      <c r="D931" s="1"/>
      <c r="E931" s="18">
        <v>15.74954</v>
      </c>
      <c r="F931" s="1">
        <f t="shared" si="92"/>
        <v>1165.46596</v>
      </c>
      <c r="G931" s="1">
        <f t="shared" si="93"/>
        <v>1.9831112515705605E-2</v>
      </c>
    </row>
    <row r="932" spans="1:7" customFormat="1">
      <c r="A932" s="2">
        <v>38462</v>
      </c>
      <c r="B932" s="1" t="s">
        <v>17</v>
      </c>
      <c r="C932" s="1">
        <v>175</v>
      </c>
      <c r="D932" s="1"/>
      <c r="E932" s="16">
        <v>3.156457729</v>
      </c>
      <c r="F932" s="1">
        <f t="shared" si="92"/>
        <v>552.38010257500002</v>
      </c>
      <c r="G932" s="1">
        <f t="shared" si="93"/>
        <v>9.39908357821264E-3</v>
      </c>
    </row>
    <row r="933" spans="1:7" customFormat="1">
      <c r="A933" s="2">
        <v>38462</v>
      </c>
      <c r="B933" s="1" t="s">
        <v>16</v>
      </c>
      <c r="C933" s="1">
        <v>21</v>
      </c>
      <c r="D933" s="1"/>
      <c r="E933" s="18">
        <v>5.6427709999999998</v>
      </c>
      <c r="F933" s="1">
        <f t="shared" si="92"/>
        <v>118.49819099999999</v>
      </c>
      <c r="G933" s="1">
        <f t="shared" si="93"/>
        <v>2.0163188280750586E-3</v>
      </c>
    </row>
    <row r="934" spans="1:7" customFormat="1">
      <c r="A934" s="2">
        <v>38462</v>
      </c>
      <c r="B934" s="1" t="s">
        <v>39</v>
      </c>
      <c r="C934" s="1">
        <v>61</v>
      </c>
      <c r="D934" s="1"/>
      <c r="E934" s="18">
        <v>195.2354</v>
      </c>
      <c r="F934" s="1">
        <f t="shared" si="92"/>
        <v>11909.359399999999</v>
      </c>
      <c r="G934" s="1">
        <f t="shared" si="93"/>
        <v>0.20264499724331389</v>
      </c>
    </row>
    <row r="935" spans="1:7" customFormat="1">
      <c r="A935" s="2">
        <v>38462</v>
      </c>
      <c r="B935" s="21" t="s">
        <v>25</v>
      </c>
      <c r="C935" s="1">
        <v>7</v>
      </c>
      <c r="D935" s="1"/>
      <c r="E935" s="60"/>
      <c r="F935" s="1">
        <f t="shared" si="92"/>
        <v>0</v>
      </c>
      <c r="G935" s="1">
        <f t="shared" si="93"/>
        <v>0</v>
      </c>
    </row>
    <row r="936" spans="1:7" customFormat="1">
      <c r="A936" s="2">
        <v>38462</v>
      </c>
      <c r="B936" s="20" t="s">
        <v>40</v>
      </c>
      <c r="C936" s="1">
        <v>2</v>
      </c>
      <c r="D936" s="1"/>
      <c r="E936" s="60"/>
      <c r="F936" s="1">
        <f t="shared" si="92"/>
        <v>0</v>
      </c>
      <c r="G936" s="1">
        <f t="shared" si="93"/>
        <v>0</v>
      </c>
    </row>
    <row r="937" spans="1:7" customFormat="1">
      <c r="A937" s="2">
        <v>38462</v>
      </c>
      <c r="B937" s="20" t="s">
        <v>220</v>
      </c>
      <c r="C937" s="1">
        <v>102</v>
      </c>
      <c r="D937" s="1"/>
      <c r="E937" s="60"/>
      <c r="F937" s="1">
        <f t="shared" si="92"/>
        <v>0</v>
      </c>
      <c r="G937" s="1">
        <f t="shared" si="93"/>
        <v>0</v>
      </c>
    </row>
    <row r="938" spans="1:7" customFormat="1">
      <c r="A938" s="2">
        <v>38462</v>
      </c>
      <c r="B938" s="20" t="s">
        <v>53</v>
      </c>
      <c r="C938" s="1">
        <v>14</v>
      </c>
      <c r="D938" s="1"/>
      <c r="E938" s="60"/>
      <c r="F938" s="1">
        <f t="shared" si="92"/>
        <v>0</v>
      </c>
      <c r="G938" s="1">
        <f t="shared" si="93"/>
        <v>0</v>
      </c>
    </row>
    <row r="939" spans="1:7" customFormat="1">
      <c r="A939" s="2">
        <v>38462</v>
      </c>
      <c r="B939" s="1" t="s">
        <v>41</v>
      </c>
      <c r="C939" s="1">
        <v>34</v>
      </c>
      <c r="D939" s="1"/>
      <c r="E939" s="18">
        <v>1034.087</v>
      </c>
      <c r="F939" s="1">
        <f t="shared" si="92"/>
        <v>35158.957999999999</v>
      </c>
      <c r="G939" s="1">
        <f t="shared" si="93"/>
        <v>0.59825106520740223</v>
      </c>
    </row>
    <row r="940" spans="1:7" customFormat="1">
      <c r="A940" s="2">
        <v>38462</v>
      </c>
      <c r="B940" s="1" t="s">
        <v>58</v>
      </c>
      <c r="C940" s="1">
        <v>17</v>
      </c>
      <c r="D940" s="1"/>
      <c r="E940" s="16">
        <v>311.15499999999997</v>
      </c>
      <c r="F940" s="1">
        <f t="shared" si="92"/>
        <v>5289.6349999999993</v>
      </c>
      <c r="G940" s="1">
        <f t="shared" si="93"/>
        <v>9.0006358359891014E-2</v>
      </c>
    </row>
    <row r="941" spans="1:7" customFormat="1">
      <c r="A941" s="2">
        <v>38462</v>
      </c>
      <c r="B941" s="20" t="s">
        <v>148</v>
      </c>
      <c r="C941" s="1">
        <v>1</v>
      </c>
      <c r="D941" s="1"/>
      <c r="E941" s="60"/>
      <c r="F941" s="1">
        <f t="shared" si="92"/>
        <v>0</v>
      </c>
      <c r="G941" s="1">
        <f t="shared" si="93"/>
        <v>0</v>
      </c>
    </row>
    <row r="942" spans="1:7" customFormat="1">
      <c r="A942" s="2">
        <v>38462</v>
      </c>
      <c r="B942" s="1" t="s">
        <v>96</v>
      </c>
      <c r="C942" s="1">
        <v>17</v>
      </c>
      <c r="D942" s="1"/>
      <c r="E942" s="18">
        <v>87.269570000000002</v>
      </c>
      <c r="F942" s="1">
        <f t="shared" si="92"/>
        <v>1483.58269</v>
      </c>
      <c r="G942" s="1">
        <f t="shared" si="93"/>
        <v>2.5244062256218266E-2</v>
      </c>
    </row>
    <row r="943" spans="1:7" customFormat="1">
      <c r="A943" s="2">
        <v>38462</v>
      </c>
      <c r="B943" s="21" t="s">
        <v>63</v>
      </c>
      <c r="C943" s="1">
        <v>2</v>
      </c>
      <c r="D943" s="1"/>
      <c r="E943" s="60"/>
      <c r="F943" s="1">
        <f t="shared" si="92"/>
        <v>0</v>
      </c>
      <c r="G943" s="1">
        <f t="shared" si="93"/>
        <v>0</v>
      </c>
    </row>
    <row r="944" spans="1:7" customFormat="1">
      <c r="A944" s="2">
        <v>38462</v>
      </c>
      <c r="B944" s="1" t="s">
        <v>107</v>
      </c>
      <c r="C944" s="1">
        <v>68</v>
      </c>
      <c r="D944" s="1"/>
      <c r="E944" s="18">
        <v>41.716700000000003</v>
      </c>
      <c r="F944" s="1">
        <f t="shared" si="92"/>
        <v>2836.7356</v>
      </c>
      <c r="G944" s="1">
        <f t="shared" si="93"/>
        <v>4.8268782436947065E-2</v>
      </c>
    </row>
    <row r="945" spans="1:10" customFormat="1">
      <c r="A945" s="2">
        <v>38462</v>
      </c>
      <c r="B945" s="1" t="s">
        <v>18</v>
      </c>
      <c r="C945" s="1">
        <v>3</v>
      </c>
      <c r="D945" s="1"/>
      <c r="E945" s="18">
        <v>84.985100000000003</v>
      </c>
      <c r="F945" s="1">
        <f t="shared" si="92"/>
        <v>254.95530000000002</v>
      </c>
      <c r="G945" s="1">
        <f t="shared" si="93"/>
        <v>4.3382195742340491E-3</v>
      </c>
      <c r="H945" s="1"/>
      <c r="I945" s="1"/>
      <c r="J945" s="1"/>
    </row>
    <row r="946" spans="1:10" customFormat="1">
      <c r="A946" s="2">
        <v>38462</v>
      </c>
      <c r="B946" s="1" t="s">
        <v>29</v>
      </c>
      <c r="C946" s="1"/>
      <c r="D946" s="1"/>
      <c r="E946" s="60"/>
      <c r="F946" s="1">
        <f>SUM(F927:F945)</f>
        <v>58769.570243575006</v>
      </c>
      <c r="G946" s="1"/>
      <c r="H946" s="1"/>
      <c r="I946" s="1"/>
      <c r="J946" s="1"/>
    </row>
    <row r="947" spans="1:10" customFormat="1">
      <c r="A947" s="2">
        <v>38516</v>
      </c>
      <c r="B947" s="1" t="s">
        <v>28</v>
      </c>
      <c r="C947" s="1">
        <v>51</v>
      </c>
      <c r="D947" s="1">
        <v>100</v>
      </c>
      <c r="E947" s="22">
        <v>9.7808534999999992</v>
      </c>
      <c r="F947" s="1">
        <f>C947*E947</f>
        <v>498.82352849999995</v>
      </c>
      <c r="G947" s="1"/>
      <c r="H947" s="1">
        <v>1</v>
      </c>
      <c r="I947" s="1"/>
      <c r="J947" s="1"/>
    </row>
    <row r="948" spans="1:10" customFormat="1">
      <c r="A948" s="2">
        <v>38516</v>
      </c>
      <c r="B948" s="20" t="s">
        <v>202</v>
      </c>
      <c r="C948" s="1">
        <v>4</v>
      </c>
      <c r="D948" s="1"/>
      <c r="E948" s="60"/>
      <c r="F948" s="1">
        <f t="shared" ref="F948:F967" si="94">C948*E948</f>
        <v>0</v>
      </c>
      <c r="G948" s="1">
        <f>F948/$F$968</f>
        <v>0</v>
      </c>
      <c r="H948" s="1"/>
      <c r="I948" s="1" t="s">
        <v>221</v>
      </c>
      <c r="J948" s="1" t="s">
        <v>222</v>
      </c>
    </row>
    <row r="949" spans="1:10" customFormat="1">
      <c r="A949" s="2">
        <v>38516</v>
      </c>
      <c r="B949" s="20" t="s">
        <v>218</v>
      </c>
      <c r="C949" s="1">
        <v>6</v>
      </c>
      <c r="D949" s="1"/>
      <c r="E949" s="60"/>
      <c r="F949" s="1">
        <f t="shared" si="94"/>
        <v>0</v>
      </c>
      <c r="G949" s="1">
        <f t="shared" ref="G949:G967" si="95">F949/$F$968</f>
        <v>0</v>
      </c>
      <c r="H949" s="1"/>
      <c r="I949" s="1"/>
      <c r="J949" s="1"/>
    </row>
    <row r="950" spans="1:10" customFormat="1">
      <c r="A950" s="2">
        <v>38516</v>
      </c>
      <c r="B950" s="28" t="s">
        <v>219</v>
      </c>
      <c r="C950" s="1">
        <v>377</v>
      </c>
      <c r="D950" s="1"/>
      <c r="E950" s="18">
        <v>15.74954</v>
      </c>
      <c r="F950" s="1">
        <f t="shared" si="94"/>
        <v>5937.5765799999999</v>
      </c>
      <c r="G950" s="1">
        <f t="shared" si="95"/>
        <v>7.3727815530712379E-2</v>
      </c>
      <c r="H950" s="1"/>
      <c r="I950" s="1"/>
      <c r="J950" s="1"/>
    </row>
    <row r="951" spans="1:10" customFormat="1">
      <c r="A951" s="2">
        <v>38516</v>
      </c>
      <c r="B951" s="20" t="s">
        <v>223</v>
      </c>
      <c r="C951" s="1">
        <v>3</v>
      </c>
      <c r="D951" s="1"/>
      <c r="E951" s="60"/>
      <c r="F951" s="1">
        <f t="shared" si="94"/>
        <v>0</v>
      </c>
      <c r="G951" s="1">
        <f t="shared" si="95"/>
        <v>0</v>
      </c>
      <c r="H951" s="1"/>
      <c r="I951" s="1"/>
      <c r="J951" s="1"/>
    </row>
    <row r="952" spans="1:10" customFormat="1">
      <c r="A952" s="2">
        <v>38516</v>
      </c>
      <c r="B952" s="28" t="s">
        <v>224</v>
      </c>
      <c r="C952" s="1">
        <v>6</v>
      </c>
      <c r="D952" s="1"/>
      <c r="E952" s="60"/>
      <c r="F952" s="1">
        <f t="shared" si="94"/>
        <v>0</v>
      </c>
      <c r="G952" s="1">
        <f t="shared" si="95"/>
        <v>0</v>
      </c>
      <c r="H952" s="1"/>
      <c r="I952" s="1"/>
      <c r="J952" s="1"/>
    </row>
    <row r="953" spans="1:10" customFormat="1">
      <c r="A953" s="2">
        <v>38516</v>
      </c>
      <c r="B953" s="20" t="s">
        <v>165</v>
      </c>
      <c r="C953" s="1">
        <v>1</v>
      </c>
      <c r="D953" s="1"/>
      <c r="E953" s="60"/>
      <c r="F953" s="1">
        <f t="shared" si="94"/>
        <v>0</v>
      </c>
      <c r="G953" s="1">
        <f t="shared" si="95"/>
        <v>0</v>
      </c>
      <c r="H953" s="1"/>
      <c r="I953" s="1"/>
      <c r="J953" s="1"/>
    </row>
    <row r="954" spans="1:10" customFormat="1">
      <c r="A954" s="2">
        <v>38516</v>
      </c>
      <c r="B954" s="21" t="s">
        <v>97</v>
      </c>
      <c r="C954" s="1">
        <v>1</v>
      </c>
      <c r="D954" s="1"/>
      <c r="E954" s="60"/>
      <c r="F954" s="1">
        <f t="shared" si="94"/>
        <v>0</v>
      </c>
      <c r="G954" s="1">
        <f t="shared" si="95"/>
        <v>0</v>
      </c>
      <c r="H954" s="1"/>
      <c r="I954" s="1"/>
      <c r="J954" s="1"/>
    </row>
    <row r="955" spans="1:10" customFormat="1">
      <c r="A955" s="2">
        <v>38516</v>
      </c>
      <c r="B955" s="20" t="s">
        <v>225</v>
      </c>
      <c r="C955" s="1">
        <v>4</v>
      </c>
      <c r="D955" s="1"/>
      <c r="E955" s="60"/>
      <c r="F955" s="1">
        <f t="shared" si="94"/>
        <v>0</v>
      </c>
      <c r="G955" s="1">
        <f t="shared" si="95"/>
        <v>0</v>
      </c>
      <c r="H955" s="1"/>
      <c r="I955" s="1"/>
      <c r="J955" s="1"/>
    </row>
    <row r="956" spans="1:10" customFormat="1">
      <c r="A956" s="2">
        <v>38516</v>
      </c>
      <c r="B956" s="20" t="s">
        <v>36</v>
      </c>
      <c r="C956" s="1">
        <v>2</v>
      </c>
      <c r="D956" s="1"/>
      <c r="E956" s="60"/>
      <c r="F956" s="1">
        <f t="shared" si="94"/>
        <v>0</v>
      </c>
      <c r="G956" s="1">
        <f t="shared" si="95"/>
        <v>0</v>
      </c>
      <c r="H956" s="1"/>
      <c r="I956" s="1"/>
      <c r="J956" s="1"/>
    </row>
    <row r="957" spans="1:10" customFormat="1">
      <c r="A957" s="2">
        <v>38516</v>
      </c>
      <c r="B957" s="20" t="s">
        <v>169</v>
      </c>
      <c r="C957" s="1">
        <v>7</v>
      </c>
      <c r="D957" s="1"/>
      <c r="E957" s="60"/>
      <c r="F957" s="1">
        <f t="shared" si="94"/>
        <v>0</v>
      </c>
      <c r="G957" s="1">
        <f t="shared" si="95"/>
        <v>0</v>
      </c>
      <c r="H957" s="1"/>
      <c r="I957" s="1"/>
      <c r="J957" s="1"/>
    </row>
    <row r="958" spans="1:10" customFormat="1">
      <c r="A958" s="2">
        <v>38516</v>
      </c>
      <c r="B958" s="1" t="s">
        <v>39</v>
      </c>
      <c r="C958" s="1">
        <v>20</v>
      </c>
      <c r="D958" s="1"/>
      <c r="E958" s="18">
        <v>195.2354</v>
      </c>
      <c r="F958" s="1">
        <f t="shared" si="94"/>
        <v>3904.7080000000001</v>
      </c>
      <c r="G958" s="1">
        <f t="shared" si="95"/>
        <v>4.8485368945809348E-2</v>
      </c>
      <c r="H958" s="1"/>
      <c r="I958" s="1"/>
      <c r="J958" s="1"/>
    </row>
    <row r="959" spans="1:10" customFormat="1">
      <c r="A959" s="2">
        <v>38516</v>
      </c>
      <c r="B959" s="21" t="s">
        <v>25</v>
      </c>
      <c r="C959" s="1">
        <v>3</v>
      </c>
      <c r="D959" s="1"/>
      <c r="E959" s="60"/>
      <c r="F959" s="1">
        <f t="shared" si="94"/>
        <v>0</v>
      </c>
      <c r="G959" s="1">
        <f t="shared" si="95"/>
        <v>0</v>
      </c>
      <c r="H959" s="1"/>
      <c r="I959" s="1"/>
      <c r="J959" s="1"/>
    </row>
    <row r="960" spans="1:10" customFormat="1">
      <c r="A960" s="2">
        <v>38516</v>
      </c>
      <c r="B960" s="20" t="s">
        <v>40</v>
      </c>
      <c r="C960" s="1">
        <v>2</v>
      </c>
      <c r="D960" s="1"/>
      <c r="E960" s="60"/>
      <c r="F960" s="1">
        <f t="shared" si="94"/>
        <v>0</v>
      </c>
      <c r="G960" s="1">
        <f t="shared" si="95"/>
        <v>0</v>
      </c>
      <c r="H960" s="1"/>
      <c r="I960" s="1"/>
      <c r="J960" s="1"/>
    </row>
    <row r="961" spans="1:11" customFormat="1">
      <c r="A961" s="2">
        <v>38516</v>
      </c>
      <c r="B961" s="1" t="s">
        <v>226</v>
      </c>
      <c r="C961" s="1">
        <v>3</v>
      </c>
      <c r="D961" s="1"/>
      <c r="E961" s="18">
        <v>195.2354</v>
      </c>
      <c r="F961" s="1">
        <f t="shared" si="94"/>
        <v>585.70619999999997</v>
      </c>
      <c r="G961" s="1">
        <f t="shared" si="95"/>
        <v>7.2728053418714021E-3</v>
      </c>
      <c r="H961" s="1"/>
      <c r="I961" s="1"/>
      <c r="J961" s="1"/>
      <c r="K961" s="1"/>
    </row>
    <row r="962" spans="1:11" customFormat="1">
      <c r="A962" s="2">
        <v>38516</v>
      </c>
      <c r="B962" s="1" t="s">
        <v>41</v>
      </c>
      <c r="C962" s="1">
        <v>32</v>
      </c>
      <c r="D962" s="1"/>
      <c r="E962" s="18">
        <v>1034.087</v>
      </c>
      <c r="F962" s="1">
        <f t="shared" si="94"/>
        <v>33090.784</v>
      </c>
      <c r="G962" s="1">
        <f t="shared" si="95"/>
        <v>0.41089343196625328</v>
      </c>
      <c r="H962" s="1"/>
      <c r="I962" s="1"/>
      <c r="J962" s="1"/>
      <c r="K962" s="1"/>
    </row>
    <row r="963" spans="1:11" customFormat="1">
      <c r="A963" s="2">
        <v>38516</v>
      </c>
      <c r="B963" s="1" t="s">
        <v>58</v>
      </c>
      <c r="C963" s="1">
        <v>108</v>
      </c>
      <c r="D963" s="1"/>
      <c r="E963" s="16">
        <v>311.15499999999997</v>
      </c>
      <c r="F963" s="1">
        <f t="shared" si="94"/>
        <v>33604.74</v>
      </c>
      <c r="G963" s="1">
        <f t="shared" si="95"/>
        <v>0.41727530387112099</v>
      </c>
      <c r="H963" s="1"/>
      <c r="I963" s="1"/>
      <c r="J963" s="1"/>
      <c r="K963" s="1"/>
    </row>
    <row r="964" spans="1:11" customFormat="1">
      <c r="A964" s="2">
        <v>38516</v>
      </c>
      <c r="B964" s="20" t="s">
        <v>89</v>
      </c>
      <c r="C964" s="1">
        <v>8</v>
      </c>
      <c r="D964" s="1"/>
      <c r="E964" s="60"/>
      <c r="F964" s="1">
        <f t="shared" si="94"/>
        <v>0</v>
      </c>
      <c r="G964" s="1">
        <f t="shared" si="95"/>
        <v>0</v>
      </c>
      <c r="H964" s="1"/>
      <c r="I964" s="1"/>
      <c r="J964" s="1"/>
      <c r="K964" s="1"/>
    </row>
    <row r="965" spans="1:11" customFormat="1">
      <c r="A965" s="2">
        <v>38516</v>
      </c>
      <c r="B965" s="1" t="s">
        <v>96</v>
      </c>
      <c r="C965" s="1">
        <v>19</v>
      </c>
      <c r="D965" s="1"/>
      <c r="E965" s="18">
        <v>87.269570000000002</v>
      </c>
      <c r="F965" s="1">
        <f t="shared" si="94"/>
        <v>1658.12183</v>
      </c>
      <c r="G965" s="1">
        <f t="shared" si="95"/>
        <v>2.0589157674440847E-2</v>
      </c>
      <c r="H965" s="1"/>
      <c r="I965" s="1"/>
      <c r="J965" s="1"/>
      <c r="K965" s="1"/>
    </row>
    <row r="966" spans="1:11" customFormat="1">
      <c r="A966" s="2">
        <v>38516</v>
      </c>
      <c r="B966" s="1" t="s">
        <v>107</v>
      </c>
      <c r="C966" s="1">
        <v>42</v>
      </c>
      <c r="D966" s="1"/>
      <c r="E966" s="18">
        <v>41.716700000000003</v>
      </c>
      <c r="F966" s="1">
        <f t="shared" si="94"/>
        <v>1752.1014</v>
      </c>
      <c r="G966" s="1">
        <f t="shared" si="95"/>
        <v>2.1756116669791718E-2</v>
      </c>
      <c r="H966" s="1"/>
      <c r="I966" s="1"/>
      <c r="J966" s="1"/>
      <c r="K966" s="1"/>
    </row>
    <row r="967" spans="1:11" customFormat="1">
      <c r="A967" s="2">
        <v>38516</v>
      </c>
      <c r="B967" s="20" t="s">
        <v>148</v>
      </c>
      <c r="C967" s="1">
        <v>7</v>
      </c>
      <c r="D967" s="1"/>
      <c r="E967" s="60"/>
      <c r="F967" s="1">
        <f t="shared" si="94"/>
        <v>0</v>
      </c>
      <c r="G967" s="1">
        <f t="shared" si="95"/>
        <v>0</v>
      </c>
      <c r="H967" s="1"/>
      <c r="I967" s="1"/>
      <c r="J967" s="1"/>
      <c r="K967" s="1"/>
    </row>
    <row r="968" spans="1:11" customFormat="1">
      <c r="A968" s="2">
        <v>38516</v>
      </c>
      <c r="B968" s="1" t="s">
        <v>29</v>
      </c>
      <c r="C968" s="1"/>
      <c r="D968" s="1"/>
      <c r="E968" s="1"/>
      <c r="F968" s="1">
        <f>SUM(F948:F967)</f>
        <v>80533.738010000001</v>
      </c>
      <c r="G968" s="1"/>
      <c r="H968" s="1"/>
      <c r="I968" s="1"/>
      <c r="J968" s="1"/>
      <c r="K968" s="1"/>
    </row>
    <row r="969" spans="1:11" customFormat="1">
      <c r="A969" s="2">
        <v>38545</v>
      </c>
      <c r="B969" s="20" t="s">
        <v>202</v>
      </c>
      <c r="C969" s="1">
        <v>5</v>
      </c>
      <c r="D969" s="1">
        <v>100</v>
      </c>
      <c r="E969" s="60"/>
      <c r="F969" s="1">
        <f>C969*E969</f>
        <v>0</v>
      </c>
      <c r="G969" s="1">
        <f>F969/$F$993</f>
        <v>0</v>
      </c>
      <c r="H969" s="1">
        <v>1</v>
      </c>
      <c r="I969" s="1"/>
      <c r="J969" s="1"/>
      <c r="K969" s="1"/>
    </row>
    <row r="970" spans="1:11" customFormat="1">
      <c r="A970" s="2">
        <v>38545</v>
      </c>
      <c r="B970" s="20" t="s">
        <v>112</v>
      </c>
      <c r="C970" s="1">
        <v>3</v>
      </c>
      <c r="D970" s="1"/>
      <c r="E970" s="60"/>
      <c r="F970" s="1">
        <f t="shared" ref="F970:F992" si="96">C970*E970</f>
        <v>0</v>
      </c>
      <c r="G970" s="1">
        <f t="shared" ref="G970:G992" si="97">F970/$F$993</f>
        <v>0</v>
      </c>
      <c r="H970" s="1"/>
      <c r="I970" s="1" t="s">
        <v>227</v>
      </c>
      <c r="J970" s="1" t="s">
        <v>228</v>
      </c>
      <c r="K970" s="1"/>
    </row>
    <row r="971" spans="1:11" customFormat="1">
      <c r="A971" s="2">
        <v>38545</v>
      </c>
      <c r="B971" s="20" t="s">
        <v>229</v>
      </c>
      <c r="C971" s="1">
        <v>9</v>
      </c>
      <c r="D971" s="1"/>
      <c r="E971" s="60"/>
      <c r="F971" s="1">
        <f t="shared" si="96"/>
        <v>0</v>
      </c>
      <c r="G971" s="1">
        <f t="shared" si="97"/>
        <v>0</v>
      </c>
      <c r="H971" s="1"/>
      <c r="I971" s="1"/>
      <c r="J971" s="1"/>
      <c r="K971" s="1"/>
    </row>
    <row r="972" spans="1:11" customFormat="1">
      <c r="A972" s="2">
        <v>38545</v>
      </c>
      <c r="B972" s="20" t="s">
        <v>218</v>
      </c>
      <c r="C972" s="1">
        <v>13</v>
      </c>
      <c r="D972" s="1"/>
      <c r="E972" s="60"/>
      <c r="F972" s="1">
        <f t="shared" si="96"/>
        <v>0</v>
      </c>
      <c r="G972" s="1">
        <f t="shared" si="97"/>
        <v>0</v>
      </c>
      <c r="H972" s="1"/>
      <c r="I972" s="1"/>
      <c r="J972" s="1"/>
      <c r="K972" s="1"/>
    </row>
    <row r="973" spans="1:11" customFormat="1">
      <c r="A973" s="2">
        <v>38545</v>
      </c>
      <c r="B973" s="30" t="s">
        <v>219</v>
      </c>
      <c r="C973" s="1">
        <v>440</v>
      </c>
      <c r="D973" s="1"/>
      <c r="E973" s="18">
        <v>15.74954</v>
      </c>
      <c r="F973" s="1">
        <f t="shared" si="96"/>
        <v>6929.7975999999999</v>
      </c>
      <c r="G973" s="1">
        <f t="shared" si="97"/>
        <v>0.17599859692320177</v>
      </c>
      <c r="H973" s="1"/>
      <c r="I973" s="1"/>
      <c r="J973" s="1"/>
      <c r="K973" s="1"/>
    </row>
    <row r="974" spans="1:11" customFormat="1">
      <c r="A974" s="2">
        <v>38545</v>
      </c>
      <c r="B974" s="20" t="s">
        <v>215</v>
      </c>
      <c r="C974" s="1">
        <v>2</v>
      </c>
      <c r="D974" s="1"/>
      <c r="E974" s="60"/>
      <c r="F974" s="1">
        <f t="shared" si="96"/>
        <v>0</v>
      </c>
      <c r="G974" s="1">
        <f t="shared" si="97"/>
        <v>0</v>
      </c>
      <c r="H974" s="1"/>
      <c r="I974" s="1"/>
      <c r="J974" s="1"/>
      <c r="K974" s="1"/>
    </row>
    <row r="975" spans="1:11" customFormat="1">
      <c r="A975" s="2">
        <v>38545</v>
      </c>
      <c r="B975" s="20" t="s">
        <v>230</v>
      </c>
      <c r="C975" s="1">
        <v>1</v>
      </c>
      <c r="D975" s="1"/>
      <c r="E975" s="60"/>
      <c r="F975" s="1">
        <f t="shared" si="96"/>
        <v>0</v>
      </c>
      <c r="G975" s="1">
        <f t="shared" si="97"/>
        <v>0</v>
      </c>
      <c r="H975" s="1"/>
      <c r="I975" s="1"/>
      <c r="J975" s="1"/>
      <c r="K975" s="1" t="s">
        <v>360</v>
      </c>
    </row>
    <row r="976" spans="1:11" customFormat="1">
      <c r="A976" s="2">
        <v>38545</v>
      </c>
      <c r="B976" s="20" t="s">
        <v>36</v>
      </c>
      <c r="C976" s="1">
        <v>1</v>
      </c>
      <c r="D976" s="1"/>
      <c r="E976" s="60"/>
      <c r="F976" s="1">
        <f t="shared" si="96"/>
        <v>0</v>
      </c>
      <c r="G976" s="1">
        <f t="shared" si="97"/>
        <v>0</v>
      </c>
      <c r="H976" s="1"/>
      <c r="I976" s="1"/>
      <c r="J976" s="1"/>
      <c r="K976" s="1"/>
    </row>
    <row r="977" spans="1:7" customFormat="1">
      <c r="A977" s="2">
        <v>38545</v>
      </c>
      <c r="B977" s="1" t="s">
        <v>16</v>
      </c>
      <c r="C977" s="1">
        <v>30</v>
      </c>
      <c r="D977" s="1"/>
      <c r="E977" s="18">
        <v>5.6427709999999998</v>
      </c>
      <c r="F977" s="1">
        <f t="shared" si="96"/>
        <v>169.28313</v>
      </c>
      <c r="G977" s="1">
        <f t="shared" si="97"/>
        <v>4.2993453896500479E-3</v>
      </c>
    </row>
    <row r="978" spans="1:7" customFormat="1">
      <c r="A978" s="2">
        <v>38545</v>
      </c>
      <c r="B978" s="1" t="s">
        <v>231</v>
      </c>
      <c r="C978" s="1">
        <v>52</v>
      </c>
      <c r="D978" s="1"/>
      <c r="E978" s="16">
        <v>3.156457729</v>
      </c>
      <c r="F978" s="1">
        <f t="shared" si="96"/>
        <v>164.13580190799999</v>
      </c>
      <c r="G978" s="1">
        <f t="shared" si="97"/>
        <v>4.1686168208827021E-3</v>
      </c>
    </row>
    <row r="979" spans="1:7" customFormat="1">
      <c r="A979" s="2">
        <v>38545</v>
      </c>
      <c r="B979" s="1" t="s">
        <v>28</v>
      </c>
      <c r="C979" s="1">
        <v>120</v>
      </c>
      <c r="D979" s="1"/>
      <c r="E979" s="22">
        <v>9.7808534999999992</v>
      </c>
      <c r="F979" s="1">
        <f t="shared" si="96"/>
        <v>1173.7024199999998</v>
      </c>
      <c r="G979" s="1">
        <f t="shared" si="97"/>
        <v>2.9808948406424805E-2</v>
      </c>
    </row>
    <row r="980" spans="1:7" customFormat="1">
      <c r="A980" s="2">
        <v>38545</v>
      </c>
      <c r="B980" s="1" t="s">
        <v>39</v>
      </c>
      <c r="C980" s="1">
        <v>44</v>
      </c>
      <c r="D980" s="1"/>
      <c r="E980" s="18">
        <v>195.2354</v>
      </c>
      <c r="F980" s="1">
        <f t="shared" si="96"/>
        <v>8590.3575999999994</v>
      </c>
      <c r="G980" s="1">
        <f t="shared" si="97"/>
        <v>0.21817244484435777</v>
      </c>
    </row>
    <row r="981" spans="1:7" customFormat="1">
      <c r="A981" s="2">
        <v>38545</v>
      </c>
      <c r="B981" s="21" t="s">
        <v>25</v>
      </c>
      <c r="C981" s="1">
        <v>2</v>
      </c>
      <c r="D981" s="1"/>
      <c r="E981" s="60"/>
      <c r="F981" s="1">
        <f t="shared" si="96"/>
        <v>0</v>
      </c>
      <c r="G981" s="1">
        <f t="shared" si="97"/>
        <v>0</v>
      </c>
    </row>
    <row r="982" spans="1:7" customFormat="1">
      <c r="A982" s="2">
        <v>38545</v>
      </c>
      <c r="B982" s="20" t="s">
        <v>40</v>
      </c>
      <c r="C982" s="1">
        <v>8</v>
      </c>
      <c r="D982" s="1"/>
      <c r="E982" s="60"/>
      <c r="F982" s="1">
        <f t="shared" si="96"/>
        <v>0</v>
      </c>
      <c r="G982" s="1">
        <f t="shared" si="97"/>
        <v>0</v>
      </c>
    </row>
    <row r="983" spans="1:7" customFormat="1">
      <c r="A983" s="2">
        <v>38545</v>
      </c>
      <c r="B983" s="1" t="s">
        <v>226</v>
      </c>
      <c r="C983" s="1">
        <v>15</v>
      </c>
      <c r="D983" s="1"/>
      <c r="E983" s="18">
        <v>195.2354</v>
      </c>
      <c r="F983" s="1">
        <f t="shared" si="96"/>
        <v>2928.5309999999999</v>
      </c>
      <c r="G983" s="1">
        <f t="shared" si="97"/>
        <v>7.4376969833303788E-2</v>
      </c>
    </row>
    <row r="984" spans="1:7" customFormat="1">
      <c r="A984" s="2">
        <v>38545</v>
      </c>
      <c r="B984" s="1" t="s">
        <v>41</v>
      </c>
      <c r="C984" s="1">
        <v>8</v>
      </c>
      <c r="D984" s="1"/>
      <c r="E984" s="18">
        <v>1034.087</v>
      </c>
      <c r="F984" s="1">
        <f t="shared" si="96"/>
        <v>8272.6959999999999</v>
      </c>
      <c r="G984" s="1">
        <f t="shared" si="97"/>
        <v>0.21010467733894328</v>
      </c>
    </row>
    <row r="985" spans="1:7" customFormat="1">
      <c r="A985" s="2">
        <v>38545</v>
      </c>
      <c r="B985" s="1" t="s">
        <v>58</v>
      </c>
      <c r="C985" s="1">
        <v>11</v>
      </c>
      <c r="D985" s="1"/>
      <c r="E985" s="16">
        <v>311.15499999999997</v>
      </c>
      <c r="F985" s="1">
        <f t="shared" si="96"/>
        <v>3422.7049999999999</v>
      </c>
      <c r="G985" s="1">
        <f t="shared" si="97"/>
        <v>8.6927687135051002E-2</v>
      </c>
    </row>
    <row r="986" spans="1:7" customFormat="1">
      <c r="A986" s="2">
        <v>38545</v>
      </c>
      <c r="B986" s="20" t="s">
        <v>89</v>
      </c>
      <c r="C986" s="1">
        <v>3</v>
      </c>
      <c r="D986" s="1"/>
      <c r="E986" s="60"/>
      <c r="F986" s="1">
        <f t="shared" si="96"/>
        <v>0</v>
      </c>
      <c r="G986" s="1">
        <f t="shared" si="97"/>
        <v>0</v>
      </c>
    </row>
    <row r="987" spans="1:7" customFormat="1">
      <c r="A987" s="2">
        <v>38545</v>
      </c>
      <c r="B987" s="1" t="s">
        <v>96</v>
      </c>
      <c r="C987" s="1">
        <v>32</v>
      </c>
      <c r="D987" s="1"/>
      <c r="E987" s="18">
        <v>87.269570000000002</v>
      </c>
      <c r="F987" s="1">
        <f t="shared" si="96"/>
        <v>2792.6262400000001</v>
      </c>
      <c r="G987" s="1">
        <f t="shared" si="97"/>
        <v>7.0925347079533255E-2</v>
      </c>
    </row>
    <row r="988" spans="1:7" customFormat="1">
      <c r="A988" s="2">
        <v>38545</v>
      </c>
      <c r="B988" s="21" t="s">
        <v>63</v>
      </c>
      <c r="C988" s="1">
        <v>5</v>
      </c>
      <c r="D988" s="1"/>
      <c r="E988" s="60"/>
      <c r="F988" s="1">
        <f t="shared" si="96"/>
        <v>0</v>
      </c>
      <c r="G988" s="1">
        <f t="shared" si="97"/>
        <v>0</v>
      </c>
    </row>
    <row r="989" spans="1:7" customFormat="1">
      <c r="A989" s="2">
        <v>38545</v>
      </c>
      <c r="B989" s="1" t="s">
        <v>107</v>
      </c>
      <c r="C989" s="1">
        <v>108</v>
      </c>
      <c r="D989" s="1"/>
      <c r="E989" s="18">
        <v>41.716700000000003</v>
      </c>
      <c r="F989" s="1">
        <f t="shared" si="96"/>
        <v>4505.4036000000006</v>
      </c>
      <c r="G989" s="1">
        <f t="shared" si="97"/>
        <v>0.11442537833612085</v>
      </c>
    </row>
    <row r="990" spans="1:7" customFormat="1">
      <c r="A990" s="2">
        <v>38545</v>
      </c>
      <c r="B990" s="1" t="s">
        <v>18</v>
      </c>
      <c r="C990" s="1">
        <v>5</v>
      </c>
      <c r="D990" s="1"/>
      <c r="E990" s="18">
        <v>84.985100000000003</v>
      </c>
      <c r="F990" s="1">
        <f t="shared" si="96"/>
        <v>424.9255</v>
      </c>
      <c r="G990" s="1">
        <f t="shared" si="97"/>
        <v>1.0791987892530941E-2</v>
      </c>
    </row>
    <row r="991" spans="1:7" customFormat="1">
      <c r="A991" s="2">
        <v>38545</v>
      </c>
      <c r="B991" s="20" t="s">
        <v>148</v>
      </c>
      <c r="C991" s="1">
        <v>4</v>
      </c>
      <c r="D991" s="1"/>
      <c r="E991" s="60"/>
      <c r="F991" s="1">
        <f t="shared" si="96"/>
        <v>0</v>
      </c>
      <c r="G991" s="1">
        <f t="shared" si="97"/>
        <v>0</v>
      </c>
    </row>
    <row r="992" spans="1:7" customFormat="1">
      <c r="A992" s="2">
        <v>38545</v>
      </c>
      <c r="B992" s="20" t="s">
        <v>119</v>
      </c>
      <c r="C992" s="1">
        <v>53</v>
      </c>
      <c r="D992" s="1"/>
      <c r="E992" s="60"/>
      <c r="F992" s="1">
        <f t="shared" si="96"/>
        <v>0</v>
      </c>
      <c r="G992" s="1">
        <f t="shared" si="97"/>
        <v>0</v>
      </c>
    </row>
    <row r="993" spans="1:11" customFormat="1">
      <c r="A993" s="2">
        <v>38545</v>
      </c>
      <c r="B993" s="1" t="s">
        <v>29</v>
      </c>
      <c r="C993" s="1"/>
      <c r="D993" s="1"/>
      <c r="E993" s="1"/>
      <c r="F993" s="1">
        <f>SUM(F969:F992)</f>
        <v>39374.163891907992</v>
      </c>
      <c r="G993" s="1"/>
      <c r="H993" s="1"/>
      <c r="I993" s="1"/>
      <c r="J993" s="1"/>
      <c r="K993" s="1"/>
    </row>
    <row r="994" spans="1:11" customFormat="1">
      <c r="A994" s="2">
        <v>38573</v>
      </c>
      <c r="B994" s="20" t="s">
        <v>232</v>
      </c>
      <c r="C994" s="1">
        <v>106</v>
      </c>
      <c r="D994" s="1">
        <v>100</v>
      </c>
      <c r="E994" s="60"/>
      <c r="F994" s="1">
        <f>C994*E994</f>
        <v>0</v>
      </c>
      <c r="G994" s="1">
        <f>F994/$F$1008</f>
        <v>0</v>
      </c>
      <c r="H994" s="1">
        <v>1</v>
      </c>
      <c r="I994" s="1"/>
      <c r="J994" s="1"/>
      <c r="K994" s="1"/>
    </row>
    <row r="995" spans="1:11" customFormat="1">
      <c r="A995" s="2">
        <v>38573</v>
      </c>
      <c r="B995" s="20" t="s">
        <v>34</v>
      </c>
      <c r="C995" s="1">
        <v>2</v>
      </c>
      <c r="D995" s="1"/>
      <c r="E995" s="60"/>
      <c r="F995" s="1">
        <f t="shared" ref="F995:F1007" si="98">C995*E995</f>
        <v>0</v>
      </c>
      <c r="G995" s="1">
        <f t="shared" ref="G995:G1007" si="99">F995/$F$1008</f>
        <v>0</v>
      </c>
      <c r="H995" s="1"/>
      <c r="I995" s="1" t="s">
        <v>233</v>
      </c>
      <c r="J995" s="1" t="s">
        <v>234</v>
      </c>
      <c r="K995" s="1"/>
    </row>
    <row r="996" spans="1:11" customFormat="1">
      <c r="A996" s="2">
        <v>38573</v>
      </c>
      <c r="B996" s="20" t="s">
        <v>235</v>
      </c>
      <c r="C996" s="1">
        <v>1</v>
      </c>
      <c r="D996" s="1"/>
      <c r="E996" s="60"/>
      <c r="F996" s="1">
        <f t="shared" si="98"/>
        <v>0</v>
      </c>
      <c r="G996" s="1">
        <f t="shared" si="99"/>
        <v>0</v>
      </c>
      <c r="H996" s="1"/>
      <c r="I996" s="1"/>
      <c r="J996" s="1"/>
      <c r="K996" s="1"/>
    </row>
    <row r="997" spans="1:11" customFormat="1">
      <c r="A997" s="2">
        <v>38573</v>
      </c>
      <c r="B997" s="31" t="s">
        <v>236</v>
      </c>
      <c r="C997" s="1">
        <v>1</v>
      </c>
      <c r="D997" s="1"/>
      <c r="E997" s="60"/>
      <c r="F997" s="1">
        <f t="shared" si="98"/>
        <v>0</v>
      </c>
      <c r="G997" s="1">
        <f t="shared" si="99"/>
        <v>0</v>
      </c>
      <c r="H997" s="1"/>
      <c r="I997" s="1"/>
      <c r="J997" s="1"/>
      <c r="K997" s="1" t="s">
        <v>333</v>
      </c>
    </row>
    <row r="998" spans="1:11" customFormat="1">
      <c r="A998" s="2">
        <v>38573</v>
      </c>
      <c r="B998" s="1" t="s">
        <v>39</v>
      </c>
      <c r="C998" s="1">
        <v>6</v>
      </c>
      <c r="D998" s="1"/>
      <c r="E998" s="18">
        <v>195.2354</v>
      </c>
      <c r="F998" s="1">
        <f t="shared" si="98"/>
        <v>1171.4123999999999</v>
      </c>
      <c r="G998" s="1">
        <f t="shared" si="99"/>
        <v>0.19433561964851837</v>
      </c>
      <c r="H998" s="1"/>
      <c r="I998" s="1"/>
      <c r="J998" s="1"/>
      <c r="K998" s="1"/>
    </row>
    <row r="999" spans="1:11" customFormat="1">
      <c r="A999" s="2">
        <v>38573</v>
      </c>
      <c r="B999" s="20" t="s">
        <v>40</v>
      </c>
      <c r="C999" s="1">
        <v>7</v>
      </c>
      <c r="D999" s="1"/>
      <c r="E999" s="60"/>
      <c r="F999" s="1">
        <f t="shared" si="98"/>
        <v>0</v>
      </c>
      <c r="G999" s="1">
        <f t="shared" si="99"/>
        <v>0</v>
      </c>
      <c r="H999" s="1"/>
      <c r="I999" s="1"/>
      <c r="J999" s="1"/>
      <c r="K999" s="1"/>
    </row>
    <row r="1000" spans="1:11" customFormat="1">
      <c r="A1000" s="2">
        <v>38573</v>
      </c>
      <c r="B1000" s="1" t="s">
        <v>41</v>
      </c>
      <c r="C1000" s="1">
        <v>1</v>
      </c>
      <c r="D1000" s="1"/>
      <c r="E1000" s="18">
        <v>1034.087</v>
      </c>
      <c r="F1000" s="1">
        <f t="shared" si="98"/>
        <v>1034.087</v>
      </c>
      <c r="G1000" s="1">
        <f t="shared" si="99"/>
        <v>0.17155353478883903</v>
      </c>
      <c r="H1000" s="1"/>
      <c r="I1000" s="1"/>
      <c r="J1000" s="1"/>
      <c r="K1000" s="1"/>
    </row>
    <row r="1001" spans="1:11" customFormat="1">
      <c r="A1001" s="2">
        <v>38573</v>
      </c>
      <c r="B1001" s="1" t="s">
        <v>42</v>
      </c>
      <c r="C1001" s="1">
        <v>36</v>
      </c>
      <c r="D1001" s="1"/>
      <c r="E1001" s="16">
        <v>44.422773849999999</v>
      </c>
      <c r="F1001" s="1">
        <f t="shared" si="98"/>
        <v>1599.2198586</v>
      </c>
      <c r="G1001" s="1">
        <f t="shared" si="99"/>
        <v>0.26530825708797934</v>
      </c>
      <c r="H1001" s="1"/>
      <c r="I1001" s="1"/>
      <c r="J1001" s="1"/>
      <c r="K1001" s="1"/>
    </row>
    <row r="1002" spans="1:11" customFormat="1">
      <c r="A1002" s="2">
        <v>38573</v>
      </c>
      <c r="B1002" s="20" t="s">
        <v>89</v>
      </c>
      <c r="C1002" s="1">
        <v>2</v>
      </c>
      <c r="D1002" s="1"/>
      <c r="E1002" s="60"/>
      <c r="F1002" s="1">
        <f t="shared" si="98"/>
        <v>0</v>
      </c>
      <c r="G1002" s="1">
        <f t="shared" si="99"/>
        <v>0</v>
      </c>
      <c r="H1002" s="1"/>
      <c r="I1002" s="1"/>
      <c r="J1002" s="1"/>
      <c r="K1002" s="1"/>
    </row>
    <row r="1003" spans="1:11" customFormat="1">
      <c r="A1003" s="2">
        <v>38573</v>
      </c>
      <c r="B1003" s="1" t="s">
        <v>96</v>
      </c>
      <c r="C1003" s="1">
        <v>12</v>
      </c>
      <c r="D1003" s="1"/>
      <c r="E1003" s="18">
        <v>87.269570000000002</v>
      </c>
      <c r="F1003" s="1">
        <f t="shared" si="98"/>
        <v>1047.2348400000001</v>
      </c>
      <c r="G1003" s="1">
        <f t="shared" si="99"/>
        <v>0.1737347423921046</v>
      </c>
      <c r="H1003" s="1"/>
      <c r="I1003" s="1"/>
      <c r="J1003" s="1"/>
      <c r="K1003" s="1"/>
    </row>
    <row r="1004" spans="1:11" customFormat="1">
      <c r="A1004" s="2">
        <v>38573</v>
      </c>
      <c r="B1004" s="1" t="s">
        <v>107</v>
      </c>
      <c r="C1004" s="1">
        <v>18</v>
      </c>
      <c r="D1004" s="1"/>
      <c r="E1004" s="18">
        <v>41.716700000000003</v>
      </c>
      <c r="F1004" s="1">
        <f t="shared" si="98"/>
        <v>750.90060000000005</v>
      </c>
      <c r="G1004" s="1">
        <f t="shared" si="99"/>
        <v>0.12457332139854781</v>
      </c>
      <c r="H1004" s="1"/>
      <c r="I1004" s="1"/>
      <c r="J1004" s="1"/>
      <c r="K1004" s="1"/>
    </row>
    <row r="1005" spans="1:11" customFormat="1">
      <c r="A1005" s="2">
        <v>38573</v>
      </c>
      <c r="B1005" s="1" t="s">
        <v>18</v>
      </c>
      <c r="C1005" s="1">
        <v>5</v>
      </c>
      <c r="D1005" s="1"/>
      <c r="E1005" s="18">
        <v>84.985100000000003</v>
      </c>
      <c r="F1005" s="1">
        <f t="shared" si="98"/>
        <v>424.9255</v>
      </c>
      <c r="G1005" s="1">
        <f t="shared" si="99"/>
        <v>7.0494524684010934E-2</v>
      </c>
      <c r="H1005" s="1"/>
      <c r="I1005" s="1"/>
      <c r="J1005" s="1"/>
      <c r="K1005" s="1"/>
    </row>
    <row r="1006" spans="1:11" customFormat="1">
      <c r="A1006" s="2">
        <v>38573</v>
      </c>
      <c r="B1006" s="20" t="s">
        <v>148</v>
      </c>
      <c r="C1006" s="1">
        <v>1</v>
      </c>
      <c r="D1006" s="1"/>
      <c r="E1006" s="60"/>
      <c r="F1006" s="1">
        <f t="shared" si="98"/>
        <v>0</v>
      </c>
      <c r="G1006" s="1">
        <f t="shared" si="99"/>
        <v>0</v>
      </c>
      <c r="H1006" s="1"/>
      <c r="I1006" s="1"/>
      <c r="J1006" s="1"/>
      <c r="K1006" s="1"/>
    </row>
    <row r="1007" spans="1:11" customFormat="1">
      <c r="A1007" s="2">
        <v>38573</v>
      </c>
      <c r="B1007" s="20" t="s">
        <v>119</v>
      </c>
      <c r="C1007" s="1">
        <v>12</v>
      </c>
      <c r="D1007" s="1"/>
      <c r="E1007" s="60"/>
      <c r="F1007" s="1">
        <f t="shared" si="98"/>
        <v>0</v>
      </c>
      <c r="G1007" s="1">
        <f t="shared" si="99"/>
        <v>0</v>
      </c>
      <c r="H1007" s="1"/>
      <c r="I1007" s="1"/>
      <c r="J1007" s="1"/>
      <c r="K1007" s="1"/>
    </row>
    <row r="1008" spans="1:11" customFormat="1">
      <c r="A1008" s="2">
        <v>38573</v>
      </c>
      <c r="B1008" s="1" t="s">
        <v>29</v>
      </c>
      <c r="C1008" s="1"/>
      <c r="D1008" s="1"/>
      <c r="E1008" s="1"/>
      <c r="F1008" s="1">
        <f>SUM(F994:F1007)</f>
        <v>6027.7801985999995</v>
      </c>
      <c r="G1008" s="1"/>
      <c r="H1008" s="1"/>
      <c r="I1008" s="1"/>
      <c r="J1008" s="1"/>
      <c r="K1008" s="1"/>
    </row>
    <row r="1009" spans="1:10" customFormat="1">
      <c r="A1009" s="2">
        <v>38671</v>
      </c>
      <c r="B1009" s="20" t="s">
        <v>218</v>
      </c>
      <c r="C1009" s="1">
        <v>4</v>
      </c>
      <c r="D1009" s="1">
        <v>100</v>
      </c>
      <c r="E1009" s="60"/>
      <c r="F1009" s="1">
        <f>C1009*E1009</f>
        <v>0</v>
      </c>
      <c r="G1009" s="1">
        <f>F1009/$F$1029</f>
        <v>0</v>
      </c>
      <c r="H1009" s="1">
        <v>1</v>
      </c>
      <c r="I1009" s="1"/>
      <c r="J1009" s="1"/>
    </row>
    <row r="1010" spans="1:10" customFormat="1">
      <c r="A1010" s="2">
        <v>38671</v>
      </c>
      <c r="B1010" s="20" t="s">
        <v>237</v>
      </c>
      <c r="C1010" s="1">
        <v>1</v>
      </c>
      <c r="D1010" s="1"/>
      <c r="E1010" s="60"/>
      <c r="F1010" s="1">
        <f t="shared" ref="F1010:F1028" si="100">C1010*E1010</f>
        <v>0</v>
      </c>
      <c r="G1010" s="1">
        <f t="shared" ref="G1010:G1028" si="101">F1010/$F$1029</f>
        <v>0</v>
      </c>
      <c r="H1010" s="1"/>
      <c r="I1010" s="1" t="s">
        <v>238</v>
      </c>
      <c r="J1010" s="1" t="s">
        <v>239</v>
      </c>
    </row>
    <row r="1011" spans="1:10" customFormat="1">
      <c r="A1011" s="2">
        <v>38671</v>
      </c>
      <c r="B1011" s="32" t="s">
        <v>224</v>
      </c>
      <c r="C1011" s="1">
        <v>1</v>
      </c>
      <c r="D1011" s="1"/>
      <c r="E1011" s="60"/>
      <c r="F1011" s="1">
        <f t="shared" si="100"/>
        <v>0</v>
      </c>
      <c r="G1011" s="1">
        <f t="shared" si="101"/>
        <v>0</v>
      </c>
      <c r="H1011" s="1"/>
      <c r="I1011" s="1"/>
      <c r="J1011" s="1"/>
    </row>
    <row r="1012" spans="1:10" customFormat="1">
      <c r="A1012" s="2">
        <v>38671</v>
      </c>
      <c r="B1012" s="20" t="s">
        <v>112</v>
      </c>
      <c r="C1012" s="1">
        <v>1</v>
      </c>
      <c r="D1012" s="1"/>
      <c r="E1012" s="60"/>
      <c r="F1012" s="1">
        <f t="shared" si="100"/>
        <v>0</v>
      </c>
      <c r="G1012" s="1">
        <f t="shared" si="101"/>
        <v>0</v>
      </c>
      <c r="H1012" s="1"/>
      <c r="I1012" s="1"/>
      <c r="J1012" s="1"/>
    </row>
    <row r="1013" spans="1:10" customFormat="1">
      <c r="A1013" s="2">
        <v>38671</v>
      </c>
      <c r="B1013" s="20" t="s">
        <v>36</v>
      </c>
      <c r="C1013" s="1">
        <v>1</v>
      </c>
      <c r="D1013" s="1"/>
      <c r="E1013" s="60"/>
      <c r="F1013" s="1">
        <f t="shared" si="100"/>
        <v>0</v>
      </c>
      <c r="G1013" s="1">
        <f t="shared" si="101"/>
        <v>0</v>
      </c>
      <c r="H1013" s="1"/>
      <c r="I1013" s="1"/>
      <c r="J1013" s="1"/>
    </row>
    <row r="1014" spans="1:10" customFormat="1">
      <c r="A1014" s="2">
        <v>38671</v>
      </c>
      <c r="B1014" s="20" t="s">
        <v>240</v>
      </c>
      <c r="C1014" s="1">
        <v>1</v>
      </c>
      <c r="D1014" s="1"/>
      <c r="E1014" s="60"/>
      <c r="F1014" s="1">
        <f t="shared" si="100"/>
        <v>0</v>
      </c>
      <c r="G1014" s="1">
        <f t="shared" si="101"/>
        <v>0</v>
      </c>
      <c r="H1014" s="1"/>
      <c r="I1014" s="1"/>
      <c r="J1014" s="1"/>
    </row>
    <row r="1015" spans="1:10" customFormat="1">
      <c r="A1015" s="2">
        <v>38671</v>
      </c>
      <c r="B1015" s="20" t="s">
        <v>202</v>
      </c>
      <c r="C1015" s="1">
        <v>1</v>
      </c>
      <c r="D1015" s="1"/>
      <c r="E1015" s="60"/>
      <c r="F1015" s="1">
        <f t="shared" si="100"/>
        <v>0</v>
      </c>
      <c r="G1015" s="1">
        <f t="shared" si="101"/>
        <v>0</v>
      </c>
      <c r="H1015" s="1"/>
      <c r="I1015" s="1"/>
      <c r="J1015" s="1"/>
    </row>
    <row r="1016" spans="1:10" customFormat="1">
      <c r="A1016" s="2">
        <v>38671</v>
      </c>
      <c r="B1016" s="1" t="s">
        <v>16</v>
      </c>
      <c r="C1016" s="1">
        <v>13</v>
      </c>
      <c r="D1016" s="1"/>
      <c r="E1016" s="18">
        <v>5.6427709999999998</v>
      </c>
      <c r="F1016" s="1">
        <f t="shared" si="100"/>
        <v>73.356022999999993</v>
      </c>
      <c r="G1016" s="1">
        <f t="shared" si="101"/>
        <v>4.0617035513677855E-3</v>
      </c>
      <c r="H1016" s="1"/>
      <c r="I1016" s="1"/>
      <c r="J1016" s="1"/>
    </row>
    <row r="1017" spans="1:10" customFormat="1">
      <c r="A1017" s="2">
        <v>38671</v>
      </c>
      <c r="B1017" s="1" t="s">
        <v>39</v>
      </c>
      <c r="C1017" s="1">
        <v>29</v>
      </c>
      <c r="D1017" s="1"/>
      <c r="E1017" s="18">
        <v>195.2354</v>
      </c>
      <c r="F1017" s="1">
        <f t="shared" si="100"/>
        <v>5661.8266000000003</v>
      </c>
      <c r="G1017" s="1">
        <f t="shared" si="101"/>
        <v>0.31349383824213861</v>
      </c>
      <c r="H1017" s="1"/>
      <c r="I1017" s="1"/>
      <c r="J1017" s="1"/>
    </row>
    <row r="1018" spans="1:10" customFormat="1">
      <c r="A1018" s="2">
        <v>38671</v>
      </c>
      <c r="B1018" s="21" t="s">
        <v>25</v>
      </c>
      <c r="C1018" s="1">
        <v>1</v>
      </c>
      <c r="D1018" s="1"/>
      <c r="E1018" s="60"/>
      <c r="F1018" s="1">
        <f t="shared" si="100"/>
        <v>0</v>
      </c>
      <c r="G1018" s="1">
        <f t="shared" si="101"/>
        <v>0</v>
      </c>
      <c r="H1018" s="1"/>
      <c r="I1018" s="1"/>
      <c r="J1018" s="1"/>
    </row>
    <row r="1019" spans="1:10" customFormat="1">
      <c r="A1019" s="2">
        <v>38671</v>
      </c>
      <c r="B1019" s="20" t="s">
        <v>40</v>
      </c>
      <c r="C1019" s="1">
        <v>3</v>
      </c>
      <c r="D1019" s="1"/>
      <c r="E1019" s="60"/>
      <c r="F1019" s="1">
        <f t="shared" si="100"/>
        <v>0</v>
      </c>
      <c r="G1019" s="1">
        <f t="shared" si="101"/>
        <v>0</v>
      </c>
      <c r="H1019" s="1"/>
      <c r="I1019" s="1"/>
      <c r="J1019" s="1"/>
    </row>
    <row r="1020" spans="1:10" customFormat="1">
      <c r="A1020" s="2">
        <v>38671</v>
      </c>
      <c r="B1020" s="1" t="s">
        <v>226</v>
      </c>
      <c r="C1020" s="1">
        <v>1</v>
      </c>
      <c r="D1020" s="1"/>
      <c r="E1020" s="33">
        <v>195.2354</v>
      </c>
      <c r="F1020" s="1">
        <f t="shared" si="100"/>
        <v>195.2354</v>
      </c>
      <c r="G1020" s="1">
        <f t="shared" si="101"/>
        <v>1.0810132353177192E-2</v>
      </c>
      <c r="H1020" s="1"/>
      <c r="I1020" s="1"/>
      <c r="J1020" s="1"/>
    </row>
    <row r="1021" spans="1:10" customFormat="1">
      <c r="A1021" s="2">
        <v>38671</v>
      </c>
      <c r="B1021" s="1" t="s">
        <v>41</v>
      </c>
      <c r="C1021" s="1">
        <v>5</v>
      </c>
      <c r="D1021" s="1"/>
      <c r="E1021" s="18">
        <v>1034.087</v>
      </c>
      <c r="F1021" s="1">
        <f t="shared" si="100"/>
        <v>5170.4349999999995</v>
      </c>
      <c r="G1021" s="1">
        <f t="shared" si="101"/>
        <v>0.28628561558764298</v>
      </c>
      <c r="H1021" s="1"/>
      <c r="I1021" s="1"/>
      <c r="J1021" s="1"/>
    </row>
    <row r="1022" spans="1:10" customFormat="1">
      <c r="A1022" s="2">
        <v>38671</v>
      </c>
      <c r="B1022" s="1" t="s">
        <v>58</v>
      </c>
      <c r="C1022" s="1">
        <v>1</v>
      </c>
      <c r="D1022" s="1"/>
      <c r="E1022" s="16">
        <v>311.15499999999997</v>
      </c>
      <c r="F1022" s="1">
        <f t="shared" si="100"/>
        <v>311.15499999999997</v>
      </c>
      <c r="G1022" s="1">
        <f t="shared" si="101"/>
        <v>1.7228569882064674E-2</v>
      </c>
      <c r="H1022" s="1"/>
      <c r="I1022" s="1"/>
      <c r="J1022" s="1"/>
    </row>
    <row r="1023" spans="1:10" customFormat="1">
      <c r="A1023" s="2">
        <v>38671</v>
      </c>
      <c r="B1023" s="21" t="s">
        <v>42</v>
      </c>
      <c r="C1023" s="1">
        <v>175</v>
      </c>
      <c r="D1023" s="1"/>
      <c r="E1023" s="60"/>
      <c r="F1023" s="1">
        <f t="shared" si="100"/>
        <v>0</v>
      </c>
      <c r="G1023" s="1">
        <f t="shared" si="101"/>
        <v>0</v>
      </c>
      <c r="H1023" s="1"/>
      <c r="I1023" s="1"/>
      <c r="J1023" s="1"/>
    </row>
    <row r="1024" spans="1:10" customFormat="1">
      <c r="A1024" s="2">
        <v>38671</v>
      </c>
      <c r="B1024" s="1" t="s">
        <v>96</v>
      </c>
      <c r="C1024" s="1">
        <v>10</v>
      </c>
      <c r="D1024" s="1"/>
      <c r="E1024" s="18">
        <v>87.269570000000002</v>
      </c>
      <c r="F1024" s="1">
        <f t="shared" si="100"/>
        <v>872.69569999999999</v>
      </c>
      <c r="G1024" s="1">
        <f t="shared" si="101"/>
        <v>4.8320929611374873E-2</v>
      </c>
      <c r="H1024" s="1"/>
      <c r="I1024" s="1"/>
      <c r="J1024" s="1"/>
    </row>
    <row r="1025" spans="1:11" customFormat="1">
      <c r="A1025" s="2">
        <v>38671</v>
      </c>
      <c r="B1025" s="21" t="s">
        <v>63</v>
      </c>
      <c r="C1025" s="1">
        <v>1</v>
      </c>
      <c r="D1025" s="1"/>
      <c r="E1025" s="60"/>
      <c r="F1025" s="1">
        <f t="shared" si="100"/>
        <v>0</v>
      </c>
      <c r="G1025" s="1">
        <f t="shared" si="101"/>
        <v>0</v>
      </c>
      <c r="H1025" s="1"/>
      <c r="I1025" s="1"/>
      <c r="J1025" s="1"/>
      <c r="K1025" s="1"/>
    </row>
    <row r="1026" spans="1:11" customFormat="1">
      <c r="A1026" s="2">
        <v>38671</v>
      </c>
      <c r="B1026" s="1" t="s">
        <v>107</v>
      </c>
      <c r="C1026" s="1">
        <v>59</v>
      </c>
      <c r="D1026" s="1"/>
      <c r="E1026" s="18">
        <v>41.716700000000003</v>
      </c>
      <c r="F1026" s="1">
        <f t="shared" si="100"/>
        <v>2461.2853</v>
      </c>
      <c r="G1026" s="1">
        <f t="shared" si="101"/>
        <v>0.13628071472657843</v>
      </c>
      <c r="H1026" s="1"/>
      <c r="I1026" s="1"/>
      <c r="J1026" s="1"/>
      <c r="K1026" s="1"/>
    </row>
    <row r="1027" spans="1:11" customFormat="1">
      <c r="A1027" s="2">
        <v>38671</v>
      </c>
      <c r="B1027" s="1" t="s">
        <v>18</v>
      </c>
      <c r="C1027" s="1">
        <v>39</v>
      </c>
      <c r="D1027" s="1"/>
      <c r="E1027" s="18">
        <v>84.985100000000003</v>
      </c>
      <c r="F1027" s="1">
        <f t="shared" si="100"/>
        <v>3314.4189000000001</v>
      </c>
      <c r="G1027" s="1">
        <f t="shared" si="101"/>
        <v>0.18351849604565548</v>
      </c>
      <c r="H1027" s="1"/>
      <c r="I1027" s="1"/>
      <c r="J1027" s="1"/>
      <c r="K1027" s="1"/>
    </row>
    <row r="1028" spans="1:11" customFormat="1">
      <c r="A1028" s="2">
        <v>38671</v>
      </c>
      <c r="B1028" s="34" t="s">
        <v>211</v>
      </c>
      <c r="C1028" s="1">
        <v>22</v>
      </c>
      <c r="D1028" s="1"/>
      <c r="E1028" s="60"/>
      <c r="F1028" s="1">
        <f t="shared" si="100"/>
        <v>0</v>
      </c>
      <c r="G1028" s="1">
        <f t="shared" si="101"/>
        <v>0</v>
      </c>
      <c r="H1028" s="1"/>
      <c r="I1028" s="1"/>
      <c r="J1028" s="1"/>
      <c r="K1028" s="1"/>
    </row>
    <row r="1029" spans="1:11" customFormat="1">
      <c r="A1029" s="2">
        <v>38671</v>
      </c>
      <c r="B1029" s="1" t="s">
        <v>29</v>
      </c>
      <c r="C1029" s="1"/>
      <c r="D1029" s="1"/>
      <c r="E1029" s="1"/>
      <c r="F1029" s="1">
        <f>SUM(F1009:F1028)</f>
        <v>18060.407922999999</v>
      </c>
      <c r="G1029" s="1"/>
      <c r="H1029" s="1"/>
      <c r="I1029" s="1"/>
      <c r="J1029" s="1"/>
      <c r="K1029" s="1"/>
    </row>
    <row r="1030" spans="1:11" customFormat="1">
      <c r="A1030" s="2">
        <v>38761</v>
      </c>
      <c r="B1030" s="35" t="s">
        <v>241</v>
      </c>
      <c r="C1030" s="1">
        <v>5</v>
      </c>
      <c r="D1030" s="1">
        <v>100</v>
      </c>
      <c r="E1030" s="60"/>
      <c r="F1030" s="1">
        <f>C1030*E1030</f>
        <v>0</v>
      </c>
      <c r="G1030" s="1">
        <f>F1030/$F$1045</f>
        <v>0</v>
      </c>
      <c r="H1030" s="1">
        <v>1</v>
      </c>
      <c r="I1030" s="1"/>
      <c r="J1030" s="1"/>
      <c r="K1030" s="1"/>
    </row>
    <row r="1031" spans="1:11" customFormat="1">
      <c r="A1031" s="2">
        <v>38761</v>
      </c>
      <c r="B1031" s="20" t="s">
        <v>202</v>
      </c>
      <c r="C1031" s="1">
        <v>1</v>
      </c>
      <c r="D1031" s="1"/>
      <c r="E1031" s="60"/>
      <c r="F1031" s="1">
        <f t="shared" ref="F1031:F1044" si="102">C1031*E1031</f>
        <v>0</v>
      </c>
      <c r="G1031" s="1">
        <f t="shared" ref="G1031:G1044" si="103">F1031/$F$1045</f>
        <v>0</v>
      </c>
      <c r="H1031" s="1"/>
      <c r="I1031" s="1" t="s">
        <v>242</v>
      </c>
      <c r="J1031" s="1" t="s">
        <v>243</v>
      </c>
      <c r="K1031" s="1"/>
    </row>
    <row r="1032" spans="1:11" customFormat="1">
      <c r="A1032" s="2">
        <v>38761</v>
      </c>
      <c r="B1032" s="20" t="s">
        <v>67</v>
      </c>
      <c r="C1032" s="1">
        <v>1</v>
      </c>
      <c r="D1032" s="1"/>
      <c r="E1032" s="60"/>
      <c r="F1032" s="1">
        <f t="shared" si="102"/>
        <v>0</v>
      </c>
      <c r="G1032" s="1">
        <f t="shared" si="103"/>
        <v>0</v>
      </c>
      <c r="H1032" s="1"/>
      <c r="I1032" s="1"/>
      <c r="J1032" s="1"/>
      <c r="K1032" s="1"/>
    </row>
    <row r="1033" spans="1:11" customFormat="1">
      <c r="A1033" s="2">
        <v>38761</v>
      </c>
      <c r="B1033" s="20" t="s">
        <v>244</v>
      </c>
      <c r="C1033" s="1">
        <v>1</v>
      </c>
      <c r="D1033" s="1"/>
      <c r="E1033" s="60"/>
      <c r="F1033" s="1">
        <f t="shared" si="102"/>
        <v>0</v>
      </c>
      <c r="G1033" s="1">
        <f t="shared" si="103"/>
        <v>0</v>
      </c>
      <c r="H1033" s="1"/>
      <c r="I1033" s="1"/>
      <c r="J1033" s="1"/>
      <c r="K1033" s="1" t="s">
        <v>361</v>
      </c>
    </row>
    <row r="1034" spans="1:11" customFormat="1">
      <c r="A1034" s="2">
        <v>38761</v>
      </c>
      <c r="B1034" s="1" t="s">
        <v>16</v>
      </c>
      <c r="C1034" s="1">
        <v>13</v>
      </c>
      <c r="D1034" s="1"/>
      <c r="E1034" s="18">
        <v>5.6427709999999998</v>
      </c>
      <c r="F1034" s="1">
        <f t="shared" si="102"/>
        <v>73.356022999999993</v>
      </c>
      <c r="G1034" s="1">
        <f t="shared" si="103"/>
        <v>2.1516889167388229E-2</v>
      </c>
      <c r="H1034" s="1"/>
      <c r="I1034" s="1"/>
      <c r="J1034" s="1"/>
      <c r="K1034" s="1"/>
    </row>
    <row r="1035" spans="1:11" customFormat="1">
      <c r="A1035" s="2">
        <v>38761</v>
      </c>
      <c r="B1035" s="1" t="s">
        <v>17</v>
      </c>
      <c r="C1035" s="1">
        <v>4</v>
      </c>
      <c r="D1035" s="1"/>
      <c r="E1035" s="16">
        <v>3.156457729</v>
      </c>
      <c r="F1035" s="1">
        <f t="shared" si="102"/>
        <v>12.625830916</v>
      </c>
      <c r="G1035" s="1">
        <f t="shared" si="103"/>
        <v>3.7034260222334552E-3</v>
      </c>
      <c r="H1035" s="1"/>
      <c r="I1035" s="1"/>
      <c r="J1035" s="1"/>
      <c r="K1035" s="1"/>
    </row>
    <row r="1036" spans="1:11" customFormat="1">
      <c r="A1036" s="2">
        <v>38761</v>
      </c>
      <c r="B1036" s="1" t="s">
        <v>39</v>
      </c>
      <c r="C1036" s="1">
        <v>12</v>
      </c>
      <c r="D1036" s="1"/>
      <c r="E1036" s="18">
        <v>195.2354</v>
      </c>
      <c r="F1036" s="1">
        <f t="shared" si="102"/>
        <v>2342.8247999999999</v>
      </c>
      <c r="G1036" s="1">
        <f t="shared" si="103"/>
        <v>0.68720058011062701</v>
      </c>
      <c r="H1036" s="1"/>
      <c r="I1036" s="1"/>
      <c r="J1036" s="1"/>
      <c r="K1036" s="1"/>
    </row>
    <row r="1037" spans="1:11" customFormat="1">
      <c r="A1037" s="2">
        <v>38761</v>
      </c>
      <c r="B1037" s="21" t="s">
        <v>25</v>
      </c>
      <c r="C1037" s="1">
        <v>1</v>
      </c>
      <c r="D1037" s="1"/>
      <c r="E1037" s="60"/>
      <c r="F1037" s="1">
        <f t="shared" si="102"/>
        <v>0</v>
      </c>
      <c r="G1037" s="1">
        <f t="shared" si="103"/>
        <v>0</v>
      </c>
      <c r="H1037" s="1"/>
      <c r="I1037" s="1"/>
      <c r="J1037" s="1"/>
      <c r="K1037" s="1"/>
    </row>
    <row r="1038" spans="1:11" customFormat="1">
      <c r="A1038" s="2">
        <v>38761</v>
      </c>
      <c r="B1038" s="20" t="s">
        <v>40</v>
      </c>
      <c r="C1038" s="1">
        <v>2</v>
      </c>
      <c r="D1038" s="1"/>
      <c r="E1038" s="60"/>
      <c r="F1038" s="1">
        <f t="shared" si="102"/>
        <v>0</v>
      </c>
      <c r="G1038" s="1">
        <f t="shared" si="103"/>
        <v>0</v>
      </c>
      <c r="H1038" s="1"/>
      <c r="I1038" s="1"/>
      <c r="J1038" s="1"/>
      <c r="K1038" s="1"/>
    </row>
    <row r="1039" spans="1:11" customFormat="1">
      <c r="A1039" s="2">
        <v>38761</v>
      </c>
      <c r="B1039" s="21" t="s">
        <v>42</v>
      </c>
      <c r="C1039" s="1">
        <v>4</v>
      </c>
      <c r="D1039" s="1"/>
      <c r="E1039" s="60"/>
      <c r="F1039" s="1">
        <f t="shared" si="102"/>
        <v>0</v>
      </c>
      <c r="G1039" s="1">
        <f t="shared" si="103"/>
        <v>0</v>
      </c>
      <c r="H1039" s="1"/>
      <c r="I1039" s="1"/>
      <c r="J1039" s="1"/>
      <c r="K1039" s="1"/>
    </row>
    <row r="1040" spans="1:11" customFormat="1">
      <c r="A1040" s="2">
        <v>38761</v>
      </c>
      <c r="B1040" s="1" t="s">
        <v>170</v>
      </c>
      <c r="C1040" s="1">
        <v>3</v>
      </c>
      <c r="D1040" s="1"/>
      <c r="E1040" s="18">
        <v>2.5976089999999998</v>
      </c>
      <c r="F1040" s="1">
        <f t="shared" si="102"/>
        <v>7.7928269999999991</v>
      </c>
      <c r="G1040" s="1">
        <f t="shared" si="103"/>
        <v>2.2858026921610858E-3</v>
      </c>
      <c r="H1040" s="1"/>
      <c r="I1040" s="1"/>
      <c r="J1040" s="1"/>
      <c r="K1040" s="1"/>
    </row>
    <row r="1041" spans="1:11" customFormat="1">
      <c r="A1041" s="2">
        <v>38761</v>
      </c>
      <c r="B1041" s="1" t="s">
        <v>96</v>
      </c>
      <c r="C1041" s="1">
        <v>1</v>
      </c>
      <c r="D1041" s="1"/>
      <c r="E1041" s="18">
        <v>87.269570000000002</v>
      </c>
      <c r="F1041" s="1">
        <f t="shared" si="102"/>
        <v>87.269570000000002</v>
      </c>
      <c r="G1041" s="1">
        <f t="shared" si="103"/>
        <v>2.5598029835609125E-2</v>
      </c>
      <c r="H1041" s="1"/>
      <c r="I1041" s="1"/>
      <c r="J1041" s="1"/>
      <c r="K1041" s="1"/>
    </row>
    <row r="1042" spans="1:11" customFormat="1">
      <c r="A1042" s="2">
        <v>38761</v>
      </c>
      <c r="B1042" s="21" t="s">
        <v>63</v>
      </c>
      <c r="C1042" s="1">
        <v>2</v>
      </c>
      <c r="D1042" s="1"/>
      <c r="E1042" s="60"/>
      <c r="F1042" s="1">
        <f t="shared" si="102"/>
        <v>0</v>
      </c>
      <c r="G1042" s="1">
        <f t="shared" si="103"/>
        <v>0</v>
      </c>
      <c r="H1042" s="1"/>
      <c r="I1042" s="1"/>
      <c r="J1042" s="1"/>
      <c r="K1042" s="1"/>
    </row>
    <row r="1043" spans="1:11" customFormat="1">
      <c r="A1043" s="2">
        <v>38761</v>
      </c>
      <c r="B1043" s="1" t="s">
        <v>107</v>
      </c>
      <c r="C1043" s="1">
        <v>9</v>
      </c>
      <c r="D1043" s="1"/>
      <c r="E1043" s="18">
        <v>41.716700000000003</v>
      </c>
      <c r="F1043" s="1">
        <f t="shared" si="102"/>
        <v>375.45030000000003</v>
      </c>
      <c r="G1043" s="1">
        <f t="shared" si="103"/>
        <v>0.11012759637968191</v>
      </c>
      <c r="H1043" s="1"/>
      <c r="I1043" s="1"/>
      <c r="J1043" s="1"/>
      <c r="K1043" s="1"/>
    </row>
    <row r="1044" spans="1:11" customFormat="1">
      <c r="A1044" s="2">
        <v>38761</v>
      </c>
      <c r="B1044" s="1" t="s">
        <v>18</v>
      </c>
      <c r="C1044" s="1">
        <v>6</v>
      </c>
      <c r="D1044" s="1"/>
      <c r="E1044" s="18">
        <v>84.985100000000003</v>
      </c>
      <c r="F1044" s="1">
        <f t="shared" si="102"/>
        <v>509.91060000000004</v>
      </c>
      <c r="G1044" s="1">
        <f t="shared" si="103"/>
        <v>0.1495676757922991</v>
      </c>
      <c r="H1044" s="1"/>
      <c r="I1044" s="1"/>
      <c r="J1044" s="1"/>
      <c r="K1044" s="1"/>
    </row>
    <row r="1045" spans="1:11" customFormat="1">
      <c r="A1045" s="2">
        <v>38761</v>
      </c>
      <c r="B1045" s="1" t="s">
        <v>29</v>
      </c>
      <c r="C1045" s="1"/>
      <c r="D1045" s="1"/>
      <c r="E1045" s="1"/>
      <c r="F1045" s="1">
        <f>SUM(F1030:F1044)</f>
        <v>3409.2299509160002</v>
      </c>
      <c r="G1045" s="1"/>
      <c r="H1045" s="1"/>
      <c r="I1045" s="1"/>
      <c r="J1045" s="1"/>
      <c r="K1045" s="1"/>
    </row>
    <row r="1046" spans="1:11" customFormat="1">
      <c r="A1046" s="2">
        <v>38827</v>
      </c>
      <c r="B1046" s="32" t="s">
        <v>241</v>
      </c>
      <c r="C1046" s="1">
        <v>10</v>
      </c>
      <c r="D1046" s="1">
        <v>100</v>
      </c>
      <c r="E1046" s="60"/>
      <c r="F1046" s="1">
        <f>C1046*E1046</f>
        <v>0</v>
      </c>
      <c r="G1046" s="1">
        <f>F1046/$F$1066</f>
        <v>0</v>
      </c>
      <c r="H1046" s="1">
        <v>1</v>
      </c>
      <c r="I1046" s="1"/>
      <c r="J1046" s="1"/>
      <c r="K1046" s="1" t="s">
        <v>362</v>
      </c>
    </row>
    <row r="1047" spans="1:11" customFormat="1">
      <c r="A1047" s="2">
        <v>38827</v>
      </c>
      <c r="B1047" s="20" t="s">
        <v>245</v>
      </c>
      <c r="C1047" s="1">
        <v>14</v>
      </c>
      <c r="D1047" s="1"/>
      <c r="E1047" s="60"/>
      <c r="F1047" s="1">
        <f t="shared" ref="F1047:F1065" si="104">C1047*E1047</f>
        <v>0</v>
      </c>
      <c r="G1047" s="1">
        <f t="shared" ref="G1047:G1065" si="105">F1047/$F$1066</f>
        <v>0</v>
      </c>
      <c r="H1047" s="1"/>
      <c r="I1047" s="1" t="s">
        <v>246</v>
      </c>
      <c r="J1047" s="1" t="s">
        <v>247</v>
      </c>
      <c r="K1047" s="1"/>
    </row>
    <row r="1048" spans="1:11" customFormat="1">
      <c r="A1048" s="2">
        <v>38827</v>
      </c>
      <c r="B1048" s="20" t="s">
        <v>248</v>
      </c>
      <c r="C1048" s="1">
        <v>2</v>
      </c>
      <c r="D1048" s="1"/>
      <c r="E1048" s="60"/>
      <c r="F1048" s="1">
        <f t="shared" si="104"/>
        <v>0</v>
      </c>
      <c r="G1048" s="1">
        <f t="shared" si="105"/>
        <v>0</v>
      </c>
      <c r="H1048" s="1"/>
      <c r="I1048" s="1"/>
      <c r="J1048" s="1"/>
      <c r="K1048" s="1"/>
    </row>
    <row r="1049" spans="1:11" customFormat="1">
      <c r="A1049" s="2">
        <v>38827</v>
      </c>
      <c r="B1049" s="20" t="s">
        <v>92</v>
      </c>
      <c r="C1049" s="1">
        <v>1</v>
      </c>
      <c r="D1049" s="1"/>
      <c r="E1049" s="60"/>
      <c r="F1049" s="1">
        <f t="shared" si="104"/>
        <v>0</v>
      </c>
      <c r="G1049" s="1">
        <f t="shared" si="105"/>
        <v>0</v>
      </c>
      <c r="H1049" s="1"/>
      <c r="I1049" s="1"/>
      <c r="J1049" s="1"/>
      <c r="K1049" s="1"/>
    </row>
    <row r="1050" spans="1:11" customFormat="1">
      <c r="A1050" s="2">
        <v>38827</v>
      </c>
      <c r="B1050" s="20" t="s">
        <v>249</v>
      </c>
      <c r="C1050" s="1">
        <v>1</v>
      </c>
      <c r="D1050" s="1"/>
      <c r="E1050" s="60"/>
      <c r="F1050" s="1">
        <f t="shared" si="104"/>
        <v>0</v>
      </c>
      <c r="G1050" s="1">
        <f t="shared" si="105"/>
        <v>0</v>
      </c>
      <c r="H1050" s="1"/>
      <c r="I1050" s="1"/>
      <c r="J1050" s="1"/>
      <c r="K1050" s="1" t="s">
        <v>338</v>
      </c>
    </row>
    <row r="1051" spans="1:11" customFormat="1">
      <c r="A1051" s="2">
        <v>38827</v>
      </c>
      <c r="B1051" s="20" t="s">
        <v>250</v>
      </c>
      <c r="C1051" s="1">
        <v>16</v>
      </c>
      <c r="D1051" s="1"/>
      <c r="E1051" s="60"/>
      <c r="F1051" s="1">
        <f t="shared" si="104"/>
        <v>0</v>
      </c>
      <c r="G1051" s="1">
        <f t="shared" si="105"/>
        <v>0</v>
      </c>
      <c r="H1051" s="1"/>
      <c r="I1051" s="1"/>
      <c r="J1051" s="1"/>
      <c r="K1051" s="1" t="s">
        <v>363</v>
      </c>
    </row>
    <row r="1052" spans="1:11" customFormat="1">
      <c r="A1052" s="2">
        <v>38827</v>
      </c>
      <c r="B1052" s="20" t="s">
        <v>251</v>
      </c>
      <c r="C1052" s="1">
        <v>1</v>
      </c>
      <c r="D1052" s="1"/>
      <c r="E1052" s="60"/>
      <c r="F1052" s="1">
        <f t="shared" si="104"/>
        <v>0</v>
      </c>
      <c r="G1052" s="1">
        <f t="shared" si="105"/>
        <v>0</v>
      </c>
      <c r="H1052" s="1"/>
      <c r="I1052" s="1"/>
      <c r="J1052" s="1"/>
      <c r="K1052" s="1"/>
    </row>
    <row r="1053" spans="1:11" customFormat="1">
      <c r="A1053" s="2">
        <v>38827</v>
      </c>
      <c r="B1053" s="20" t="s">
        <v>51</v>
      </c>
      <c r="C1053" s="1">
        <v>1</v>
      </c>
      <c r="D1053" s="1"/>
      <c r="E1053" s="60"/>
      <c r="F1053" s="1">
        <f t="shared" si="104"/>
        <v>0</v>
      </c>
      <c r="G1053" s="1">
        <f t="shared" si="105"/>
        <v>0</v>
      </c>
      <c r="H1053" s="1"/>
      <c r="I1053" s="1"/>
      <c r="J1053" s="1"/>
      <c r="K1053" s="1"/>
    </row>
    <row r="1054" spans="1:11" customFormat="1">
      <c r="A1054" s="2">
        <v>38827</v>
      </c>
      <c r="B1054" s="20" t="s">
        <v>36</v>
      </c>
      <c r="C1054" s="1">
        <v>1</v>
      </c>
      <c r="D1054" s="1"/>
      <c r="E1054" s="60"/>
      <c r="F1054" s="1">
        <f t="shared" si="104"/>
        <v>0</v>
      </c>
      <c r="G1054" s="1">
        <f t="shared" si="105"/>
        <v>0</v>
      </c>
      <c r="H1054" s="1"/>
      <c r="I1054" s="1"/>
      <c r="J1054" s="1"/>
      <c r="K1054" s="1"/>
    </row>
    <row r="1055" spans="1:11" customFormat="1">
      <c r="A1055" s="2">
        <v>38827</v>
      </c>
      <c r="B1055" s="1" t="s">
        <v>17</v>
      </c>
      <c r="C1055" s="1">
        <v>13</v>
      </c>
      <c r="D1055" s="1"/>
      <c r="E1055" s="16">
        <v>3.156457729</v>
      </c>
      <c r="F1055" s="1">
        <f t="shared" si="104"/>
        <v>41.033950476999998</v>
      </c>
      <c r="G1055" s="1">
        <f t="shared" si="105"/>
        <v>1.2372830632047798E-3</v>
      </c>
      <c r="H1055" s="1"/>
      <c r="I1055" s="1"/>
      <c r="J1055" s="1"/>
      <c r="K1055" s="1"/>
    </row>
    <row r="1056" spans="1:11" customFormat="1">
      <c r="A1056" s="2">
        <v>38827</v>
      </c>
      <c r="B1056" s="1" t="s">
        <v>39</v>
      </c>
      <c r="C1056" s="1">
        <v>88</v>
      </c>
      <c r="D1056" s="1"/>
      <c r="E1056" s="18">
        <v>195.2354</v>
      </c>
      <c r="F1056" s="1">
        <f t="shared" si="104"/>
        <v>17180.715199999999</v>
      </c>
      <c r="G1056" s="1">
        <f t="shared" si="105"/>
        <v>0.51804439210940567</v>
      </c>
      <c r="H1056" s="1"/>
      <c r="I1056" s="1"/>
      <c r="J1056" s="1"/>
      <c r="K1056" s="1"/>
    </row>
    <row r="1057" spans="1:10" customFormat="1">
      <c r="A1057" s="2">
        <v>38827</v>
      </c>
      <c r="B1057" s="21" t="s">
        <v>25</v>
      </c>
      <c r="C1057" s="1">
        <v>4</v>
      </c>
      <c r="D1057" s="1"/>
      <c r="E1057" s="60"/>
      <c r="F1057" s="1">
        <f t="shared" si="104"/>
        <v>0</v>
      </c>
      <c r="G1057" s="1">
        <f t="shared" si="105"/>
        <v>0</v>
      </c>
      <c r="H1057" s="1"/>
      <c r="I1057" s="1"/>
      <c r="J1057" s="1"/>
    </row>
    <row r="1058" spans="1:10" customFormat="1">
      <c r="A1058" s="2">
        <v>38827</v>
      </c>
      <c r="B1058" s="20" t="s">
        <v>40</v>
      </c>
      <c r="C1058" s="1">
        <v>47</v>
      </c>
      <c r="D1058" s="1"/>
      <c r="E1058" s="60"/>
      <c r="F1058" s="1">
        <f t="shared" si="104"/>
        <v>0</v>
      </c>
      <c r="G1058" s="1">
        <f t="shared" si="105"/>
        <v>0</v>
      </c>
      <c r="H1058" s="1"/>
      <c r="I1058" s="1"/>
      <c r="J1058" s="1"/>
    </row>
    <row r="1059" spans="1:10" customFormat="1">
      <c r="A1059" s="2">
        <v>38827</v>
      </c>
      <c r="B1059" s="1" t="s">
        <v>226</v>
      </c>
      <c r="C1059" s="1">
        <v>3</v>
      </c>
      <c r="D1059" s="1"/>
      <c r="E1059" s="33">
        <v>195.2354</v>
      </c>
      <c r="F1059" s="1">
        <f t="shared" si="104"/>
        <v>585.70619999999997</v>
      </c>
      <c r="G1059" s="1">
        <f t="shared" si="105"/>
        <v>1.766060427645701E-2</v>
      </c>
      <c r="H1059" s="1"/>
      <c r="I1059" s="1"/>
      <c r="J1059" s="1"/>
    </row>
    <row r="1060" spans="1:10" customFormat="1">
      <c r="A1060" s="2">
        <v>38827</v>
      </c>
      <c r="B1060" s="20" t="s">
        <v>53</v>
      </c>
      <c r="C1060" s="1">
        <v>12</v>
      </c>
      <c r="D1060" s="1"/>
      <c r="E1060" s="60"/>
      <c r="F1060" s="1">
        <f t="shared" si="104"/>
        <v>0</v>
      </c>
      <c r="G1060" s="1">
        <f t="shared" si="105"/>
        <v>0</v>
      </c>
      <c r="H1060" s="1"/>
      <c r="I1060" s="1"/>
      <c r="J1060" s="1"/>
    </row>
    <row r="1061" spans="1:10" customFormat="1">
      <c r="A1061" s="2">
        <v>38827</v>
      </c>
      <c r="B1061" s="1" t="s">
        <v>41</v>
      </c>
      <c r="C1061" s="1">
        <v>6</v>
      </c>
      <c r="D1061" s="1"/>
      <c r="E1061" s="18">
        <v>1034.087</v>
      </c>
      <c r="F1061" s="1">
        <f t="shared" si="104"/>
        <v>6204.5219999999999</v>
      </c>
      <c r="G1061" s="1">
        <f t="shared" si="105"/>
        <v>0.18708288859938926</v>
      </c>
      <c r="H1061" s="1"/>
      <c r="I1061" s="1"/>
      <c r="J1061" s="1"/>
    </row>
    <row r="1062" spans="1:10" customFormat="1">
      <c r="A1062" s="2">
        <v>38827</v>
      </c>
      <c r="B1062" s="1" t="s">
        <v>54</v>
      </c>
      <c r="C1062" s="1">
        <v>1</v>
      </c>
      <c r="D1062" s="1"/>
      <c r="E1062" s="18">
        <v>2.5976089999999998</v>
      </c>
      <c r="F1062" s="1">
        <f t="shared" si="104"/>
        <v>2.5976089999999998</v>
      </c>
      <c r="G1062" s="1">
        <f t="shared" si="105"/>
        <v>7.8324840361879765E-5</v>
      </c>
      <c r="H1062" s="1"/>
      <c r="I1062" s="1"/>
      <c r="J1062" s="1"/>
    </row>
    <row r="1063" spans="1:10" customFormat="1">
      <c r="A1063" s="2">
        <v>38827</v>
      </c>
      <c r="B1063" s="1" t="s">
        <v>96</v>
      </c>
      <c r="C1063" s="1">
        <v>29</v>
      </c>
      <c r="D1063" s="1"/>
      <c r="E1063" s="18">
        <v>87.269570000000002</v>
      </c>
      <c r="F1063" s="1">
        <f t="shared" si="104"/>
        <v>2530.8175300000003</v>
      </c>
      <c r="G1063" s="1">
        <f t="shared" si="105"/>
        <v>7.631089937796523E-2</v>
      </c>
      <c r="H1063" s="1"/>
      <c r="I1063" s="1"/>
      <c r="J1063" s="1"/>
    </row>
    <row r="1064" spans="1:10" customFormat="1">
      <c r="A1064" s="2">
        <v>38827</v>
      </c>
      <c r="B1064" s="1" t="s">
        <v>107</v>
      </c>
      <c r="C1064" s="1">
        <v>122</v>
      </c>
      <c r="D1064" s="1"/>
      <c r="E1064" s="18">
        <v>41.716700000000003</v>
      </c>
      <c r="F1064" s="1">
        <f t="shared" si="104"/>
        <v>5089.4374000000007</v>
      </c>
      <c r="G1064" s="1">
        <f t="shared" si="105"/>
        <v>0.1534601134684937</v>
      </c>
      <c r="H1064" s="1"/>
      <c r="I1064" s="1"/>
      <c r="J1064" s="1"/>
    </row>
    <row r="1065" spans="1:10" customFormat="1">
      <c r="A1065" s="2">
        <v>38827</v>
      </c>
      <c r="B1065" s="1" t="s">
        <v>18</v>
      </c>
      <c r="C1065" s="1">
        <v>18</v>
      </c>
      <c r="D1065" s="1"/>
      <c r="E1065" s="18">
        <v>84.985100000000003</v>
      </c>
      <c r="F1065" s="1">
        <f t="shared" si="104"/>
        <v>1529.7318</v>
      </c>
      <c r="G1065" s="1">
        <f t="shared" si="105"/>
        <v>4.6125494264722282E-2</v>
      </c>
      <c r="H1065" s="1"/>
      <c r="I1065" s="1"/>
      <c r="J1065" s="1"/>
    </row>
    <row r="1066" spans="1:10" customFormat="1">
      <c r="A1066" s="2">
        <v>38827</v>
      </c>
      <c r="B1066" s="1" t="s">
        <v>29</v>
      </c>
      <c r="C1066" s="1"/>
      <c r="D1066" s="1"/>
      <c r="E1066" s="1"/>
      <c r="F1066" s="1">
        <f>SUM(F1046:F1065)</f>
        <v>33164.561689477006</v>
      </c>
      <c r="G1066" s="1"/>
      <c r="H1066" s="1"/>
      <c r="I1066" s="1"/>
      <c r="J1066" s="1"/>
    </row>
    <row r="1067" spans="1:10" customFormat="1">
      <c r="A1067" s="2">
        <v>38884</v>
      </c>
      <c r="B1067" s="21" t="s">
        <v>138</v>
      </c>
      <c r="C1067" s="1">
        <v>3</v>
      </c>
      <c r="D1067" s="1">
        <v>100</v>
      </c>
      <c r="E1067" s="60"/>
      <c r="F1067" s="1">
        <f>C1067*E1067</f>
        <v>0</v>
      </c>
      <c r="G1067" s="1">
        <f>F1067/$F$1087</f>
        <v>0</v>
      </c>
      <c r="H1067" s="1">
        <v>1</v>
      </c>
      <c r="I1067" s="1"/>
      <c r="J1067" s="1"/>
    </row>
    <row r="1068" spans="1:10" customFormat="1">
      <c r="A1068" s="2">
        <v>38884</v>
      </c>
      <c r="B1068" s="29" t="s">
        <v>252</v>
      </c>
      <c r="C1068" s="1">
        <v>4</v>
      </c>
      <c r="D1068" s="1"/>
      <c r="E1068" s="49">
        <v>195.2354</v>
      </c>
      <c r="F1068" s="1">
        <f t="shared" ref="F1068:F1086" si="106">C1068*E1068</f>
        <v>780.94159999999999</v>
      </c>
      <c r="G1068" s="1">
        <f t="shared" ref="G1068:G1086" si="107">F1068/$F$1087</f>
        <v>9.7109856314293828E-3</v>
      </c>
      <c r="H1068" s="1"/>
      <c r="I1068" s="1" t="s">
        <v>253</v>
      </c>
      <c r="J1068" s="1" t="s">
        <v>254</v>
      </c>
    </row>
    <row r="1069" spans="1:10" customFormat="1">
      <c r="A1069" s="2">
        <v>38884</v>
      </c>
      <c r="B1069" s="20" t="s">
        <v>91</v>
      </c>
      <c r="C1069" s="1">
        <v>2</v>
      </c>
      <c r="D1069" s="1"/>
      <c r="E1069" s="60"/>
      <c r="F1069" s="1">
        <f t="shared" si="106"/>
        <v>0</v>
      </c>
      <c r="G1069" s="1">
        <f t="shared" si="107"/>
        <v>0</v>
      </c>
      <c r="H1069" s="1"/>
      <c r="I1069" s="1"/>
      <c r="J1069" s="1"/>
    </row>
    <row r="1070" spans="1:10" customFormat="1">
      <c r="A1070" s="2">
        <v>38884</v>
      </c>
      <c r="B1070" s="20" t="s">
        <v>255</v>
      </c>
      <c r="C1070" s="1">
        <v>2</v>
      </c>
      <c r="D1070" s="1"/>
      <c r="E1070" s="60"/>
      <c r="F1070" s="1">
        <f t="shared" si="106"/>
        <v>0</v>
      </c>
      <c r="G1070" s="1">
        <f t="shared" si="107"/>
        <v>0</v>
      </c>
      <c r="H1070" s="1"/>
      <c r="I1070" s="1"/>
      <c r="J1070" s="1"/>
    </row>
    <row r="1071" spans="1:10" customFormat="1">
      <c r="A1071" s="2">
        <v>38884</v>
      </c>
      <c r="B1071" s="20" t="s">
        <v>112</v>
      </c>
      <c r="C1071" s="1">
        <v>4</v>
      </c>
      <c r="D1071" s="1"/>
      <c r="E1071" s="60"/>
      <c r="F1071" s="1">
        <f t="shared" si="106"/>
        <v>0</v>
      </c>
      <c r="G1071" s="1">
        <f t="shared" si="107"/>
        <v>0</v>
      </c>
      <c r="H1071" s="1"/>
      <c r="I1071" s="1"/>
      <c r="J1071" s="1"/>
    </row>
    <row r="1072" spans="1:10" customFormat="1">
      <c r="A1072" s="2">
        <v>38884</v>
      </c>
      <c r="B1072" s="20" t="s">
        <v>245</v>
      </c>
      <c r="C1072" s="1">
        <v>1</v>
      </c>
      <c r="D1072" s="1"/>
      <c r="E1072" s="60"/>
      <c r="F1072" s="1">
        <f t="shared" si="106"/>
        <v>0</v>
      </c>
      <c r="G1072" s="1">
        <f t="shared" si="107"/>
        <v>0</v>
      </c>
      <c r="H1072" s="1"/>
      <c r="I1072" s="1"/>
      <c r="J1072" s="1"/>
    </row>
    <row r="1073" spans="1:8" customFormat="1">
      <c r="A1073" s="2">
        <v>38884</v>
      </c>
      <c r="B1073" s="30" t="s">
        <v>241</v>
      </c>
      <c r="C1073" s="1">
        <v>3</v>
      </c>
      <c r="D1073" s="1"/>
      <c r="E1073" s="1"/>
      <c r="F1073" s="1">
        <f t="shared" si="106"/>
        <v>0</v>
      </c>
      <c r="G1073" s="1">
        <f t="shared" si="107"/>
        <v>0</v>
      </c>
      <c r="H1073" s="1"/>
    </row>
    <row r="1074" spans="1:8" customFormat="1">
      <c r="A1074" s="2">
        <v>38884</v>
      </c>
      <c r="B1074" s="1" t="s">
        <v>16</v>
      </c>
      <c r="C1074" s="1">
        <v>5</v>
      </c>
      <c r="D1074" s="1"/>
      <c r="E1074" s="18">
        <v>5.6427709999999998</v>
      </c>
      <c r="F1074" s="1">
        <f t="shared" si="106"/>
        <v>28.213854999999999</v>
      </c>
      <c r="G1074" s="1">
        <f>F1074/$F$1087</f>
        <v>3.508384500354854E-4</v>
      </c>
      <c r="H1074" s="1"/>
    </row>
    <row r="1075" spans="1:8" customFormat="1">
      <c r="A1075" s="2">
        <v>38884</v>
      </c>
      <c r="B1075" s="1" t="s">
        <v>17</v>
      </c>
      <c r="C1075" s="1">
        <v>8</v>
      </c>
      <c r="D1075" s="1"/>
      <c r="E1075" s="16">
        <v>3.156457729</v>
      </c>
      <c r="F1075" s="1">
        <f t="shared" si="106"/>
        <v>25.251661832</v>
      </c>
      <c r="G1075" s="1">
        <f t="shared" si="107"/>
        <v>3.1400366585704456E-4</v>
      </c>
      <c r="H1075" s="1"/>
    </row>
    <row r="1076" spans="1:8" customFormat="1">
      <c r="A1076" s="2">
        <v>38884</v>
      </c>
      <c r="B1076" s="1" t="s">
        <v>39</v>
      </c>
      <c r="C1076" s="1">
        <v>20</v>
      </c>
      <c r="D1076" s="1"/>
      <c r="E1076" s="18">
        <v>195.2354</v>
      </c>
      <c r="F1076" s="1">
        <f t="shared" si="106"/>
        <v>3904.7080000000001</v>
      </c>
      <c r="G1076" s="1">
        <f t="shared" si="107"/>
        <v>4.8554928157146911E-2</v>
      </c>
      <c r="H1076" s="1"/>
    </row>
    <row r="1077" spans="1:8" customFormat="1">
      <c r="A1077" s="2">
        <v>38884</v>
      </c>
      <c r="B1077" s="20" t="s">
        <v>40</v>
      </c>
      <c r="C1077" s="1">
        <v>6</v>
      </c>
      <c r="D1077" s="1"/>
      <c r="E1077" s="60"/>
      <c r="F1077" s="1">
        <f t="shared" si="106"/>
        <v>0</v>
      </c>
      <c r="G1077" s="1">
        <f t="shared" si="107"/>
        <v>0</v>
      </c>
      <c r="H1077" s="1"/>
    </row>
    <row r="1078" spans="1:8" customFormat="1">
      <c r="A1078" s="2">
        <v>38884</v>
      </c>
      <c r="B1078" s="20" t="s">
        <v>53</v>
      </c>
      <c r="C1078" s="1">
        <v>29</v>
      </c>
      <c r="D1078" s="1"/>
      <c r="E1078" s="60"/>
      <c r="F1078" s="1">
        <f t="shared" si="106"/>
        <v>0</v>
      </c>
      <c r="G1078" s="1">
        <f t="shared" si="107"/>
        <v>0</v>
      </c>
      <c r="H1078" s="1"/>
    </row>
    <row r="1079" spans="1:8" customFormat="1">
      <c r="A1079" s="2">
        <v>38884</v>
      </c>
      <c r="B1079" s="1" t="s">
        <v>41</v>
      </c>
      <c r="C1079" s="1">
        <v>68</v>
      </c>
      <c r="D1079" s="1"/>
      <c r="E1079" s="18">
        <v>1034.087</v>
      </c>
      <c r="F1079" s="1">
        <f t="shared" si="106"/>
        <v>70317.915999999997</v>
      </c>
      <c r="G1079" s="1">
        <f t="shared" si="107"/>
        <v>0.87440119966468455</v>
      </c>
      <c r="H1079" s="1"/>
    </row>
    <row r="1080" spans="1:8" customFormat="1">
      <c r="A1080" s="2">
        <v>38884</v>
      </c>
      <c r="B1080" s="1" t="s">
        <v>58</v>
      </c>
      <c r="C1080" s="1">
        <v>11</v>
      </c>
      <c r="D1080" s="1"/>
      <c r="E1080" s="16">
        <v>311.15499999999997</v>
      </c>
      <c r="F1080" s="1">
        <f t="shared" si="106"/>
        <v>3422.7049999999999</v>
      </c>
      <c r="G1080" s="1">
        <f t="shared" si="107"/>
        <v>4.2561235149493254E-2</v>
      </c>
      <c r="H1080" s="1"/>
    </row>
    <row r="1081" spans="1:8" customFormat="1">
      <c r="A1081" s="2">
        <v>38884</v>
      </c>
      <c r="B1081" s="20" t="s">
        <v>42</v>
      </c>
      <c r="C1081" s="1">
        <v>18</v>
      </c>
      <c r="D1081" s="1"/>
      <c r="E1081" s="60"/>
      <c r="F1081" s="1">
        <f t="shared" si="106"/>
        <v>0</v>
      </c>
      <c r="G1081" s="1">
        <f t="shared" si="107"/>
        <v>0</v>
      </c>
      <c r="H1081" s="1"/>
    </row>
    <row r="1082" spans="1:8" customFormat="1">
      <c r="A1082" s="2">
        <v>38884</v>
      </c>
      <c r="B1082" s="20" t="s">
        <v>89</v>
      </c>
      <c r="C1082" s="1">
        <v>2</v>
      </c>
      <c r="D1082" s="1"/>
      <c r="E1082" s="60"/>
      <c r="F1082" s="1">
        <f t="shared" si="106"/>
        <v>0</v>
      </c>
      <c r="G1082" s="1">
        <f t="shared" si="107"/>
        <v>0</v>
      </c>
      <c r="H1082" s="1"/>
    </row>
    <row r="1083" spans="1:8" customFormat="1">
      <c r="A1083" s="2">
        <v>38884</v>
      </c>
      <c r="B1083" s="1" t="s">
        <v>96</v>
      </c>
      <c r="C1083" s="1">
        <v>16</v>
      </c>
      <c r="D1083" s="1"/>
      <c r="E1083" s="18">
        <v>87.269570000000002</v>
      </c>
      <c r="F1083" s="1">
        <f t="shared" si="106"/>
        <v>1396.31312</v>
      </c>
      <c r="G1083" s="1">
        <f t="shared" si="107"/>
        <v>1.7363112229258029E-2</v>
      </c>
      <c r="H1083" s="1"/>
    </row>
    <row r="1084" spans="1:8" customFormat="1">
      <c r="A1084" s="2">
        <v>38884</v>
      </c>
      <c r="B1084" s="21" t="s">
        <v>63</v>
      </c>
      <c r="C1084" s="1">
        <v>7</v>
      </c>
      <c r="D1084" s="1"/>
      <c r="E1084" s="60"/>
      <c r="F1084" s="1">
        <f t="shared" si="106"/>
        <v>0</v>
      </c>
      <c r="G1084" s="1">
        <f t="shared" si="107"/>
        <v>0</v>
      </c>
      <c r="H1084" s="1"/>
    </row>
    <row r="1085" spans="1:8" customFormat="1">
      <c r="A1085" s="2">
        <v>38884</v>
      </c>
      <c r="B1085" s="1" t="s">
        <v>107</v>
      </c>
      <c r="C1085" s="1">
        <v>13</v>
      </c>
      <c r="D1085" s="1"/>
      <c r="E1085" s="18">
        <v>41.716700000000003</v>
      </c>
      <c r="F1085" s="1">
        <f t="shared" si="106"/>
        <v>542.31709999999998</v>
      </c>
      <c r="G1085" s="1">
        <f t="shared" si="107"/>
        <v>6.7436970520951267E-3</v>
      </c>
      <c r="H1085" s="1"/>
    </row>
    <row r="1086" spans="1:8" customFormat="1">
      <c r="A1086" s="2">
        <v>38884</v>
      </c>
      <c r="B1086" s="20" t="s">
        <v>211</v>
      </c>
      <c r="C1086" s="1">
        <v>284</v>
      </c>
      <c r="D1086" s="1"/>
      <c r="E1086" s="60"/>
      <c r="F1086" s="1">
        <f t="shared" si="106"/>
        <v>0</v>
      </c>
      <c r="G1086" s="1">
        <f t="shared" si="107"/>
        <v>0</v>
      </c>
      <c r="H1086" s="1"/>
    </row>
    <row r="1087" spans="1:8" customFormat="1">
      <c r="A1087" s="2">
        <v>38884</v>
      </c>
      <c r="B1087" s="1" t="s">
        <v>29</v>
      </c>
      <c r="C1087" s="1"/>
      <c r="D1087" s="1"/>
      <c r="E1087" s="1"/>
      <c r="F1087" s="1">
        <f>SUM(F1067:F1086)</f>
        <v>80418.366336832012</v>
      </c>
      <c r="G1087" s="1"/>
      <c r="H1087" s="1"/>
    </row>
    <row r="1088" spans="1:8" customFormat="1">
      <c r="A1088" s="2">
        <v>38910</v>
      </c>
      <c r="B1088" s="20" t="s">
        <v>112</v>
      </c>
      <c r="C1088" s="1">
        <v>2</v>
      </c>
      <c r="D1088" s="1">
        <v>100</v>
      </c>
      <c r="E1088" s="60"/>
      <c r="F1088" s="1">
        <f>C1088*E1088</f>
        <v>0</v>
      </c>
      <c r="G1088" s="1">
        <f>F1088/$F$1107</f>
        <v>0</v>
      </c>
      <c r="H1088" s="1">
        <v>1</v>
      </c>
    </row>
    <row r="1089" spans="1:10" customFormat="1">
      <c r="A1089" s="2">
        <v>38910</v>
      </c>
      <c r="B1089" s="20" t="s">
        <v>36</v>
      </c>
      <c r="C1089" s="1">
        <v>1</v>
      </c>
      <c r="D1089" s="1"/>
      <c r="E1089" s="60"/>
      <c r="F1089" s="1">
        <f t="shared" ref="F1089:F1106" si="108">C1089*E1089</f>
        <v>0</v>
      </c>
      <c r="G1089" s="1">
        <f t="shared" ref="G1089:G1106" si="109">F1089/$F$1107</f>
        <v>0</v>
      </c>
      <c r="H1089" s="1"/>
      <c r="I1089" s="1" t="s">
        <v>256</v>
      </c>
      <c r="J1089" s="1" t="s">
        <v>257</v>
      </c>
    </row>
    <row r="1090" spans="1:10" customFormat="1">
      <c r="A1090" s="2">
        <v>38910</v>
      </c>
      <c r="B1090" s="20" t="s">
        <v>258</v>
      </c>
      <c r="C1090" s="1">
        <v>1</v>
      </c>
      <c r="D1090" s="1"/>
      <c r="E1090" s="60"/>
      <c r="F1090" s="1">
        <f t="shared" si="108"/>
        <v>0</v>
      </c>
      <c r="G1090" s="1">
        <f t="shared" si="109"/>
        <v>0</v>
      </c>
      <c r="H1090" s="1"/>
      <c r="I1090" s="1"/>
      <c r="J1090" s="1"/>
    </row>
    <row r="1091" spans="1:10" customFormat="1">
      <c r="A1091" s="2">
        <v>38910</v>
      </c>
      <c r="B1091" s="20" t="s">
        <v>252</v>
      </c>
      <c r="C1091" s="1">
        <v>2</v>
      </c>
      <c r="D1091" s="1"/>
      <c r="E1091" s="49">
        <v>195.2354</v>
      </c>
      <c r="F1091" s="1">
        <f t="shared" si="108"/>
        <v>390.4708</v>
      </c>
      <c r="G1091" s="1">
        <f t="shared" si="109"/>
        <v>7.5913958085630931E-3</v>
      </c>
      <c r="H1091" s="1"/>
      <c r="I1091" s="1"/>
      <c r="J1091" s="1"/>
    </row>
    <row r="1092" spans="1:10" customFormat="1">
      <c r="A1092" s="2">
        <v>38910</v>
      </c>
      <c r="B1092" s="1" t="s">
        <v>16</v>
      </c>
      <c r="C1092" s="1">
        <v>51</v>
      </c>
      <c r="D1092" s="1"/>
      <c r="E1092" s="18">
        <v>5.6427709999999998</v>
      </c>
      <c r="F1092" s="1">
        <f t="shared" si="108"/>
        <v>287.78132099999999</v>
      </c>
      <c r="G1092" s="1">
        <f t="shared" si="109"/>
        <v>5.5949431148811894E-3</v>
      </c>
      <c r="H1092" s="1"/>
      <c r="I1092" s="1"/>
      <c r="J1092" s="1"/>
    </row>
    <row r="1093" spans="1:10" customFormat="1">
      <c r="A1093" s="2">
        <v>38910</v>
      </c>
      <c r="B1093" s="1" t="s">
        <v>17</v>
      </c>
      <c r="C1093" s="1">
        <v>132</v>
      </c>
      <c r="D1093" s="1"/>
      <c r="E1093" s="16">
        <v>3.156457729</v>
      </c>
      <c r="F1093" s="1">
        <f t="shared" si="108"/>
        <v>416.65242022799998</v>
      </c>
      <c r="G1093" s="1">
        <f t="shared" si="109"/>
        <v>8.1004096504694017E-3</v>
      </c>
      <c r="H1093" s="1"/>
      <c r="I1093" s="1"/>
      <c r="J1093" s="1"/>
    </row>
    <row r="1094" spans="1:10" customFormat="1">
      <c r="A1094" s="2">
        <v>38910</v>
      </c>
      <c r="B1094" s="20" t="s">
        <v>169</v>
      </c>
      <c r="C1094" s="1">
        <v>67</v>
      </c>
      <c r="D1094" s="1"/>
      <c r="E1094" s="1"/>
      <c r="F1094" s="1">
        <f t="shared" si="108"/>
        <v>0</v>
      </c>
      <c r="G1094" s="1">
        <f t="shared" si="109"/>
        <v>0</v>
      </c>
      <c r="H1094" s="1"/>
      <c r="I1094" s="1"/>
      <c r="J1094" s="1"/>
    </row>
    <row r="1095" spans="1:10" customFormat="1">
      <c r="A1095" s="2">
        <v>38910</v>
      </c>
      <c r="B1095" s="1" t="s">
        <v>28</v>
      </c>
      <c r="C1095" s="1">
        <v>25</v>
      </c>
      <c r="D1095" s="1"/>
      <c r="E1095" s="22">
        <v>9.7808534999999992</v>
      </c>
      <c r="F1095" s="1">
        <f t="shared" si="108"/>
        <v>244.52133749999999</v>
      </c>
      <c r="G1095" s="1">
        <f t="shared" si="109"/>
        <v>4.7538977475440969E-3</v>
      </c>
      <c r="H1095" s="1"/>
      <c r="I1095" s="1"/>
      <c r="J1095" s="1"/>
    </row>
    <row r="1096" spans="1:10" customFormat="1">
      <c r="A1096" s="2">
        <v>38910</v>
      </c>
      <c r="B1096" s="1" t="s">
        <v>39</v>
      </c>
      <c r="C1096" s="1">
        <v>12</v>
      </c>
      <c r="D1096" s="1"/>
      <c r="E1096" s="18">
        <v>195.2354</v>
      </c>
      <c r="F1096" s="1">
        <f t="shared" si="108"/>
        <v>2342.8247999999999</v>
      </c>
      <c r="G1096" s="1">
        <f t="shared" si="109"/>
        <v>4.5548374851378561E-2</v>
      </c>
      <c r="H1096" s="1"/>
      <c r="I1096" s="1"/>
      <c r="J1096" s="1"/>
    </row>
    <row r="1097" spans="1:10" customFormat="1">
      <c r="A1097" s="2">
        <v>38910</v>
      </c>
      <c r="B1097" s="20" t="s">
        <v>40</v>
      </c>
      <c r="C1097" s="1">
        <v>3</v>
      </c>
      <c r="D1097" s="1"/>
      <c r="E1097" s="60"/>
      <c r="F1097" s="1">
        <f t="shared" si="108"/>
        <v>0</v>
      </c>
      <c r="G1097" s="1">
        <f t="shared" si="109"/>
        <v>0</v>
      </c>
      <c r="H1097" s="1"/>
      <c r="I1097" s="1"/>
      <c r="J1097" s="1"/>
    </row>
    <row r="1098" spans="1:10" customFormat="1">
      <c r="A1098" s="2">
        <v>38910</v>
      </c>
      <c r="B1098" s="1" t="s">
        <v>226</v>
      </c>
      <c r="C1098" s="1">
        <v>9</v>
      </c>
      <c r="D1098" s="1"/>
      <c r="E1098" s="18">
        <v>195.2354</v>
      </c>
      <c r="F1098" s="1">
        <f t="shared" si="108"/>
        <v>1757.1186</v>
      </c>
      <c r="G1098" s="1">
        <f t="shared" si="109"/>
        <v>3.4161281138533922E-2</v>
      </c>
      <c r="H1098" s="1"/>
      <c r="I1098" s="1"/>
      <c r="J1098" s="1"/>
    </row>
    <row r="1099" spans="1:10" customFormat="1">
      <c r="A1099" s="2">
        <v>38910</v>
      </c>
      <c r="B1099" s="1" t="s">
        <v>41</v>
      </c>
      <c r="C1099" s="1">
        <v>37</v>
      </c>
      <c r="D1099" s="1"/>
      <c r="E1099" s="18">
        <v>1034.087</v>
      </c>
      <c r="F1099" s="1">
        <f t="shared" si="108"/>
        <v>38261.218999999997</v>
      </c>
      <c r="G1099" s="1">
        <f t="shared" si="109"/>
        <v>0.74386114799650727</v>
      </c>
      <c r="H1099" s="1"/>
      <c r="I1099" s="1"/>
      <c r="J1099" s="1"/>
    </row>
    <row r="1100" spans="1:10" customFormat="1">
      <c r="A1100" s="2">
        <v>38910</v>
      </c>
      <c r="B1100" s="1" t="s">
        <v>58</v>
      </c>
      <c r="C1100" s="1">
        <v>9</v>
      </c>
      <c r="D1100" s="1"/>
      <c r="E1100" s="16">
        <v>311.15499999999997</v>
      </c>
      <c r="F1100" s="1">
        <f t="shared" si="108"/>
        <v>2800.3949999999995</v>
      </c>
      <c r="G1100" s="1">
        <f t="shared" si="109"/>
        <v>5.4444293568996813E-2</v>
      </c>
      <c r="H1100" s="1"/>
      <c r="I1100" s="1"/>
      <c r="J1100" s="1"/>
    </row>
    <row r="1101" spans="1:10" customFormat="1">
      <c r="A1101" s="2">
        <v>38910</v>
      </c>
      <c r="B1101" s="1" t="s">
        <v>42</v>
      </c>
      <c r="C1101" s="1">
        <v>38</v>
      </c>
      <c r="D1101" s="1"/>
      <c r="E1101" s="16">
        <v>44.422773849999999</v>
      </c>
      <c r="F1101" s="1">
        <f t="shared" si="108"/>
        <v>1688.0654062999999</v>
      </c>
      <c r="G1101" s="1">
        <f t="shared" si="109"/>
        <v>3.2818773260295454E-2</v>
      </c>
      <c r="H1101" s="1"/>
      <c r="I1101" s="1"/>
      <c r="J1101" s="1"/>
    </row>
    <row r="1102" spans="1:10" customFormat="1">
      <c r="A1102" s="2">
        <v>38910</v>
      </c>
      <c r="B1102" s="1" t="s">
        <v>170</v>
      </c>
      <c r="C1102" s="1">
        <v>46</v>
      </c>
      <c r="D1102" s="1"/>
      <c r="E1102" s="18">
        <v>2.5976089999999998</v>
      </c>
      <c r="F1102" s="1">
        <f t="shared" si="108"/>
        <v>119.49001399999999</v>
      </c>
      <c r="G1102" s="1">
        <f t="shared" si="109"/>
        <v>2.323082779671989E-3</v>
      </c>
      <c r="H1102" s="1"/>
      <c r="I1102" s="1"/>
      <c r="J1102" s="1"/>
    </row>
    <row r="1103" spans="1:10" customFormat="1">
      <c r="A1103" s="2">
        <v>38910</v>
      </c>
      <c r="B1103" s="1" t="s">
        <v>96</v>
      </c>
      <c r="C1103" s="1">
        <v>21</v>
      </c>
      <c r="D1103" s="1"/>
      <c r="E1103" s="18">
        <v>87.269570000000002</v>
      </c>
      <c r="F1103" s="1">
        <f t="shared" si="108"/>
        <v>1832.6609700000001</v>
      </c>
      <c r="G1103" s="1">
        <f t="shared" si="109"/>
        <v>3.5629949297553552E-2</v>
      </c>
      <c r="H1103" s="1"/>
      <c r="I1103" s="1"/>
      <c r="J1103" s="1"/>
    </row>
    <row r="1104" spans="1:10" customFormat="1">
      <c r="A1104" s="2">
        <v>38910</v>
      </c>
      <c r="B1104" s="1" t="s">
        <v>107</v>
      </c>
      <c r="C1104" s="1">
        <v>29</v>
      </c>
      <c r="D1104" s="1"/>
      <c r="E1104" s="18">
        <v>41.716700000000003</v>
      </c>
      <c r="F1104" s="1">
        <f t="shared" si="108"/>
        <v>1209.7843</v>
      </c>
      <c r="G1104" s="1">
        <f t="shared" si="109"/>
        <v>2.3520200394716931E-2</v>
      </c>
      <c r="H1104" s="1"/>
      <c r="I1104" s="1"/>
      <c r="J1104" s="1"/>
    </row>
    <row r="1105" spans="1:10" customFormat="1">
      <c r="A1105" s="2">
        <v>38910</v>
      </c>
      <c r="B1105" s="1" t="s">
        <v>18</v>
      </c>
      <c r="C1105" s="1">
        <v>1</v>
      </c>
      <c r="D1105" s="1"/>
      <c r="E1105" s="18">
        <v>84.985100000000003</v>
      </c>
      <c r="F1105" s="1">
        <f t="shared" si="108"/>
        <v>84.985100000000003</v>
      </c>
      <c r="G1105" s="1">
        <f t="shared" si="109"/>
        <v>1.6522503908879111E-3</v>
      </c>
      <c r="H1105" s="1"/>
      <c r="I1105" s="1"/>
      <c r="J1105" s="1"/>
    </row>
    <row r="1106" spans="1:10" customFormat="1">
      <c r="A1106" s="2">
        <v>38910</v>
      </c>
      <c r="B1106" s="20" t="s">
        <v>111</v>
      </c>
      <c r="C1106" s="1">
        <v>60</v>
      </c>
      <c r="D1106" s="1"/>
      <c r="E1106" s="60"/>
      <c r="F1106" s="1">
        <f t="shared" si="108"/>
        <v>0</v>
      </c>
      <c r="G1106" s="1">
        <f t="shared" si="109"/>
        <v>0</v>
      </c>
      <c r="H1106" s="1"/>
      <c r="I1106" s="1"/>
      <c r="J1106" s="1"/>
    </row>
    <row r="1107" spans="1:10" customFormat="1">
      <c r="A1107" s="2">
        <v>38910</v>
      </c>
      <c r="B1107" s="1" t="s">
        <v>29</v>
      </c>
      <c r="C1107" s="1"/>
      <c r="D1107" s="1"/>
      <c r="E1107" s="1"/>
      <c r="F1107" s="1">
        <f>SUM(F1088:F1106)</f>
        <v>51435.969069027989</v>
      </c>
      <c r="G1107" s="1"/>
      <c r="H1107" s="1"/>
      <c r="I1107" s="1"/>
      <c r="J1107" s="1"/>
    </row>
    <row r="1108" spans="1:10" customFormat="1">
      <c r="A1108" s="2">
        <v>38938</v>
      </c>
      <c r="B1108" s="20" t="s">
        <v>259</v>
      </c>
      <c r="C1108" s="1">
        <v>1</v>
      </c>
      <c r="D1108" s="1">
        <v>100</v>
      </c>
      <c r="E1108" s="60"/>
      <c r="F1108" s="1">
        <f>C1108*E1108</f>
        <v>0</v>
      </c>
      <c r="G1108" s="1">
        <f>F1108/$F$1128</f>
        <v>0</v>
      </c>
      <c r="H1108" s="1">
        <v>1</v>
      </c>
      <c r="I1108" s="1"/>
      <c r="J1108" s="1"/>
    </row>
    <row r="1109" spans="1:10" customFormat="1">
      <c r="A1109" s="2">
        <v>38938</v>
      </c>
      <c r="B1109" s="20" t="s">
        <v>224</v>
      </c>
      <c r="C1109" s="1">
        <v>3</v>
      </c>
      <c r="D1109" s="1"/>
      <c r="E1109" s="60"/>
      <c r="F1109" s="1">
        <f t="shared" ref="F1109:F1127" si="110">C1109*E1109</f>
        <v>0</v>
      </c>
      <c r="G1109" s="1">
        <f t="shared" ref="G1109:G1127" si="111">F1109/$F$1128</f>
        <v>0</v>
      </c>
      <c r="H1109" s="1"/>
      <c r="I1109" s="1" t="s">
        <v>260</v>
      </c>
      <c r="J1109" s="1" t="s">
        <v>261</v>
      </c>
    </row>
    <row r="1110" spans="1:10" customFormat="1">
      <c r="A1110" s="2">
        <v>38938</v>
      </c>
      <c r="B1110" s="20" t="s">
        <v>252</v>
      </c>
      <c r="C1110" s="1">
        <v>1</v>
      </c>
      <c r="D1110" s="1"/>
      <c r="E1110" s="49">
        <v>195.2354</v>
      </c>
      <c r="F1110" s="1">
        <f t="shared" si="110"/>
        <v>195.2354</v>
      </c>
      <c r="G1110" s="1">
        <f t="shared" si="111"/>
        <v>1.5298865760201442E-2</v>
      </c>
      <c r="H1110" s="1"/>
      <c r="I1110" s="1" t="s">
        <v>262</v>
      </c>
      <c r="J1110" s="1" t="s">
        <v>263</v>
      </c>
    </row>
    <row r="1111" spans="1:10" customFormat="1">
      <c r="A1111" s="2">
        <v>38938</v>
      </c>
      <c r="B1111" s="1" t="s">
        <v>16</v>
      </c>
      <c r="C1111" s="1">
        <v>118</v>
      </c>
      <c r="D1111" s="1"/>
      <c r="E1111" s="18">
        <v>5.6427709999999998</v>
      </c>
      <c r="F1111" s="1">
        <f t="shared" si="110"/>
        <v>665.84697799999992</v>
      </c>
      <c r="G1111" s="1">
        <f t="shared" si="111"/>
        <v>5.2176518875459071E-2</v>
      </c>
      <c r="H1111" s="1"/>
      <c r="I1111" s="1"/>
      <c r="J1111" s="1"/>
    </row>
    <row r="1112" spans="1:10" customFormat="1">
      <c r="A1112" s="2">
        <v>38938</v>
      </c>
      <c r="B1112" s="1" t="s">
        <v>17</v>
      </c>
      <c r="C1112" s="1">
        <v>165</v>
      </c>
      <c r="D1112" s="1"/>
      <c r="E1112" s="16">
        <v>3.156457729</v>
      </c>
      <c r="F1112" s="1">
        <f t="shared" si="110"/>
        <v>520.81552528500004</v>
      </c>
      <c r="G1112" s="1">
        <f t="shared" si="111"/>
        <v>4.0811690949305375E-2</v>
      </c>
      <c r="H1112" s="1"/>
      <c r="I1112" s="1"/>
      <c r="J1112" s="1"/>
    </row>
    <row r="1113" spans="1:10" customFormat="1">
      <c r="A1113" s="2">
        <v>38938</v>
      </c>
      <c r="B1113" s="20" t="s">
        <v>169</v>
      </c>
      <c r="C1113" s="1">
        <v>11</v>
      </c>
      <c r="D1113" s="1"/>
      <c r="E1113" s="60"/>
      <c r="F1113" s="1">
        <f t="shared" si="110"/>
        <v>0</v>
      </c>
      <c r="G1113" s="1">
        <f t="shared" si="111"/>
        <v>0</v>
      </c>
      <c r="H1113" s="1"/>
      <c r="I1113" s="1"/>
      <c r="J1113" s="1"/>
    </row>
    <row r="1114" spans="1:10" customFormat="1">
      <c r="A1114" s="2">
        <v>38938</v>
      </c>
      <c r="B1114" s="1" t="s">
        <v>28</v>
      </c>
      <c r="C1114" s="1">
        <v>34</v>
      </c>
      <c r="D1114" s="1"/>
      <c r="E1114" s="22">
        <v>9.7808534999999992</v>
      </c>
      <c r="F1114" s="1">
        <f t="shared" si="110"/>
        <v>332.54901899999999</v>
      </c>
      <c r="G1114" s="1">
        <f t="shared" si="111"/>
        <v>2.6058915546912489E-2</v>
      </c>
      <c r="H1114" s="1"/>
      <c r="I1114" s="1"/>
      <c r="J1114" s="1"/>
    </row>
    <row r="1115" spans="1:10" customFormat="1">
      <c r="A1115" s="2">
        <v>38938</v>
      </c>
      <c r="B1115" s="1" t="s">
        <v>39</v>
      </c>
      <c r="C1115" s="1">
        <v>21</v>
      </c>
      <c r="D1115" s="1"/>
      <c r="E1115" s="18">
        <v>195.2354</v>
      </c>
      <c r="F1115" s="1">
        <f t="shared" si="110"/>
        <v>4099.9434000000001</v>
      </c>
      <c r="G1115" s="1">
        <f t="shared" si="111"/>
        <v>0.32127618096423027</v>
      </c>
      <c r="H1115" s="1"/>
      <c r="I1115" s="1"/>
      <c r="J1115" s="1"/>
    </row>
    <row r="1116" spans="1:10" customFormat="1">
      <c r="A1116" s="2">
        <v>38938</v>
      </c>
      <c r="B1116" s="1" t="s">
        <v>226</v>
      </c>
      <c r="C1116" s="1">
        <v>1</v>
      </c>
      <c r="D1116" s="1"/>
      <c r="E1116" s="18">
        <v>195.2354</v>
      </c>
      <c r="F1116" s="1">
        <f t="shared" si="110"/>
        <v>195.2354</v>
      </c>
      <c r="G1116" s="1">
        <f t="shared" si="111"/>
        <v>1.5298865760201442E-2</v>
      </c>
      <c r="H1116" s="1"/>
      <c r="I1116" s="1"/>
      <c r="J1116" s="1"/>
    </row>
    <row r="1117" spans="1:10" customFormat="1">
      <c r="A1117" s="2">
        <v>38938</v>
      </c>
      <c r="B1117" s="1" t="s">
        <v>41</v>
      </c>
      <c r="C1117" s="1">
        <v>3</v>
      </c>
      <c r="D1117" s="1"/>
      <c r="E1117" s="18">
        <v>1034.087</v>
      </c>
      <c r="F1117" s="1">
        <f t="shared" si="110"/>
        <v>3102.261</v>
      </c>
      <c r="G1117" s="1">
        <f t="shared" si="111"/>
        <v>0.24309666480622</v>
      </c>
      <c r="H1117" s="1"/>
      <c r="I1117" s="1"/>
      <c r="J1117" s="1"/>
    </row>
    <row r="1118" spans="1:10" customFormat="1">
      <c r="A1118" s="2">
        <v>38938</v>
      </c>
      <c r="B1118" s="1" t="s">
        <v>58</v>
      </c>
      <c r="C1118" s="1">
        <v>5</v>
      </c>
      <c r="D1118" s="1"/>
      <c r="E1118" s="16">
        <v>311.15499999999997</v>
      </c>
      <c r="F1118" s="1">
        <f t="shared" si="110"/>
        <v>1555.7749999999999</v>
      </c>
      <c r="G1118" s="1">
        <f t="shared" si="111"/>
        <v>0.12191228065236835</v>
      </c>
      <c r="H1118" s="1"/>
      <c r="I1118" s="1"/>
      <c r="J1118" s="1"/>
    </row>
    <row r="1119" spans="1:10" customFormat="1">
      <c r="A1119" s="2">
        <v>38938</v>
      </c>
      <c r="B1119" s="21" t="s">
        <v>42</v>
      </c>
      <c r="C1119" s="1">
        <v>33</v>
      </c>
      <c r="D1119" s="1"/>
      <c r="E1119" s="60"/>
      <c r="F1119" s="1">
        <f t="shared" si="110"/>
        <v>0</v>
      </c>
      <c r="G1119" s="1">
        <f t="shared" si="111"/>
        <v>0</v>
      </c>
      <c r="H1119" s="1"/>
      <c r="I1119" s="1"/>
      <c r="J1119" s="1"/>
    </row>
    <row r="1120" spans="1:10" customFormat="1">
      <c r="A1120" s="2">
        <v>38938</v>
      </c>
      <c r="B1120" s="1" t="s">
        <v>170</v>
      </c>
      <c r="C1120" s="1">
        <v>65</v>
      </c>
      <c r="D1120" s="1"/>
      <c r="E1120" s="18">
        <v>2.5976089999999998</v>
      </c>
      <c r="F1120" s="1">
        <f t="shared" si="110"/>
        <v>168.844585</v>
      </c>
      <c r="G1120" s="1">
        <f t="shared" si="111"/>
        <v>1.3230851783292998E-2</v>
      </c>
      <c r="H1120" s="1"/>
      <c r="I1120" s="1"/>
      <c r="J1120" s="1"/>
    </row>
    <row r="1121" spans="1:10" customFormat="1">
      <c r="A1121" s="2">
        <v>38938</v>
      </c>
      <c r="B1121" s="1" t="s">
        <v>96</v>
      </c>
      <c r="C1121" s="1">
        <v>10</v>
      </c>
      <c r="D1121" s="1"/>
      <c r="E1121" s="18">
        <v>87.269570000000002</v>
      </c>
      <c r="F1121" s="1">
        <f t="shared" si="110"/>
        <v>872.69569999999999</v>
      </c>
      <c r="G1121" s="1">
        <f t="shared" si="111"/>
        <v>6.8385417623059289E-2</v>
      </c>
      <c r="H1121" s="1"/>
      <c r="I1121" s="1"/>
      <c r="J1121" s="1"/>
    </row>
    <row r="1122" spans="1:10" customFormat="1">
      <c r="A1122" s="2">
        <v>38938</v>
      </c>
      <c r="B1122" s="1" t="s">
        <v>107</v>
      </c>
      <c r="C1122" s="1">
        <v>13</v>
      </c>
      <c r="D1122" s="1"/>
      <c r="E1122" s="18">
        <v>41.716700000000003</v>
      </c>
      <c r="F1122" s="1">
        <f t="shared" si="110"/>
        <v>542.31709999999998</v>
      </c>
      <c r="G1122" s="1">
        <f t="shared" si="111"/>
        <v>4.2496578552668939E-2</v>
      </c>
      <c r="H1122" s="1"/>
      <c r="I1122" s="1"/>
      <c r="J1122" s="1"/>
    </row>
    <row r="1123" spans="1:10" customFormat="1">
      <c r="A1123" s="2">
        <v>38938</v>
      </c>
      <c r="B1123" s="1" t="s">
        <v>18</v>
      </c>
      <c r="C1123" s="1">
        <v>6</v>
      </c>
      <c r="D1123" s="1"/>
      <c r="E1123" s="18">
        <v>84.985100000000003</v>
      </c>
      <c r="F1123" s="1">
        <f t="shared" si="110"/>
        <v>509.91060000000004</v>
      </c>
      <c r="G1123" s="1">
        <f t="shared" si="111"/>
        <v>3.995716872608028E-2</v>
      </c>
      <c r="H1123" s="1"/>
      <c r="I1123" s="1"/>
      <c r="J1123" s="1"/>
    </row>
    <row r="1124" spans="1:10" customFormat="1">
      <c r="A1124" s="2">
        <v>38938</v>
      </c>
      <c r="B1124" s="20" t="s">
        <v>111</v>
      </c>
      <c r="C1124" s="1">
        <v>19</v>
      </c>
      <c r="D1124" s="1"/>
      <c r="E1124" s="60"/>
      <c r="F1124" s="1">
        <f t="shared" si="110"/>
        <v>0</v>
      </c>
      <c r="G1124" s="1">
        <f t="shared" si="111"/>
        <v>0</v>
      </c>
      <c r="H1124" s="1"/>
      <c r="I1124" s="1"/>
      <c r="J1124" s="1"/>
    </row>
    <row r="1125" spans="1:10" customFormat="1">
      <c r="A1125" s="2">
        <v>38938</v>
      </c>
      <c r="B1125" s="20" t="s">
        <v>245</v>
      </c>
      <c r="C1125" s="1">
        <v>1</v>
      </c>
      <c r="D1125" s="1"/>
      <c r="E1125" s="60"/>
      <c r="F1125" s="1">
        <f t="shared" si="110"/>
        <v>0</v>
      </c>
      <c r="G1125" s="1">
        <f t="shared" si="111"/>
        <v>0</v>
      </c>
      <c r="H1125" s="1"/>
      <c r="I1125" s="1"/>
      <c r="J1125" s="1"/>
    </row>
    <row r="1126" spans="1:10" customFormat="1">
      <c r="A1126" s="2">
        <v>38938</v>
      </c>
      <c r="B1126" s="20" t="s">
        <v>161</v>
      </c>
      <c r="C1126" s="1">
        <v>1</v>
      </c>
      <c r="D1126" s="1"/>
      <c r="E1126" s="60"/>
      <c r="F1126" s="1">
        <f t="shared" si="110"/>
        <v>0</v>
      </c>
      <c r="G1126" s="1">
        <f t="shared" si="111"/>
        <v>0</v>
      </c>
      <c r="H1126" s="1"/>
      <c r="I1126" s="1"/>
      <c r="J1126" s="1"/>
    </row>
    <row r="1127" spans="1:10" customFormat="1">
      <c r="A1127" s="2">
        <v>38938</v>
      </c>
      <c r="B1127" s="20" t="s">
        <v>40</v>
      </c>
      <c r="C1127" s="1">
        <v>1</v>
      </c>
      <c r="D1127" s="1"/>
      <c r="E1127" s="60"/>
      <c r="F1127" s="1">
        <f t="shared" si="110"/>
        <v>0</v>
      </c>
      <c r="G1127" s="1">
        <f t="shared" si="111"/>
        <v>0</v>
      </c>
      <c r="H1127" s="1"/>
      <c r="I1127" s="1"/>
      <c r="J1127" s="1"/>
    </row>
    <row r="1128" spans="1:10" customFormat="1">
      <c r="A1128" s="2">
        <v>38938</v>
      </c>
      <c r="B1128" s="1" t="s">
        <v>29</v>
      </c>
      <c r="C1128" s="1"/>
      <c r="D1128" s="1"/>
      <c r="E1128" s="1"/>
      <c r="F1128" s="1">
        <f>SUM(F1108:F1127)</f>
        <v>12761.429707285</v>
      </c>
      <c r="G1128" s="1"/>
      <c r="H1128" s="1"/>
      <c r="I1128" s="1"/>
      <c r="J1128" s="1"/>
    </row>
    <row r="1129" spans="1:10" customFormat="1">
      <c r="A1129" s="2">
        <v>39020</v>
      </c>
      <c r="B1129" s="20" t="s">
        <v>245</v>
      </c>
      <c r="C1129" s="1">
        <v>3</v>
      </c>
      <c r="D1129" s="1">
        <v>100</v>
      </c>
      <c r="E1129" s="60"/>
      <c r="F1129" s="1">
        <f>C1129*E1129</f>
        <v>0</v>
      </c>
      <c r="G1129" s="1">
        <f t="shared" ref="G1129:G1150" si="112">F1129/$F$1151</f>
        <v>0</v>
      </c>
      <c r="H1129" s="1">
        <v>1</v>
      </c>
      <c r="I1129" s="1"/>
      <c r="J1129" s="1"/>
    </row>
    <row r="1130" spans="1:10" customFormat="1">
      <c r="A1130" s="2">
        <v>39020</v>
      </c>
      <c r="B1130" s="20" t="s">
        <v>112</v>
      </c>
      <c r="C1130" s="1">
        <v>1</v>
      </c>
      <c r="D1130" s="1"/>
      <c r="E1130" s="60"/>
      <c r="F1130" s="1">
        <f t="shared" ref="F1130:F1150" si="113">C1130*E1130</f>
        <v>0</v>
      </c>
      <c r="G1130" s="1">
        <f t="shared" si="112"/>
        <v>0</v>
      </c>
      <c r="H1130" s="1"/>
      <c r="I1130" s="1" t="s">
        <v>264</v>
      </c>
      <c r="J1130" s="1" t="s">
        <v>265</v>
      </c>
    </row>
    <row r="1131" spans="1:10" customFormat="1">
      <c r="A1131" s="2">
        <v>39020</v>
      </c>
      <c r="B1131" s="20" t="s">
        <v>111</v>
      </c>
      <c r="C1131" s="1">
        <v>50</v>
      </c>
      <c r="D1131" s="1"/>
      <c r="E1131" s="60"/>
      <c r="F1131" s="1">
        <f t="shared" si="113"/>
        <v>0</v>
      </c>
      <c r="G1131" s="1">
        <f t="shared" si="112"/>
        <v>0</v>
      </c>
      <c r="H1131" s="1"/>
      <c r="I1131" s="1"/>
      <c r="J1131" s="1"/>
    </row>
    <row r="1132" spans="1:10" customFormat="1">
      <c r="A1132" s="2">
        <v>39020</v>
      </c>
      <c r="B1132" s="20" t="s">
        <v>161</v>
      </c>
      <c r="C1132" s="1">
        <v>6</v>
      </c>
      <c r="D1132" s="1"/>
      <c r="E1132" s="60"/>
      <c r="F1132" s="1">
        <f t="shared" si="113"/>
        <v>0</v>
      </c>
      <c r="G1132" s="1">
        <f t="shared" si="112"/>
        <v>0</v>
      </c>
      <c r="H1132" s="1"/>
      <c r="I1132" s="1"/>
      <c r="J1132" s="1"/>
    </row>
    <row r="1133" spans="1:10" customFormat="1">
      <c r="A1133" s="2">
        <v>39020</v>
      </c>
      <c r="B1133" s="24" t="s">
        <v>224</v>
      </c>
      <c r="C1133" s="1">
        <v>7</v>
      </c>
      <c r="D1133" s="1"/>
      <c r="E1133" s="60"/>
      <c r="F1133" s="1">
        <f t="shared" si="113"/>
        <v>0</v>
      </c>
      <c r="G1133" s="1">
        <f t="shared" si="112"/>
        <v>0</v>
      </c>
      <c r="H1133" s="1"/>
      <c r="I1133" s="1"/>
      <c r="J1133" s="1"/>
    </row>
    <row r="1134" spans="1:10" customFormat="1">
      <c r="A1134" s="2">
        <v>39020</v>
      </c>
      <c r="B1134" s="20" t="s">
        <v>252</v>
      </c>
      <c r="C1134" s="1">
        <v>1</v>
      </c>
      <c r="D1134" s="1"/>
      <c r="E1134" s="49">
        <v>195.2354</v>
      </c>
      <c r="F1134" s="1">
        <f t="shared" si="113"/>
        <v>195.2354</v>
      </c>
      <c r="G1134" s="1">
        <f t="shared" si="112"/>
        <v>6.0145775046637866E-3</v>
      </c>
      <c r="H1134" s="1"/>
      <c r="I1134" s="1"/>
      <c r="J1134" s="1"/>
    </row>
    <row r="1135" spans="1:10" customFormat="1">
      <c r="A1135" s="2">
        <v>39020</v>
      </c>
      <c r="B1135" s="20" t="s">
        <v>266</v>
      </c>
      <c r="C1135" s="1">
        <v>1</v>
      </c>
      <c r="D1135" s="1"/>
      <c r="E1135" s="60"/>
      <c r="F1135" s="1">
        <f t="shared" si="113"/>
        <v>0</v>
      </c>
      <c r="G1135" s="1">
        <f t="shared" si="112"/>
        <v>0</v>
      </c>
      <c r="H1135" s="1"/>
      <c r="I1135" s="1"/>
      <c r="J1135" s="1"/>
    </row>
    <row r="1136" spans="1:10" customFormat="1">
      <c r="A1136" s="2">
        <v>39020</v>
      </c>
      <c r="B1136" s="20" t="s">
        <v>165</v>
      </c>
      <c r="C1136" s="1">
        <v>1</v>
      </c>
      <c r="D1136" s="1"/>
      <c r="E1136" s="60"/>
      <c r="F1136" s="1">
        <f t="shared" si="113"/>
        <v>0</v>
      </c>
      <c r="G1136" s="1">
        <f t="shared" si="112"/>
        <v>0</v>
      </c>
      <c r="H1136" s="1"/>
      <c r="I1136" s="1"/>
      <c r="J1136" s="1"/>
    </row>
    <row r="1137" spans="1:8" customFormat="1">
      <c r="A1137" s="2">
        <v>39020</v>
      </c>
      <c r="B1137" s="20" t="s">
        <v>267</v>
      </c>
      <c r="C1137" s="1">
        <v>1</v>
      </c>
      <c r="D1137" s="1"/>
      <c r="E1137" s="60"/>
      <c r="F1137" s="1">
        <f t="shared" si="113"/>
        <v>0</v>
      </c>
      <c r="G1137" s="1">
        <f t="shared" si="112"/>
        <v>0</v>
      </c>
      <c r="H1137" s="1"/>
    </row>
    <row r="1138" spans="1:8" customFormat="1">
      <c r="A1138" s="2">
        <v>39020</v>
      </c>
      <c r="B1138" s="1" t="s">
        <v>16</v>
      </c>
      <c r="C1138" s="1">
        <v>53</v>
      </c>
      <c r="D1138" s="1"/>
      <c r="E1138" s="18">
        <v>5.6427709999999998</v>
      </c>
      <c r="F1138" s="1">
        <f t="shared" si="113"/>
        <v>299.06686300000001</v>
      </c>
      <c r="G1138" s="1">
        <f t="shared" si="112"/>
        <v>9.2132923977422468E-3</v>
      </c>
      <c r="H1138" s="1"/>
    </row>
    <row r="1139" spans="1:8" customFormat="1">
      <c r="A1139" s="2">
        <v>39020</v>
      </c>
      <c r="B1139" s="1" t="s">
        <v>17</v>
      </c>
      <c r="C1139" s="1">
        <v>7</v>
      </c>
      <c r="D1139" s="1"/>
      <c r="E1139" s="16">
        <v>3.156457729</v>
      </c>
      <c r="F1139" s="1">
        <f t="shared" si="113"/>
        <v>22.095204103</v>
      </c>
      <c r="G1139" s="1">
        <f t="shared" si="112"/>
        <v>6.8068248667433673E-4</v>
      </c>
      <c r="H1139" s="1"/>
    </row>
    <row r="1140" spans="1:8" customFormat="1">
      <c r="A1140" s="2">
        <v>39020</v>
      </c>
      <c r="B1140" s="20" t="s">
        <v>169</v>
      </c>
      <c r="C1140" s="1">
        <v>26</v>
      </c>
      <c r="D1140" s="1"/>
      <c r="E1140" s="60"/>
      <c r="F1140" s="1">
        <f t="shared" si="113"/>
        <v>0</v>
      </c>
      <c r="G1140" s="1">
        <f t="shared" si="112"/>
        <v>0</v>
      </c>
      <c r="H1140" s="1"/>
    </row>
    <row r="1141" spans="1:8" customFormat="1">
      <c r="A1141" s="2">
        <v>39020</v>
      </c>
      <c r="B1141" s="1" t="s">
        <v>39</v>
      </c>
      <c r="C1141" s="1">
        <v>24</v>
      </c>
      <c r="D1141" s="1"/>
      <c r="E1141" s="18">
        <v>195.2354</v>
      </c>
      <c r="F1141" s="1">
        <f t="shared" si="113"/>
        <v>4685.6495999999997</v>
      </c>
      <c r="G1141" s="1">
        <f t="shared" si="112"/>
        <v>0.14434986011193088</v>
      </c>
      <c r="H1141" s="1"/>
    </row>
    <row r="1142" spans="1:8" customFormat="1">
      <c r="A1142" s="2">
        <v>39020</v>
      </c>
      <c r="B1142" s="21" t="s">
        <v>25</v>
      </c>
      <c r="C1142" s="1">
        <v>1</v>
      </c>
      <c r="D1142" s="1"/>
      <c r="E1142" s="1">
        <v>7003.5400365753658</v>
      </c>
      <c r="F1142" s="1">
        <f t="shared" si="113"/>
        <v>7003.5400365753658</v>
      </c>
      <c r="G1142" s="1">
        <f t="shared" si="112"/>
        <v>0.21575664227388264</v>
      </c>
      <c r="H1142" s="1"/>
    </row>
    <row r="1143" spans="1:8" customFormat="1">
      <c r="A1143" s="2">
        <v>39020</v>
      </c>
      <c r="B1143" s="20" t="s">
        <v>40</v>
      </c>
      <c r="C1143" s="1">
        <v>4</v>
      </c>
      <c r="D1143" s="1"/>
      <c r="E1143" s="60"/>
      <c r="F1143" s="1">
        <f t="shared" si="113"/>
        <v>0</v>
      </c>
      <c r="G1143" s="1">
        <f t="shared" si="112"/>
        <v>0</v>
      </c>
      <c r="H1143" s="1"/>
    </row>
    <row r="1144" spans="1:8" customFormat="1">
      <c r="A1144" s="2">
        <v>39020</v>
      </c>
      <c r="B1144" s="1" t="s">
        <v>41</v>
      </c>
      <c r="C1144" s="1">
        <v>12</v>
      </c>
      <c r="D1144" s="1"/>
      <c r="E1144" s="18">
        <v>1034.087</v>
      </c>
      <c r="F1144" s="1">
        <f t="shared" si="113"/>
        <v>12409.044</v>
      </c>
      <c r="G1144" s="1">
        <f t="shared" si="112"/>
        <v>0.38228291025491856</v>
      </c>
      <c r="H1144" s="1"/>
    </row>
    <row r="1145" spans="1:8" customFormat="1">
      <c r="A1145" s="2">
        <v>39020</v>
      </c>
      <c r="B1145" s="1" t="s">
        <v>58</v>
      </c>
      <c r="C1145" s="1">
        <v>9</v>
      </c>
      <c r="D1145" s="1"/>
      <c r="E1145" s="16">
        <v>311.15499999999997</v>
      </c>
      <c r="F1145" s="1">
        <f t="shared" si="113"/>
        <v>2800.3949999999995</v>
      </c>
      <c r="G1145" s="1">
        <f t="shared" si="112"/>
        <v>8.6271202718220891E-2</v>
      </c>
      <c r="H1145" s="1"/>
    </row>
    <row r="1146" spans="1:8" customFormat="1">
      <c r="A1146" s="2">
        <v>39020</v>
      </c>
      <c r="B1146" s="21" t="s">
        <v>42</v>
      </c>
      <c r="C1146" s="1">
        <v>113</v>
      </c>
      <c r="D1146" s="1"/>
      <c r="E1146" s="60"/>
      <c r="F1146" s="1">
        <f t="shared" si="113"/>
        <v>0</v>
      </c>
      <c r="G1146" s="1">
        <f t="shared" si="112"/>
        <v>0</v>
      </c>
      <c r="H1146" s="1"/>
    </row>
    <row r="1147" spans="1:8" customFormat="1">
      <c r="A1147" s="2">
        <v>39020</v>
      </c>
      <c r="B1147" s="1" t="s">
        <v>54</v>
      </c>
      <c r="C1147" s="1">
        <v>5</v>
      </c>
      <c r="D1147" s="1"/>
      <c r="E1147" s="18">
        <v>2.5976089999999998</v>
      </c>
      <c r="F1147" s="1">
        <f t="shared" si="113"/>
        <v>12.988045</v>
      </c>
      <c r="G1147" s="1">
        <f t="shared" si="112"/>
        <v>4.0012007702783903E-4</v>
      </c>
      <c r="H1147" s="1"/>
    </row>
    <row r="1148" spans="1:8" customFormat="1">
      <c r="A1148" s="2">
        <v>39020</v>
      </c>
      <c r="B1148" s="1" t="s">
        <v>96</v>
      </c>
      <c r="C1148" s="1">
        <v>27</v>
      </c>
      <c r="D1148" s="1"/>
      <c r="E1148" s="18">
        <v>87.269570000000002</v>
      </c>
      <c r="F1148" s="1">
        <f t="shared" si="113"/>
        <v>2356.2783899999999</v>
      </c>
      <c r="G1148" s="1">
        <f t="shared" si="112"/>
        <v>7.2589392083707183E-2</v>
      </c>
      <c r="H1148" s="1"/>
    </row>
    <row r="1149" spans="1:8" customFormat="1">
      <c r="A1149" s="2">
        <v>39020</v>
      </c>
      <c r="B1149" s="1" t="s">
        <v>107</v>
      </c>
      <c r="C1149" s="1">
        <v>56</v>
      </c>
      <c r="D1149" s="1"/>
      <c r="E1149" s="18">
        <v>41.716700000000003</v>
      </c>
      <c r="F1149" s="1">
        <f t="shared" si="113"/>
        <v>2336.1352000000002</v>
      </c>
      <c r="G1149" s="1">
        <f t="shared" si="112"/>
        <v>7.1968844900941312E-2</v>
      </c>
      <c r="H1149" s="1"/>
    </row>
    <row r="1150" spans="1:8" customFormat="1">
      <c r="A1150" s="2">
        <v>39020</v>
      </c>
      <c r="B1150" s="1" t="s">
        <v>18</v>
      </c>
      <c r="C1150" s="1">
        <v>4</v>
      </c>
      <c r="D1150" s="1"/>
      <c r="E1150" s="18">
        <v>84.985100000000003</v>
      </c>
      <c r="F1150" s="1">
        <f t="shared" si="113"/>
        <v>339.94040000000001</v>
      </c>
      <c r="G1150" s="1">
        <f t="shared" si="112"/>
        <v>1.0472475190290334E-2</v>
      </c>
      <c r="H1150" s="1"/>
    </row>
    <row r="1151" spans="1:8" customFormat="1">
      <c r="A1151" s="2">
        <v>39020</v>
      </c>
      <c r="B1151" s="1" t="s">
        <v>29</v>
      </c>
      <c r="C1151" s="1"/>
      <c r="D1151" s="1"/>
      <c r="E1151" s="1"/>
      <c r="F1151" s="1">
        <f>SUM(F1129:F1150)</f>
        <v>32460.368138678365</v>
      </c>
      <c r="G1151" s="1"/>
      <c r="H1151" s="1"/>
    </row>
    <row r="1152" spans="1:8" customFormat="1">
      <c r="A1152" s="2">
        <v>39133</v>
      </c>
      <c r="B1152" s="20" t="s">
        <v>36</v>
      </c>
      <c r="C1152" s="1">
        <v>3</v>
      </c>
      <c r="D1152" s="1">
        <v>100</v>
      </c>
      <c r="E1152" s="60"/>
      <c r="F1152" s="1">
        <f>C1152*E1152</f>
        <v>0</v>
      </c>
      <c r="G1152" s="1">
        <f>F1152/$F$1169</f>
        <v>0</v>
      </c>
      <c r="H1152" s="1">
        <v>1</v>
      </c>
    </row>
    <row r="1153" spans="1:10" customFormat="1">
      <c r="A1153" s="2">
        <v>39133</v>
      </c>
      <c r="B1153" s="20" t="s">
        <v>252</v>
      </c>
      <c r="C1153" s="1">
        <v>1</v>
      </c>
      <c r="D1153" s="1"/>
      <c r="E1153" s="49">
        <v>195.2354</v>
      </c>
      <c r="F1153" s="1">
        <f t="shared" ref="F1153:F1168" si="114">C1153*E1153</f>
        <v>195.2354</v>
      </c>
      <c r="G1153" s="1">
        <f t="shared" ref="G1153:G1168" si="115">F1153/$F$1169</f>
        <v>6.1600133193268694E-3</v>
      </c>
      <c r="H1153" s="1"/>
      <c r="I1153" s="1" t="s">
        <v>265</v>
      </c>
      <c r="J1153" s="1" t="s">
        <v>268</v>
      </c>
    </row>
    <row r="1154" spans="1:10" customFormat="1">
      <c r="A1154" s="2">
        <v>39133</v>
      </c>
      <c r="B1154" s="20" t="s">
        <v>91</v>
      </c>
      <c r="C1154" s="1">
        <v>1</v>
      </c>
      <c r="D1154" s="1"/>
      <c r="E1154" s="60"/>
      <c r="F1154" s="1">
        <f t="shared" si="114"/>
        <v>0</v>
      </c>
      <c r="G1154" s="1">
        <f t="shared" si="115"/>
        <v>0</v>
      </c>
      <c r="H1154" s="1"/>
      <c r="I1154" s="1"/>
      <c r="J1154" s="1"/>
    </row>
    <row r="1155" spans="1:10" customFormat="1">
      <c r="A1155" s="2">
        <v>39133</v>
      </c>
      <c r="B1155" s="20" t="s">
        <v>269</v>
      </c>
      <c r="C1155" s="1">
        <v>3</v>
      </c>
      <c r="D1155" s="1"/>
      <c r="E1155" s="70">
        <v>113.0973355</v>
      </c>
      <c r="F1155" s="1">
        <f t="shared" si="114"/>
        <v>339.29200650000001</v>
      </c>
      <c r="G1155" s="1">
        <f t="shared" si="115"/>
        <v>1.0705247507271422E-2</v>
      </c>
      <c r="H1155" s="1"/>
      <c r="I1155" s="1"/>
      <c r="J1155" s="1"/>
    </row>
    <row r="1156" spans="1:10" customFormat="1">
      <c r="A1156" s="2">
        <v>39133</v>
      </c>
      <c r="B1156" s="20" t="s">
        <v>165</v>
      </c>
      <c r="C1156" s="1">
        <v>1</v>
      </c>
      <c r="D1156" s="1"/>
      <c r="E1156" s="60"/>
      <c r="F1156" s="1">
        <f t="shared" si="114"/>
        <v>0</v>
      </c>
      <c r="G1156" s="1">
        <f t="shared" si="115"/>
        <v>0</v>
      </c>
      <c r="H1156" s="1"/>
      <c r="I1156" s="1"/>
      <c r="J1156" s="1"/>
    </row>
    <row r="1157" spans="1:10" customFormat="1">
      <c r="A1157" s="2">
        <v>39133</v>
      </c>
      <c r="B1157" s="20" t="s">
        <v>225</v>
      </c>
      <c r="C1157" s="1">
        <v>1</v>
      </c>
      <c r="D1157" s="1"/>
      <c r="E1157" s="60"/>
      <c r="F1157" s="1">
        <f t="shared" si="114"/>
        <v>0</v>
      </c>
      <c r="G1157" s="1">
        <f t="shared" si="115"/>
        <v>0</v>
      </c>
      <c r="H1157" s="1"/>
      <c r="I1157" s="1"/>
      <c r="J1157" s="1"/>
    </row>
    <row r="1158" spans="1:10" customFormat="1">
      <c r="A1158" s="2">
        <v>39133</v>
      </c>
      <c r="B1158" s="1" t="s">
        <v>16</v>
      </c>
      <c r="C1158" s="1">
        <v>9</v>
      </c>
      <c r="D1158" s="1"/>
      <c r="E1158" s="18">
        <v>5.6427709999999998</v>
      </c>
      <c r="F1158" s="1">
        <f t="shared" si="114"/>
        <v>50.784938999999994</v>
      </c>
      <c r="G1158" s="1">
        <f t="shared" si="115"/>
        <v>1.6023523431775311E-3</v>
      </c>
      <c r="H1158" s="1"/>
      <c r="I1158" s="1"/>
      <c r="J1158" s="1"/>
    </row>
    <row r="1159" spans="1:10" customFormat="1">
      <c r="A1159" s="2">
        <v>39133</v>
      </c>
      <c r="B1159" s="1" t="s">
        <v>17</v>
      </c>
      <c r="C1159" s="1">
        <v>47</v>
      </c>
      <c r="D1159" s="1"/>
      <c r="E1159" s="16">
        <v>3.156457729</v>
      </c>
      <c r="F1159" s="1">
        <f t="shared" si="114"/>
        <v>148.353513263</v>
      </c>
      <c r="G1159" s="1">
        <f t="shared" si="115"/>
        <v>4.6808090011801924E-3</v>
      </c>
      <c r="H1159" s="1"/>
      <c r="I1159" s="1"/>
      <c r="J1159" s="1"/>
    </row>
    <row r="1160" spans="1:10" customFormat="1">
      <c r="A1160" s="2">
        <v>39133</v>
      </c>
      <c r="B1160" s="1" t="s">
        <v>39</v>
      </c>
      <c r="C1160" s="1">
        <v>8</v>
      </c>
      <c r="D1160" s="1"/>
      <c r="E1160" s="18">
        <v>195.2354</v>
      </c>
      <c r="F1160" s="1">
        <f t="shared" si="114"/>
        <v>1561.8832</v>
      </c>
      <c r="G1160" s="1">
        <f t="shared" si="115"/>
        <v>4.9280106554614955E-2</v>
      </c>
      <c r="H1160" s="1"/>
      <c r="I1160" s="1"/>
      <c r="J1160" s="1"/>
    </row>
    <row r="1161" spans="1:10" customFormat="1">
      <c r="A1161" s="2">
        <v>39133</v>
      </c>
      <c r="B1161" s="21" t="s">
        <v>25</v>
      </c>
      <c r="C1161" s="1">
        <v>2</v>
      </c>
      <c r="D1161" s="1"/>
      <c r="E1161" s="1">
        <v>7003.5400365753658</v>
      </c>
      <c r="F1161" s="1">
        <f t="shared" si="114"/>
        <v>14007.080073150732</v>
      </c>
      <c r="G1161" s="1">
        <f t="shared" si="115"/>
        <v>0.44194751472062183</v>
      </c>
      <c r="H1161" s="1"/>
      <c r="I1161" s="1"/>
      <c r="J1161" s="1"/>
    </row>
    <row r="1162" spans="1:10" customFormat="1">
      <c r="A1162" s="2">
        <v>39133</v>
      </c>
      <c r="B1162" s="20" t="s">
        <v>53</v>
      </c>
      <c r="C1162" s="1">
        <v>32</v>
      </c>
      <c r="D1162" s="1"/>
      <c r="E1162" s="60"/>
      <c r="F1162" s="1">
        <f t="shared" si="114"/>
        <v>0</v>
      </c>
      <c r="G1162" s="1">
        <f t="shared" si="115"/>
        <v>0</v>
      </c>
      <c r="H1162" s="1"/>
      <c r="I1162" s="1"/>
      <c r="J1162" s="1"/>
    </row>
    <row r="1163" spans="1:10" customFormat="1">
      <c r="A1163" s="2">
        <v>39133</v>
      </c>
      <c r="B1163" s="1" t="s">
        <v>41</v>
      </c>
      <c r="C1163" s="1">
        <v>5</v>
      </c>
      <c r="D1163" s="1"/>
      <c r="E1163" s="18">
        <v>1034.087</v>
      </c>
      <c r="F1163" s="1">
        <f t="shared" si="114"/>
        <v>5170.4349999999995</v>
      </c>
      <c r="G1163" s="1">
        <f t="shared" si="115"/>
        <v>0.16313613446492706</v>
      </c>
      <c r="H1163" s="1"/>
      <c r="I1163" s="1"/>
      <c r="J1163" s="1"/>
    </row>
    <row r="1164" spans="1:10" customFormat="1">
      <c r="A1164" s="2">
        <v>39133</v>
      </c>
      <c r="B1164" s="1" t="s">
        <v>58</v>
      </c>
      <c r="C1164" s="1">
        <v>15</v>
      </c>
      <c r="D1164" s="1"/>
      <c r="E1164" s="16">
        <v>311.15499999999997</v>
      </c>
      <c r="F1164" s="1">
        <f t="shared" si="114"/>
        <v>4667.3249999999998</v>
      </c>
      <c r="G1164" s="1">
        <f t="shared" si="115"/>
        <v>0.14726214695504647</v>
      </c>
      <c r="H1164" s="1"/>
      <c r="I1164" s="1"/>
      <c r="J1164" s="1"/>
    </row>
    <row r="1165" spans="1:10" customFormat="1">
      <c r="A1165" s="2">
        <v>39133</v>
      </c>
      <c r="B1165" s="21" t="s">
        <v>42</v>
      </c>
      <c r="C1165" s="1">
        <v>12</v>
      </c>
      <c r="D1165" s="1"/>
      <c r="E1165" s="60"/>
      <c r="F1165" s="1">
        <f t="shared" si="114"/>
        <v>0</v>
      </c>
      <c r="G1165" s="1">
        <f t="shared" si="115"/>
        <v>0</v>
      </c>
      <c r="H1165" s="1"/>
      <c r="I1165" s="1"/>
      <c r="J1165" s="1"/>
    </row>
    <row r="1166" spans="1:10" customFormat="1">
      <c r="A1166" s="2">
        <v>39133</v>
      </c>
      <c r="B1166" s="1" t="s">
        <v>96</v>
      </c>
      <c r="C1166" s="1">
        <v>34</v>
      </c>
      <c r="D1166" s="1"/>
      <c r="E1166" s="18">
        <v>87.269570000000002</v>
      </c>
      <c r="F1166" s="1">
        <f t="shared" si="114"/>
        <v>2967.1653799999999</v>
      </c>
      <c r="G1166" s="1">
        <f t="shared" si="115"/>
        <v>9.3619181057562173E-2</v>
      </c>
      <c r="H1166" s="1"/>
      <c r="I1166" s="1"/>
      <c r="J1166" s="1"/>
    </row>
    <row r="1167" spans="1:10" customFormat="1">
      <c r="A1167" s="2">
        <v>39133</v>
      </c>
      <c r="B1167" s="21" t="s">
        <v>63</v>
      </c>
      <c r="C1167" s="1">
        <v>3</v>
      </c>
      <c r="D1167" s="1"/>
      <c r="E1167" s="60"/>
      <c r="F1167" s="1">
        <f t="shared" si="114"/>
        <v>0</v>
      </c>
      <c r="G1167" s="1">
        <f t="shared" si="115"/>
        <v>0</v>
      </c>
      <c r="H1167" s="1"/>
      <c r="I1167" s="1"/>
      <c r="J1167" s="1"/>
    </row>
    <row r="1168" spans="1:10" customFormat="1">
      <c r="A1168" s="2">
        <v>39133</v>
      </c>
      <c r="B1168" s="1" t="s">
        <v>107</v>
      </c>
      <c r="C1168" s="1">
        <v>62</v>
      </c>
      <c r="D1168" s="1"/>
      <c r="E1168" s="18">
        <v>41.716700000000003</v>
      </c>
      <c r="F1168" s="1">
        <f t="shared" si="114"/>
        <v>2586.4354000000003</v>
      </c>
      <c r="G1168" s="1">
        <f t="shared" si="115"/>
        <v>8.160649407627163E-2</v>
      </c>
      <c r="H1168" s="1"/>
      <c r="I1168" s="1"/>
      <c r="J1168" s="1"/>
    </row>
    <row r="1169" spans="1:10" customFormat="1">
      <c r="A1169" s="2">
        <v>39133</v>
      </c>
      <c r="B1169" s="1" t="s">
        <v>29</v>
      </c>
      <c r="C1169" s="1"/>
      <c r="D1169" s="1"/>
      <c r="E1169" s="1"/>
      <c r="F1169" s="1">
        <f>SUM(F1152:F1168)</f>
        <v>31693.989911913726</v>
      </c>
      <c r="G1169" s="1"/>
      <c r="H1169" s="1"/>
      <c r="I1169" s="1"/>
      <c r="J1169" s="1"/>
    </row>
    <row r="1170" spans="1:10" customFormat="1">
      <c r="A1170" s="2">
        <v>39196</v>
      </c>
      <c r="B1170" s="20" t="s">
        <v>270</v>
      </c>
      <c r="C1170" s="1">
        <v>1</v>
      </c>
      <c r="D1170" s="1">
        <v>100</v>
      </c>
      <c r="E1170" s="60"/>
      <c r="F1170" s="1">
        <f>C1170*E1170</f>
        <v>0</v>
      </c>
      <c r="G1170" s="1">
        <f>F1170/$F$1187</f>
        <v>0</v>
      </c>
      <c r="H1170" s="1">
        <v>1</v>
      </c>
      <c r="I1170" s="1"/>
      <c r="J1170" s="1"/>
    </row>
    <row r="1171" spans="1:10" customFormat="1">
      <c r="A1171" s="2">
        <v>39196</v>
      </c>
      <c r="B1171" s="20" t="s">
        <v>36</v>
      </c>
      <c r="C1171" s="1">
        <v>2</v>
      </c>
      <c r="D1171" s="1"/>
      <c r="E1171" s="60"/>
      <c r="F1171" s="1">
        <f t="shared" ref="F1171:F1186" si="116">C1171*E1171</f>
        <v>0</v>
      </c>
      <c r="G1171" s="1">
        <f t="shared" ref="G1171:G1186" si="117">F1171/$F$1187</f>
        <v>0</v>
      </c>
      <c r="H1171" s="1"/>
      <c r="I1171" s="1" t="s">
        <v>271</v>
      </c>
      <c r="J1171" s="1" t="s">
        <v>272</v>
      </c>
    </row>
    <row r="1172" spans="1:10" customFormat="1">
      <c r="A1172" s="2">
        <v>39196</v>
      </c>
      <c r="B1172" s="20" t="s">
        <v>252</v>
      </c>
      <c r="C1172" s="1">
        <v>5</v>
      </c>
      <c r="D1172" s="1"/>
      <c r="E1172" s="49">
        <v>195.2354</v>
      </c>
      <c r="F1172" s="1">
        <f t="shared" si="116"/>
        <v>976.17700000000002</v>
      </c>
      <c r="G1172" s="1">
        <f t="shared" si="117"/>
        <v>3.9100396315085259E-2</v>
      </c>
      <c r="H1172" s="1"/>
      <c r="I1172" s="1"/>
      <c r="J1172" s="1"/>
    </row>
    <row r="1173" spans="1:10" customFormat="1">
      <c r="A1173" s="2">
        <v>39196</v>
      </c>
      <c r="B1173" s="20" t="s">
        <v>273</v>
      </c>
      <c r="C1173" s="1">
        <v>7</v>
      </c>
      <c r="D1173" s="1"/>
      <c r="E1173" s="60"/>
      <c r="F1173" s="1">
        <f t="shared" si="116"/>
        <v>0</v>
      </c>
      <c r="G1173" s="1">
        <f t="shared" si="117"/>
        <v>0</v>
      </c>
      <c r="H1173" s="1"/>
      <c r="I1173" s="1"/>
      <c r="J1173" s="1"/>
    </row>
    <row r="1174" spans="1:10" customFormat="1">
      <c r="A1174" s="2">
        <v>39196</v>
      </c>
      <c r="B1174" s="20" t="s">
        <v>274</v>
      </c>
      <c r="C1174" s="1">
        <v>1</v>
      </c>
      <c r="D1174" s="1"/>
      <c r="E1174" s="60">
        <v>110</v>
      </c>
      <c r="F1174" s="1">
        <f t="shared" si="116"/>
        <v>110</v>
      </c>
      <c r="G1174" s="1">
        <f t="shared" si="117"/>
        <v>4.4060079213701807E-3</v>
      </c>
      <c r="H1174" s="1"/>
      <c r="I1174" s="1"/>
      <c r="J1174" s="1"/>
    </row>
    <row r="1175" spans="1:10" customFormat="1">
      <c r="A1175" s="2">
        <v>39196</v>
      </c>
      <c r="B1175" s="20" t="s">
        <v>169</v>
      </c>
      <c r="C1175" s="1">
        <v>19</v>
      </c>
      <c r="D1175" s="1"/>
      <c r="E1175" s="60"/>
      <c r="F1175" s="1">
        <f t="shared" si="116"/>
        <v>0</v>
      </c>
      <c r="G1175" s="1">
        <f t="shared" si="117"/>
        <v>0</v>
      </c>
      <c r="H1175" s="1"/>
      <c r="I1175" s="1"/>
      <c r="J1175" s="1"/>
    </row>
    <row r="1176" spans="1:10" customFormat="1">
      <c r="A1176" s="2">
        <v>39196</v>
      </c>
      <c r="B1176" s="1" t="s">
        <v>39</v>
      </c>
      <c r="C1176" s="1">
        <v>37</v>
      </c>
      <c r="D1176" s="1"/>
      <c r="E1176" s="18">
        <v>195.2354</v>
      </c>
      <c r="F1176" s="1">
        <f t="shared" si="116"/>
        <v>7223.7097999999996</v>
      </c>
      <c r="G1176" s="1">
        <f t="shared" si="117"/>
        <v>0.28934293273163092</v>
      </c>
      <c r="H1176" s="1"/>
      <c r="I1176" s="1"/>
      <c r="J1176" s="1"/>
    </row>
    <row r="1177" spans="1:10" customFormat="1">
      <c r="A1177" s="2">
        <v>39196</v>
      </c>
      <c r="B1177" s="21" t="s">
        <v>25</v>
      </c>
      <c r="C1177" s="1">
        <v>3</v>
      </c>
      <c r="D1177" s="1"/>
      <c r="E1177" s="60"/>
      <c r="F1177" s="1">
        <f t="shared" si="116"/>
        <v>0</v>
      </c>
      <c r="G1177" s="1">
        <f t="shared" si="117"/>
        <v>0</v>
      </c>
      <c r="H1177" s="1"/>
      <c r="I1177" s="1"/>
      <c r="J1177" s="1"/>
    </row>
    <row r="1178" spans="1:10" customFormat="1">
      <c r="A1178" s="2">
        <v>39196</v>
      </c>
      <c r="B1178" s="20" t="s">
        <v>40</v>
      </c>
      <c r="C1178" s="1">
        <v>2</v>
      </c>
      <c r="D1178" s="1"/>
      <c r="E1178" s="60"/>
      <c r="F1178" s="1">
        <f t="shared" si="116"/>
        <v>0</v>
      </c>
      <c r="G1178" s="1">
        <f t="shared" si="117"/>
        <v>0</v>
      </c>
      <c r="H1178" s="1"/>
      <c r="I1178" s="1"/>
      <c r="J1178" s="1"/>
    </row>
    <row r="1179" spans="1:10" customFormat="1">
      <c r="A1179" s="2">
        <v>39196</v>
      </c>
      <c r="B1179" s="1" t="s">
        <v>226</v>
      </c>
      <c r="C1179" s="1">
        <v>7</v>
      </c>
      <c r="D1179" s="1"/>
      <c r="E1179" s="18">
        <v>195.2354</v>
      </c>
      <c r="F1179" s="1">
        <f t="shared" si="116"/>
        <v>1366.6478</v>
      </c>
      <c r="G1179" s="1">
        <f t="shared" si="117"/>
        <v>5.4740554841119365E-2</v>
      </c>
      <c r="H1179" s="1"/>
      <c r="I1179" s="1"/>
      <c r="J1179" s="1"/>
    </row>
    <row r="1180" spans="1:10" customFormat="1">
      <c r="A1180" s="2">
        <v>39196</v>
      </c>
      <c r="B1180" s="20" t="s">
        <v>275</v>
      </c>
      <c r="C1180" s="1">
        <v>57</v>
      </c>
      <c r="D1180" s="1"/>
      <c r="E1180" s="60"/>
      <c r="F1180" s="1">
        <f t="shared" si="116"/>
        <v>0</v>
      </c>
      <c r="G1180" s="1">
        <f t="shared" si="117"/>
        <v>0</v>
      </c>
      <c r="H1180" s="1"/>
      <c r="I1180" s="1"/>
      <c r="J1180" s="1"/>
    </row>
    <row r="1181" spans="1:10" customFormat="1">
      <c r="A1181" s="2">
        <v>39196</v>
      </c>
      <c r="B1181" s="1" t="s">
        <v>41</v>
      </c>
      <c r="C1181" s="1">
        <v>3</v>
      </c>
      <c r="D1181" s="1"/>
      <c r="E1181" s="18">
        <v>1034.087</v>
      </c>
      <c r="F1181" s="1">
        <f t="shared" si="116"/>
        <v>3102.261</v>
      </c>
      <c r="G1181" s="1">
        <f t="shared" si="117"/>
        <v>0.12425987763779797</v>
      </c>
      <c r="H1181" s="1"/>
      <c r="I1181" s="1"/>
      <c r="J1181" s="1"/>
    </row>
    <row r="1182" spans="1:10" customFormat="1">
      <c r="A1182" s="2">
        <v>39196</v>
      </c>
      <c r="B1182" s="1" t="s">
        <v>58</v>
      </c>
      <c r="C1182" s="1">
        <v>21</v>
      </c>
      <c r="D1182" s="1"/>
      <c r="E1182" s="16">
        <v>311.15499999999997</v>
      </c>
      <c r="F1182" s="1">
        <f t="shared" si="116"/>
        <v>6534.2549999999992</v>
      </c>
      <c r="G1182" s="1">
        <f t="shared" si="117"/>
        <v>0.26172708445684278</v>
      </c>
      <c r="H1182" s="1"/>
      <c r="I1182" s="1"/>
      <c r="J1182" s="1"/>
    </row>
    <row r="1183" spans="1:10" customFormat="1">
      <c r="A1183" s="2">
        <v>39196</v>
      </c>
      <c r="B1183" s="21" t="s">
        <v>42</v>
      </c>
      <c r="C1183" s="1">
        <v>3</v>
      </c>
      <c r="D1183" s="1"/>
      <c r="E1183" s="60"/>
      <c r="F1183" s="1">
        <f t="shared" si="116"/>
        <v>0</v>
      </c>
      <c r="G1183" s="1">
        <f t="shared" si="117"/>
        <v>0</v>
      </c>
      <c r="H1183" s="1"/>
      <c r="I1183" s="1"/>
      <c r="J1183" s="1"/>
    </row>
    <row r="1184" spans="1:10" customFormat="1">
      <c r="A1184" s="2">
        <v>39196</v>
      </c>
      <c r="B1184" s="1" t="s">
        <v>44</v>
      </c>
      <c r="C1184" s="1">
        <v>49</v>
      </c>
      <c r="D1184" s="1"/>
      <c r="E1184" s="18">
        <v>87.269570000000002</v>
      </c>
      <c r="F1184" s="1">
        <f t="shared" si="116"/>
        <v>4276.2089299999998</v>
      </c>
      <c r="G1184" s="1">
        <f t="shared" si="117"/>
        <v>0.17128191290012637</v>
      </c>
      <c r="H1184" s="1"/>
      <c r="I1184" s="1"/>
      <c r="J1184" s="1"/>
    </row>
    <row r="1185" spans="1:10" customFormat="1">
      <c r="A1185" s="2">
        <v>39196</v>
      </c>
      <c r="B1185" s="21" t="s">
        <v>63</v>
      </c>
      <c r="C1185" s="1">
        <v>1</v>
      </c>
      <c r="D1185" s="1"/>
      <c r="E1185" s="60"/>
      <c r="F1185" s="1">
        <f t="shared" si="116"/>
        <v>0</v>
      </c>
      <c r="G1185" s="1">
        <f t="shared" si="117"/>
        <v>0</v>
      </c>
      <c r="H1185" s="1"/>
      <c r="I1185" s="1"/>
      <c r="J1185" s="1"/>
    </row>
    <row r="1186" spans="1:10" customFormat="1">
      <c r="A1186" s="2">
        <v>39196</v>
      </c>
      <c r="B1186" s="1" t="s">
        <v>46</v>
      </c>
      <c r="C1186" s="1">
        <v>33</v>
      </c>
      <c r="D1186" s="1"/>
      <c r="E1186" s="18">
        <v>41.716700000000003</v>
      </c>
      <c r="F1186" s="1">
        <f t="shared" si="116"/>
        <v>1376.6511</v>
      </c>
      <c r="G1186" s="1">
        <f t="shared" si="117"/>
        <v>5.5141233196027026E-2</v>
      </c>
      <c r="H1186" s="1"/>
      <c r="I1186" s="1"/>
      <c r="J1186" s="1"/>
    </row>
    <row r="1187" spans="1:10" customFormat="1">
      <c r="A1187" s="2">
        <v>39196</v>
      </c>
      <c r="B1187" s="1" t="s">
        <v>29</v>
      </c>
      <c r="C1187" s="1"/>
      <c r="D1187" s="1"/>
      <c r="E1187" s="1"/>
      <c r="F1187" s="1">
        <f>SUM(F1170:F1186)</f>
        <v>24965.910630000002</v>
      </c>
      <c r="G1187" s="1"/>
      <c r="H1187" s="1"/>
      <c r="I1187" s="1"/>
      <c r="J1187" s="1"/>
    </row>
    <row r="1188" spans="1:10" customFormat="1">
      <c r="A1188" s="2">
        <v>39252</v>
      </c>
      <c r="B1188" s="6" t="s">
        <v>274</v>
      </c>
      <c r="C1188" s="1">
        <v>2</v>
      </c>
      <c r="D1188" s="1">
        <v>100</v>
      </c>
      <c r="E1188" s="60">
        <v>110</v>
      </c>
      <c r="F1188" s="1">
        <f>C1188*E1188</f>
        <v>220</v>
      </c>
      <c r="G1188" s="1">
        <f t="shared" ref="G1188:G1204" si="118">F1188/$F$1205</f>
        <v>6.2576867574243352E-3</v>
      </c>
      <c r="H1188" s="1">
        <v>1</v>
      </c>
      <c r="I1188" s="1"/>
      <c r="J1188" s="1"/>
    </row>
    <row r="1189" spans="1:10" customFormat="1">
      <c r="A1189" s="2">
        <v>39252</v>
      </c>
      <c r="B1189" s="20" t="s">
        <v>224</v>
      </c>
      <c r="C1189" s="1">
        <v>1</v>
      </c>
      <c r="D1189" s="1"/>
      <c r="E1189" s="60"/>
      <c r="F1189" s="1">
        <f t="shared" ref="F1189:F1204" si="119">C1189*E1189</f>
        <v>0</v>
      </c>
      <c r="G1189" s="1">
        <f t="shared" si="118"/>
        <v>0</v>
      </c>
      <c r="H1189" s="1"/>
      <c r="I1189" s="1" t="s">
        <v>276</v>
      </c>
      <c r="J1189" s="1" t="s">
        <v>277</v>
      </c>
    </row>
    <row r="1190" spans="1:10" customFormat="1">
      <c r="A1190" s="2">
        <v>39252</v>
      </c>
      <c r="B1190" s="20" t="s">
        <v>252</v>
      </c>
      <c r="C1190" s="1">
        <v>2</v>
      </c>
      <c r="D1190" s="1"/>
      <c r="E1190" s="49">
        <v>195.2354</v>
      </c>
      <c r="F1190" s="1">
        <f t="shared" si="119"/>
        <v>390.4708</v>
      </c>
      <c r="G1190" s="1">
        <f t="shared" si="118"/>
        <v>1.11065634287313E-2</v>
      </c>
      <c r="H1190" s="1"/>
      <c r="I1190" s="1"/>
      <c r="J1190" s="1"/>
    </row>
    <row r="1191" spans="1:10" customFormat="1">
      <c r="A1191" s="2">
        <v>39252</v>
      </c>
      <c r="B1191" s="20" t="s">
        <v>36</v>
      </c>
      <c r="C1191" s="1">
        <v>2</v>
      </c>
      <c r="D1191" s="1"/>
      <c r="E1191" s="60"/>
      <c r="F1191" s="1">
        <f t="shared" si="119"/>
        <v>0</v>
      </c>
      <c r="G1191" s="1">
        <f t="shared" si="118"/>
        <v>0</v>
      </c>
      <c r="H1191" s="1"/>
      <c r="I1191" s="1"/>
      <c r="J1191" s="1"/>
    </row>
    <row r="1192" spans="1:10" customFormat="1">
      <c r="A1192" s="2">
        <v>39252</v>
      </c>
      <c r="B1192" s="20" t="s">
        <v>278</v>
      </c>
      <c r="C1192" s="1">
        <v>1</v>
      </c>
      <c r="D1192" s="1"/>
      <c r="E1192" s="60"/>
      <c r="F1192" s="1">
        <f t="shared" si="119"/>
        <v>0</v>
      </c>
      <c r="G1192" s="1">
        <f t="shared" si="118"/>
        <v>0</v>
      </c>
      <c r="H1192" s="1"/>
      <c r="I1192" s="1"/>
      <c r="J1192" s="1"/>
    </row>
    <row r="1193" spans="1:10" customFormat="1">
      <c r="A1193" s="2">
        <v>39252</v>
      </c>
      <c r="B1193" s="1" t="s">
        <v>16</v>
      </c>
      <c r="C1193" s="1">
        <v>26</v>
      </c>
      <c r="D1193" s="1"/>
      <c r="E1193" s="18">
        <v>5.6427709999999998</v>
      </c>
      <c r="F1193" s="1">
        <f t="shared" si="119"/>
        <v>146.71204599999999</v>
      </c>
      <c r="G1193" s="1">
        <f t="shared" si="118"/>
        <v>4.1730819427674079E-3</v>
      </c>
      <c r="H1193" s="1"/>
      <c r="I1193" s="1"/>
      <c r="J1193" s="1"/>
    </row>
    <row r="1194" spans="1:10" customFormat="1">
      <c r="A1194" s="2">
        <v>39252</v>
      </c>
      <c r="B1194" s="1" t="s">
        <v>28</v>
      </c>
      <c r="C1194" s="1">
        <v>68</v>
      </c>
      <c r="D1194" s="1"/>
      <c r="E1194" s="22">
        <v>9.7808534999999992</v>
      </c>
      <c r="F1194" s="1">
        <f t="shared" si="119"/>
        <v>665.09803799999997</v>
      </c>
      <c r="G1194" s="1">
        <f t="shared" si="118"/>
        <v>1.8918069021734121E-2</v>
      </c>
      <c r="H1194" s="1"/>
      <c r="I1194" s="1"/>
      <c r="J1194" s="1"/>
    </row>
    <row r="1195" spans="1:10" customFormat="1">
      <c r="A1195" s="2">
        <v>39252</v>
      </c>
      <c r="B1195" s="1" t="s">
        <v>39</v>
      </c>
      <c r="C1195" s="1">
        <v>21</v>
      </c>
      <c r="D1195" s="1"/>
      <c r="E1195" s="18">
        <v>195.2354</v>
      </c>
      <c r="F1195" s="1">
        <f t="shared" si="119"/>
        <v>4099.9434000000001</v>
      </c>
      <c r="G1195" s="1">
        <f t="shared" si="118"/>
        <v>0.11661891600167865</v>
      </c>
      <c r="H1195" s="1"/>
      <c r="I1195" s="1"/>
      <c r="J1195" s="1"/>
    </row>
    <row r="1196" spans="1:10" customFormat="1">
      <c r="A1196" s="2">
        <v>39252</v>
      </c>
      <c r="B1196" s="21" t="s">
        <v>25</v>
      </c>
      <c r="C1196" s="1">
        <v>1</v>
      </c>
      <c r="D1196" s="1"/>
      <c r="E1196" s="1">
        <v>7003.5400365753658</v>
      </c>
      <c r="F1196" s="1">
        <f t="shared" si="119"/>
        <v>7003.5400365753658</v>
      </c>
      <c r="G1196" s="1">
        <f t="shared" si="118"/>
        <v>0.19920890791804002</v>
      </c>
      <c r="H1196" s="1"/>
      <c r="I1196" s="1"/>
      <c r="J1196" s="1"/>
    </row>
    <row r="1197" spans="1:10" customFormat="1">
      <c r="A1197" s="2">
        <v>39252</v>
      </c>
      <c r="B1197" s="20" t="s">
        <v>40</v>
      </c>
      <c r="C1197" s="1">
        <v>1</v>
      </c>
      <c r="D1197" s="1"/>
      <c r="E1197" s="60"/>
      <c r="F1197" s="1">
        <f t="shared" si="119"/>
        <v>0</v>
      </c>
      <c r="G1197" s="1">
        <f t="shared" si="118"/>
        <v>0</v>
      </c>
      <c r="H1197" s="1"/>
      <c r="I1197" s="1"/>
      <c r="J1197" s="1"/>
    </row>
    <row r="1198" spans="1:10" customFormat="1">
      <c r="A1198" s="2">
        <v>39252</v>
      </c>
      <c r="B1198" s="1" t="s">
        <v>226</v>
      </c>
      <c r="C1198" s="1">
        <v>2</v>
      </c>
      <c r="D1198" s="1"/>
      <c r="E1198" s="18">
        <v>195.2354</v>
      </c>
      <c r="F1198" s="1">
        <f t="shared" si="119"/>
        <v>390.4708</v>
      </c>
      <c r="G1198" s="1">
        <f t="shared" si="118"/>
        <v>1.11065634287313E-2</v>
      </c>
      <c r="H1198" s="1"/>
      <c r="I1198" s="1"/>
      <c r="J1198" s="1"/>
    </row>
    <row r="1199" spans="1:10" customFormat="1">
      <c r="A1199" s="2">
        <v>39252</v>
      </c>
      <c r="B1199" s="20" t="s">
        <v>279</v>
      </c>
      <c r="C1199" s="1">
        <v>4</v>
      </c>
      <c r="D1199" s="1"/>
      <c r="E1199" s="60"/>
      <c r="F1199" s="1">
        <f t="shared" si="119"/>
        <v>0</v>
      </c>
      <c r="G1199" s="1">
        <f t="shared" si="118"/>
        <v>0</v>
      </c>
      <c r="H1199" s="1"/>
      <c r="I1199" s="1"/>
      <c r="J1199" s="1"/>
    </row>
    <row r="1200" spans="1:10" customFormat="1">
      <c r="A1200" s="2">
        <v>39252</v>
      </c>
      <c r="B1200" s="1" t="s">
        <v>41</v>
      </c>
      <c r="C1200" s="1">
        <v>18</v>
      </c>
      <c r="D1200" s="1"/>
      <c r="E1200" s="18">
        <v>1034.087</v>
      </c>
      <c r="F1200" s="1">
        <f t="shared" si="119"/>
        <v>18613.565999999999</v>
      </c>
      <c r="G1200" s="1">
        <f t="shared" si="118"/>
        <v>0.52944484303019923</v>
      </c>
      <c r="H1200" s="1"/>
      <c r="I1200" s="1"/>
      <c r="J1200" s="1"/>
    </row>
    <row r="1201" spans="1:10" customFormat="1">
      <c r="A1201" s="2">
        <v>39252</v>
      </c>
      <c r="B1201" s="21" t="s">
        <v>42</v>
      </c>
      <c r="C1201" s="1">
        <v>271</v>
      </c>
      <c r="D1201" s="1"/>
      <c r="E1201" s="60"/>
      <c r="F1201" s="1">
        <f t="shared" si="119"/>
        <v>0</v>
      </c>
      <c r="G1201" s="1">
        <f t="shared" si="118"/>
        <v>0</v>
      </c>
      <c r="H1201" s="1"/>
      <c r="I1201" s="1"/>
      <c r="J1201" s="1"/>
    </row>
    <row r="1202" spans="1:10" customFormat="1">
      <c r="A1202" s="2">
        <v>39252</v>
      </c>
      <c r="B1202" s="1" t="s">
        <v>44</v>
      </c>
      <c r="C1202" s="1">
        <v>32</v>
      </c>
      <c r="D1202" s="1"/>
      <c r="E1202" s="18">
        <v>87.269570000000002</v>
      </c>
      <c r="F1202" s="1">
        <f t="shared" si="119"/>
        <v>2792.6262400000001</v>
      </c>
      <c r="G1202" s="1">
        <f t="shared" si="118"/>
        <v>7.9433546547653236E-2</v>
      </c>
      <c r="H1202" s="1"/>
      <c r="I1202" s="1"/>
      <c r="J1202" s="1"/>
    </row>
    <row r="1203" spans="1:10" customFormat="1">
      <c r="A1203" s="2">
        <v>39252</v>
      </c>
      <c r="B1203" s="1" t="s">
        <v>46</v>
      </c>
      <c r="C1203" s="1">
        <v>20</v>
      </c>
      <c r="D1203" s="1"/>
      <c r="E1203" s="18">
        <v>41.716700000000003</v>
      </c>
      <c r="F1203" s="1">
        <f t="shared" si="119"/>
        <v>834.33400000000006</v>
      </c>
      <c r="G1203" s="1">
        <f t="shared" si="118"/>
        <v>2.3731821923040342E-2</v>
      </c>
      <c r="H1203" s="1"/>
      <c r="I1203" s="1"/>
      <c r="J1203" s="1"/>
    </row>
    <row r="1204" spans="1:10" customFormat="1">
      <c r="A1204" s="2">
        <v>39252</v>
      </c>
      <c r="B1204" s="20" t="s">
        <v>111</v>
      </c>
      <c r="C1204" s="1">
        <v>11</v>
      </c>
      <c r="D1204" s="1"/>
      <c r="E1204" s="60"/>
      <c r="F1204" s="1">
        <f t="shared" si="119"/>
        <v>0</v>
      </c>
      <c r="G1204" s="1">
        <f t="shared" si="118"/>
        <v>0</v>
      </c>
      <c r="H1204" s="1"/>
      <c r="I1204" s="1"/>
      <c r="J1204" s="1"/>
    </row>
    <row r="1205" spans="1:10" customFormat="1">
      <c r="A1205" s="2">
        <v>39252</v>
      </c>
      <c r="B1205" s="1" t="s">
        <v>29</v>
      </c>
      <c r="C1205" s="1"/>
      <c r="D1205" s="1"/>
      <c r="E1205" s="1"/>
      <c r="F1205" s="1">
        <f>SUM(F1188:F1204)</f>
        <v>35156.761360575365</v>
      </c>
      <c r="G1205" s="1"/>
      <c r="H1205" s="1"/>
      <c r="I1205" s="1"/>
      <c r="J1205" s="1"/>
    </row>
    <row r="1206" spans="1:10" customFormat="1">
      <c r="A1206" s="2">
        <v>39279</v>
      </c>
      <c r="B1206" s="6" t="s">
        <v>36</v>
      </c>
      <c r="C1206" s="1">
        <v>1</v>
      </c>
      <c r="D1206" s="1">
        <v>100</v>
      </c>
      <c r="E1206" s="60"/>
      <c r="F1206" s="1">
        <f>C1206*E1206</f>
        <v>0</v>
      </c>
      <c r="G1206" s="1">
        <f>F1206/$F$1221</f>
        <v>0</v>
      </c>
      <c r="H1206" s="1">
        <v>1</v>
      </c>
      <c r="I1206" s="1"/>
      <c r="J1206" s="1"/>
    </row>
    <row r="1207" spans="1:10" customFormat="1">
      <c r="A1207" s="2">
        <v>39279</v>
      </c>
      <c r="B1207" s="6" t="s">
        <v>112</v>
      </c>
      <c r="C1207" s="1">
        <v>1</v>
      </c>
      <c r="D1207" s="1"/>
      <c r="E1207" s="60"/>
      <c r="F1207" s="1">
        <f t="shared" ref="F1207:F1220" si="120">C1207*E1207</f>
        <v>0</v>
      </c>
      <c r="G1207" s="1">
        <f t="shared" ref="G1207:G1220" si="121">F1207/$F$1221</f>
        <v>0</v>
      </c>
      <c r="H1207" s="1"/>
      <c r="I1207" s="1" t="s">
        <v>280</v>
      </c>
      <c r="J1207" s="1" t="s">
        <v>281</v>
      </c>
    </row>
    <row r="1208" spans="1:10" customFormat="1">
      <c r="A1208" s="2">
        <v>39279</v>
      </c>
      <c r="B1208" s="6" t="s">
        <v>273</v>
      </c>
      <c r="C1208" s="1">
        <v>5</v>
      </c>
      <c r="D1208" s="1"/>
      <c r="E1208" s="60"/>
      <c r="F1208" s="1">
        <f t="shared" si="120"/>
        <v>0</v>
      </c>
      <c r="G1208" s="1">
        <f t="shared" si="121"/>
        <v>0</v>
      </c>
      <c r="H1208" s="1"/>
      <c r="I1208" s="1"/>
      <c r="J1208" s="1"/>
    </row>
    <row r="1209" spans="1:10" customFormat="1">
      <c r="A1209" s="2">
        <v>39279</v>
      </c>
      <c r="B1209" s="6" t="s">
        <v>131</v>
      </c>
      <c r="C1209" s="1">
        <v>2</v>
      </c>
      <c r="D1209" s="1"/>
      <c r="E1209" s="60"/>
      <c r="F1209" s="1">
        <f t="shared" si="120"/>
        <v>0</v>
      </c>
      <c r="G1209" s="1">
        <f t="shared" si="121"/>
        <v>0</v>
      </c>
      <c r="H1209" s="1"/>
      <c r="I1209" s="1"/>
      <c r="J1209" s="1"/>
    </row>
    <row r="1210" spans="1:10" customFormat="1">
      <c r="A1210" s="2">
        <v>39279</v>
      </c>
      <c r="B1210" s="6" t="s">
        <v>51</v>
      </c>
      <c r="C1210" s="1">
        <v>1</v>
      </c>
      <c r="D1210" s="1"/>
      <c r="E1210" s="60"/>
      <c r="F1210" s="1">
        <f t="shared" si="120"/>
        <v>0</v>
      </c>
      <c r="G1210" s="1">
        <f t="shared" si="121"/>
        <v>0</v>
      </c>
      <c r="H1210" s="1"/>
      <c r="I1210" s="1"/>
      <c r="J1210" s="1"/>
    </row>
    <row r="1211" spans="1:10" customFormat="1">
      <c r="A1211" s="2">
        <v>39279</v>
      </c>
      <c r="B1211" s="6" t="s">
        <v>169</v>
      </c>
      <c r="C1211" s="1">
        <v>7</v>
      </c>
      <c r="D1211" s="1"/>
      <c r="E1211" s="60"/>
      <c r="F1211" s="1">
        <f t="shared" si="120"/>
        <v>0</v>
      </c>
      <c r="G1211" s="1">
        <f t="shared" si="121"/>
        <v>0</v>
      </c>
      <c r="H1211" s="1"/>
      <c r="I1211" s="1"/>
      <c r="J1211" s="1"/>
    </row>
    <row r="1212" spans="1:10" customFormat="1">
      <c r="A1212" s="2">
        <v>39279</v>
      </c>
      <c r="B1212" s="1" t="s">
        <v>28</v>
      </c>
      <c r="C1212" s="1">
        <v>8</v>
      </c>
      <c r="D1212" s="1"/>
      <c r="E1212" s="22">
        <v>9.7808534999999992</v>
      </c>
      <c r="F1212" s="1">
        <f t="shared" si="120"/>
        <v>78.246827999999994</v>
      </c>
      <c r="G1212" s="1">
        <f t="shared" si="121"/>
        <v>1.7049532207644331E-3</v>
      </c>
      <c r="H1212" s="1"/>
      <c r="I1212" s="1"/>
      <c r="J1212" s="1"/>
    </row>
    <row r="1213" spans="1:10" customFormat="1">
      <c r="A1213" s="2">
        <v>39279</v>
      </c>
      <c r="B1213" s="1" t="s">
        <v>39</v>
      </c>
      <c r="C1213" s="1">
        <v>22</v>
      </c>
      <c r="D1213" s="1"/>
      <c r="E1213" s="18">
        <v>195.2354</v>
      </c>
      <c r="F1213" s="1">
        <f t="shared" si="120"/>
        <v>4295.1787999999997</v>
      </c>
      <c r="G1213" s="1">
        <f t="shared" si="121"/>
        <v>9.3589467023750955E-2</v>
      </c>
      <c r="H1213" s="1"/>
      <c r="I1213" s="1"/>
      <c r="J1213" s="1"/>
    </row>
    <row r="1214" spans="1:10" customFormat="1">
      <c r="A1214" s="2">
        <v>39279</v>
      </c>
      <c r="B1214" s="6" t="s">
        <v>279</v>
      </c>
      <c r="C1214" s="1">
        <v>7</v>
      </c>
      <c r="D1214" s="1"/>
      <c r="E1214" s="60"/>
      <c r="F1214" s="1">
        <f t="shared" si="120"/>
        <v>0</v>
      </c>
      <c r="G1214" s="1">
        <f t="shared" si="121"/>
        <v>0</v>
      </c>
      <c r="H1214" s="1"/>
      <c r="I1214" s="1"/>
      <c r="J1214" s="1"/>
    </row>
    <row r="1215" spans="1:10" customFormat="1">
      <c r="A1215" s="2">
        <v>39279</v>
      </c>
      <c r="B1215" s="1" t="s">
        <v>41</v>
      </c>
      <c r="C1215" s="1">
        <v>37</v>
      </c>
      <c r="D1215" s="1"/>
      <c r="E1215" s="18">
        <v>1034.087</v>
      </c>
      <c r="F1215" s="1">
        <f t="shared" si="120"/>
        <v>38261.218999999997</v>
      </c>
      <c r="G1215" s="1">
        <f t="shared" si="121"/>
        <v>0.83368987896127011</v>
      </c>
      <c r="H1215" s="1"/>
      <c r="I1215" s="1"/>
      <c r="J1215" s="1"/>
    </row>
    <row r="1216" spans="1:10" customFormat="1">
      <c r="A1216" s="2">
        <v>39279</v>
      </c>
      <c r="B1216" s="21" t="s">
        <v>42</v>
      </c>
      <c r="C1216" s="1">
        <v>98</v>
      </c>
      <c r="D1216" s="1"/>
      <c r="E1216" s="60"/>
      <c r="F1216" s="1">
        <f t="shared" si="120"/>
        <v>0</v>
      </c>
      <c r="G1216" s="1">
        <f t="shared" si="121"/>
        <v>0</v>
      </c>
      <c r="H1216" s="1"/>
      <c r="I1216" s="1"/>
      <c r="J1216" s="1"/>
    </row>
    <row r="1217" spans="1:11" customFormat="1">
      <c r="A1217" s="2">
        <v>39279</v>
      </c>
      <c r="B1217" s="1" t="s">
        <v>44</v>
      </c>
      <c r="C1217" s="1">
        <v>34</v>
      </c>
      <c r="D1217" s="1"/>
      <c r="E1217" s="18">
        <v>87.269570000000002</v>
      </c>
      <c r="F1217" s="1">
        <f t="shared" si="120"/>
        <v>2967.1653799999999</v>
      </c>
      <c r="G1217" s="1">
        <f t="shared" si="121"/>
        <v>6.4652821085242243E-2</v>
      </c>
      <c r="H1217" s="1"/>
      <c r="I1217" s="1"/>
      <c r="J1217" s="1"/>
      <c r="K1217" s="1"/>
    </row>
    <row r="1218" spans="1:11" customFormat="1">
      <c r="A1218" s="2">
        <v>39279</v>
      </c>
      <c r="B1218" s="21" t="s">
        <v>63</v>
      </c>
      <c r="C1218" s="1">
        <v>4</v>
      </c>
      <c r="D1218" s="1"/>
      <c r="E1218" s="60"/>
      <c r="F1218" s="1">
        <f t="shared" si="120"/>
        <v>0</v>
      </c>
      <c r="G1218" s="1">
        <f t="shared" si="121"/>
        <v>0</v>
      </c>
      <c r="H1218" s="1"/>
      <c r="I1218" s="1"/>
      <c r="J1218" s="1"/>
      <c r="K1218" s="1"/>
    </row>
    <row r="1219" spans="1:11" customFormat="1">
      <c r="A1219" s="2">
        <v>39279</v>
      </c>
      <c r="B1219" s="1" t="s">
        <v>46</v>
      </c>
      <c r="C1219" s="1">
        <v>7</v>
      </c>
      <c r="D1219" s="1"/>
      <c r="E1219" s="18">
        <v>41.716700000000003</v>
      </c>
      <c r="F1219" s="1">
        <f t="shared" si="120"/>
        <v>292.01690000000002</v>
      </c>
      <c r="G1219" s="1">
        <f t="shared" si="121"/>
        <v>6.3628797089722976E-3</v>
      </c>
      <c r="H1219" s="1"/>
      <c r="I1219" s="1"/>
      <c r="J1219" s="1"/>
      <c r="K1219" s="1"/>
    </row>
    <row r="1220" spans="1:11" customFormat="1">
      <c r="A1220" s="2">
        <v>39279</v>
      </c>
      <c r="B1220" s="6" t="s">
        <v>111</v>
      </c>
      <c r="C1220" s="1">
        <v>69</v>
      </c>
      <c r="D1220" s="1"/>
      <c r="E1220" s="60"/>
      <c r="F1220" s="1">
        <f t="shared" si="120"/>
        <v>0</v>
      </c>
      <c r="G1220" s="1">
        <f t="shared" si="121"/>
        <v>0</v>
      </c>
      <c r="H1220" s="1"/>
      <c r="I1220" s="1"/>
      <c r="J1220" s="1"/>
      <c r="K1220" s="1"/>
    </row>
    <row r="1221" spans="1:11" customFormat="1">
      <c r="A1221" s="2">
        <v>39279</v>
      </c>
      <c r="B1221" s="1" t="s">
        <v>29</v>
      </c>
      <c r="C1221" s="1"/>
      <c r="D1221" s="1"/>
      <c r="E1221" s="1"/>
      <c r="F1221" s="1">
        <f>SUM(F1206:F1220)</f>
        <v>45893.826907999995</v>
      </c>
      <c r="G1221" s="1"/>
      <c r="H1221" s="1"/>
      <c r="I1221" s="1"/>
      <c r="J1221" s="1"/>
      <c r="K1221" s="1"/>
    </row>
    <row r="1222" spans="1:11" customFormat="1">
      <c r="A1222" s="2">
        <v>39307</v>
      </c>
      <c r="B1222" s="20" t="s">
        <v>273</v>
      </c>
      <c r="C1222" s="1">
        <v>6</v>
      </c>
      <c r="D1222" s="1">
        <v>100</v>
      </c>
      <c r="E1222" s="60"/>
      <c r="F1222" s="1">
        <f>C1222*E1222</f>
        <v>0</v>
      </c>
      <c r="G1222" s="1">
        <f>F1222/$F$1242</f>
        <v>0</v>
      </c>
      <c r="H1222" s="1">
        <v>1</v>
      </c>
      <c r="I1222" s="1"/>
      <c r="J1222" s="1"/>
      <c r="K1222" s="1"/>
    </row>
    <row r="1223" spans="1:11" customFormat="1">
      <c r="A1223" s="2">
        <v>39307</v>
      </c>
      <c r="B1223" s="20" t="s">
        <v>252</v>
      </c>
      <c r="C1223" s="1">
        <v>11</v>
      </c>
      <c r="D1223" s="1"/>
      <c r="E1223" s="49">
        <v>195.2354</v>
      </c>
      <c r="F1223" s="1">
        <f t="shared" ref="F1223:F1241" si="122">C1223*E1223</f>
        <v>2147.5893999999998</v>
      </c>
      <c r="G1223" s="1">
        <f t="shared" ref="G1223:G1241" si="123">F1223/$F$1242</f>
        <v>5.0766032956913877E-2</v>
      </c>
      <c r="H1223" s="1"/>
      <c r="I1223" s="1" t="s">
        <v>282</v>
      </c>
      <c r="J1223" s="1" t="s">
        <v>283</v>
      </c>
      <c r="K1223" s="1"/>
    </row>
    <row r="1224" spans="1:11" customFormat="1">
      <c r="A1224" s="2">
        <v>39307</v>
      </c>
      <c r="B1224" s="20" t="s">
        <v>284</v>
      </c>
      <c r="C1224" s="1">
        <v>1</v>
      </c>
      <c r="D1224" s="1"/>
      <c r="E1224" s="60"/>
      <c r="F1224" s="1">
        <f t="shared" si="122"/>
        <v>0</v>
      </c>
      <c r="G1224" s="1">
        <f t="shared" si="123"/>
        <v>0</v>
      </c>
      <c r="H1224" s="1"/>
      <c r="I1224" s="1"/>
      <c r="J1224" s="1"/>
      <c r="K1224" s="1"/>
    </row>
    <row r="1225" spans="1:11" customFormat="1">
      <c r="A1225" s="2">
        <v>39307</v>
      </c>
      <c r="B1225" s="20" t="s">
        <v>285</v>
      </c>
      <c r="C1225" s="1">
        <v>1</v>
      </c>
      <c r="D1225" s="1"/>
      <c r="E1225" s="60"/>
      <c r="F1225" s="1">
        <f t="shared" si="122"/>
        <v>0</v>
      </c>
      <c r="G1225" s="1">
        <f t="shared" si="123"/>
        <v>0</v>
      </c>
      <c r="H1225" s="1"/>
      <c r="I1225" s="1"/>
      <c r="J1225" s="1"/>
      <c r="K1225" s="1"/>
    </row>
    <row r="1226" spans="1:11" customFormat="1">
      <c r="A1226" s="2">
        <v>39307</v>
      </c>
      <c r="B1226" s="20" t="s">
        <v>36</v>
      </c>
      <c r="C1226" s="1">
        <v>1</v>
      </c>
      <c r="D1226" s="1"/>
      <c r="E1226" s="60"/>
      <c r="F1226" s="1">
        <f t="shared" si="122"/>
        <v>0</v>
      </c>
      <c r="G1226" s="1">
        <f t="shared" si="123"/>
        <v>0</v>
      </c>
      <c r="H1226" s="1"/>
      <c r="I1226" s="1"/>
      <c r="J1226" s="1"/>
      <c r="K1226" s="1" t="s">
        <v>286</v>
      </c>
    </row>
    <row r="1227" spans="1:11" customFormat="1">
      <c r="A1227" s="2">
        <v>39307</v>
      </c>
      <c r="B1227" s="20" t="s">
        <v>138</v>
      </c>
      <c r="C1227" s="1">
        <v>1</v>
      </c>
      <c r="D1227" s="1"/>
      <c r="E1227" s="60"/>
      <c r="F1227" s="1">
        <f t="shared" si="122"/>
        <v>0</v>
      </c>
      <c r="G1227" s="1">
        <f t="shared" si="123"/>
        <v>0</v>
      </c>
      <c r="H1227" s="1"/>
      <c r="I1227" s="1"/>
      <c r="J1227" s="1"/>
      <c r="K1227" s="1"/>
    </row>
    <row r="1228" spans="1:11" customFormat="1">
      <c r="A1228" s="2">
        <v>39307</v>
      </c>
      <c r="B1228" s="20" t="s">
        <v>230</v>
      </c>
      <c r="C1228" s="1">
        <v>1</v>
      </c>
      <c r="D1228" s="1"/>
      <c r="E1228" s="60"/>
      <c r="F1228" s="1">
        <f t="shared" si="122"/>
        <v>0</v>
      </c>
      <c r="G1228" s="1">
        <f t="shared" si="123"/>
        <v>0</v>
      </c>
      <c r="H1228" s="1"/>
      <c r="I1228" s="1"/>
      <c r="J1228" s="1"/>
      <c r="K1228" s="1"/>
    </row>
    <row r="1229" spans="1:11" customFormat="1">
      <c r="A1229" s="2">
        <v>39307</v>
      </c>
      <c r="B1229" s="20" t="s">
        <v>112</v>
      </c>
      <c r="C1229" s="1">
        <v>1</v>
      </c>
      <c r="D1229" s="1"/>
      <c r="E1229" s="60"/>
      <c r="F1229" s="1">
        <f t="shared" si="122"/>
        <v>0</v>
      </c>
      <c r="G1229" s="1">
        <f t="shared" si="123"/>
        <v>0</v>
      </c>
      <c r="H1229" s="1"/>
      <c r="I1229" s="1"/>
      <c r="J1229" s="1"/>
      <c r="K1229" s="1"/>
    </row>
    <row r="1230" spans="1:11" customFormat="1">
      <c r="A1230" s="2">
        <v>39307</v>
      </c>
      <c r="B1230" s="1" t="s">
        <v>17</v>
      </c>
      <c r="C1230" s="1">
        <v>74</v>
      </c>
      <c r="D1230" s="1"/>
      <c r="E1230" s="16">
        <v>3.156457729</v>
      </c>
      <c r="F1230" s="1">
        <f t="shared" si="122"/>
        <v>233.57787194599999</v>
      </c>
      <c r="G1230" s="1">
        <f t="shared" si="123"/>
        <v>5.5214567296786084E-3</v>
      </c>
      <c r="H1230" s="1"/>
      <c r="I1230" s="1"/>
      <c r="J1230" s="1"/>
      <c r="K1230" s="1"/>
    </row>
    <row r="1231" spans="1:11" customFormat="1">
      <c r="A1231" s="2">
        <v>39307</v>
      </c>
      <c r="B1231" s="1" t="s">
        <v>28</v>
      </c>
      <c r="C1231" s="1">
        <v>69</v>
      </c>
      <c r="D1231" s="1"/>
      <c r="E1231" s="22">
        <v>9.7808534999999992</v>
      </c>
      <c r="F1231" s="1">
        <f t="shared" si="122"/>
        <v>674.8788914999999</v>
      </c>
      <c r="G1231" s="1">
        <f t="shared" si="123"/>
        <v>1.5953200387287488E-2</v>
      </c>
      <c r="H1231" s="1"/>
      <c r="I1231" s="1"/>
      <c r="J1231" s="1"/>
      <c r="K1231" s="1"/>
    </row>
    <row r="1232" spans="1:11" customFormat="1">
      <c r="A1232" s="2">
        <v>39307</v>
      </c>
      <c r="B1232" s="1" t="s">
        <v>39</v>
      </c>
      <c r="C1232" s="1">
        <v>20</v>
      </c>
      <c r="D1232" s="1"/>
      <c r="E1232" s="18">
        <v>195.2354</v>
      </c>
      <c r="F1232" s="1">
        <f t="shared" si="122"/>
        <v>3904.7080000000001</v>
      </c>
      <c r="G1232" s="1">
        <f t="shared" si="123"/>
        <v>9.2301878103479784E-2</v>
      </c>
      <c r="H1232" s="1"/>
      <c r="I1232" s="1"/>
      <c r="J1232" s="1"/>
      <c r="K1232" s="1"/>
    </row>
    <row r="1233" spans="1:10" customFormat="1">
      <c r="A1233" s="2">
        <v>39307</v>
      </c>
      <c r="B1233" s="1" t="s">
        <v>226</v>
      </c>
      <c r="C1233" s="1">
        <v>5</v>
      </c>
      <c r="D1233" s="1"/>
      <c r="E1233" s="18">
        <v>195.2354</v>
      </c>
      <c r="F1233" s="1">
        <f t="shared" si="122"/>
        <v>976.17700000000002</v>
      </c>
      <c r="G1233" s="1">
        <f t="shared" si="123"/>
        <v>2.3075469525869946E-2</v>
      </c>
      <c r="H1233" s="1"/>
      <c r="I1233" s="1"/>
      <c r="J1233" s="1"/>
    </row>
    <row r="1234" spans="1:10" customFormat="1">
      <c r="A1234" s="2">
        <v>39307</v>
      </c>
      <c r="B1234" s="20" t="s">
        <v>279</v>
      </c>
      <c r="C1234" s="1">
        <v>11</v>
      </c>
      <c r="D1234" s="1"/>
      <c r="E1234" s="60"/>
      <c r="F1234" s="1">
        <f t="shared" si="122"/>
        <v>0</v>
      </c>
      <c r="G1234" s="1">
        <f t="shared" si="123"/>
        <v>0</v>
      </c>
      <c r="H1234" s="1"/>
      <c r="I1234" s="1"/>
      <c r="J1234" s="1"/>
    </row>
    <row r="1235" spans="1:10" customFormat="1">
      <c r="A1235" s="2">
        <v>39307</v>
      </c>
      <c r="B1235" s="1" t="s">
        <v>41</v>
      </c>
      <c r="C1235" s="1">
        <v>29</v>
      </c>
      <c r="D1235" s="1"/>
      <c r="E1235" s="18">
        <v>1034.087</v>
      </c>
      <c r="F1235" s="1">
        <f t="shared" si="122"/>
        <v>29988.523000000001</v>
      </c>
      <c r="G1235" s="1">
        <f t="shared" si="123"/>
        <v>0.70888706516579469</v>
      </c>
      <c r="H1235" s="1"/>
      <c r="I1235" s="1"/>
      <c r="J1235" s="1"/>
    </row>
    <row r="1236" spans="1:10" customFormat="1">
      <c r="A1236" s="2">
        <v>39307</v>
      </c>
      <c r="B1236" s="1" t="s">
        <v>58</v>
      </c>
      <c r="C1236" s="1">
        <v>3</v>
      </c>
      <c r="D1236" s="1"/>
      <c r="E1236" s="16">
        <v>311.15499999999997</v>
      </c>
      <c r="F1236" s="1">
        <f t="shared" si="122"/>
        <v>933.46499999999992</v>
      </c>
      <c r="G1236" s="1">
        <f t="shared" si="123"/>
        <v>2.2065817122270025E-2</v>
      </c>
      <c r="H1236" s="1"/>
      <c r="I1236" s="1"/>
      <c r="J1236" s="1"/>
    </row>
    <row r="1237" spans="1:10" customFormat="1">
      <c r="A1237" s="2">
        <v>39307</v>
      </c>
      <c r="B1237" s="21" t="s">
        <v>42</v>
      </c>
      <c r="C1237" s="1">
        <v>136</v>
      </c>
      <c r="D1237" s="1"/>
      <c r="E1237" s="60"/>
      <c r="F1237" s="1">
        <f t="shared" si="122"/>
        <v>0</v>
      </c>
      <c r="G1237" s="1">
        <f t="shared" si="123"/>
        <v>0</v>
      </c>
      <c r="H1237" s="1"/>
      <c r="I1237" s="1"/>
      <c r="J1237" s="1"/>
    </row>
    <row r="1238" spans="1:10" customFormat="1">
      <c r="A1238" s="2">
        <v>39307</v>
      </c>
      <c r="B1238" s="1" t="s">
        <v>44</v>
      </c>
      <c r="C1238" s="1">
        <v>28</v>
      </c>
      <c r="D1238" s="1"/>
      <c r="E1238" s="18">
        <v>87.269570000000002</v>
      </c>
      <c r="F1238" s="1">
        <f t="shared" si="122"/>
        <v>2443.5479599999999</v>
      </c>
      <c r="G1238" s="1">
        <f t="shared" si="123"/>
        <v>5.7762082579267564E-2</v>
      </c>
      <c r="H1238" s="1"/>
      <c r="I1238" s="1"/>
      <c r="J1238" s="1"/>
    </row>
    <row r="1239" spans="1:10" customFormat="1">
      <c r="A1239" s="2">
        <v>39307</v>
      </c>
      <c r="B1239" s="21" t="s">
        <v>63</v>
      </c>
      <c r="C1239" s="1">
        <v>2</v>
      </c>
      <c r="D1239" s="1"/>
      <c r="E1239" s="60"/>
      <c r="F1239" s="1">
        <f t="shared" si="122"/>
        <v>0</v>
      </c>
      <c r="G1239" s="1">
        <f t="shared" si="123"/>
        <v>0</v>
      </c>
      <c r="H1239" s="1"/>
      <c r="I1239" s="1"/>
      <c r="J1239" s="1"/>
    </row>
    <row r="1240" spans="1:10" customFormat="1">
      <c r="A1240" s="2">
        <v>39307</v>
      </c>
      <c r="B1240" s="1" t="s">
        <v>46</v>
      </c>
      <c r="C1240" s="1">
        <v>24</v>
      </c>
      <c r="D1240" s="1"/>
      <c r="E1240" s="18">
        <v>41.716700000000003</v>
      </c>
      <c r="F1240" s="1">
        <f t="shared" si="122"/>
        <v>1001.2008000000001</v>
      </c>
      <c r="G1240" s="1">
        <f t="shared" si="123"/>
        <v>2.3666997429438116E-2</v>
      </c>
      <c r="H1240" s="1"/>
      <c r="I1240" s="1"/>
      <c r="J1240" s="1"/>
    </row>
    <row r="1241" spans="1:10" customFormat="1">
      <c r="A1241" s="2">
        <v>39307</v>
      </c>
      <c r="B1241" s="20" t="s">
        <v>111</v>
      </c>
      <c r="C1241" s="1">
        <v>64</v>
      </c>
      <c r="D1241" s="1"/>
      <c r="E1241" s="60"/>
      <c r="F1241" s="1">
        <f t="shared" si="122"/>
        <v>0</v>
      </c>
      <c r="G1241" s="1">
        <f t="shared" si="123"/>
        <v>0</v>
      </c>
      <c r="H1241" s="1"/>
      <c r="I1241" s="1"/>
      <c r="J1241" s="1"/>
    </row>
    <row r="1242" spans="1:10" customFormat="1">
      <c r="A1242" s="2">
        <v>39307</v>
      </c>
      <c r="B1242" s="1" t="s">
        <v>29</v>
      </c>
      <c r="C1242" s="1"/>
      <c r="D1242" s="1"/>
      <c r="E1242" s="1"/>
      <c r="F1242" s="1">
        <f>SUM(F1222:F1241)</f>
        <v>42303.667923445995</v>
      </c>
      <c r="G1242" s="1"/>
      <c r="H1242" s="1"/>
      <c r="I1242" s="1"/>
      <c r="J1242" s="1"/>
    </row>
    <row r="1243" spans="1:10" customFormat="1">
      <c r="A1243" s="2">
        <v>39398</v>
      </c>
      <c r="B1243" s="20" t="s">
        <v>287</v>
      </c>
      <c r="C1243" s="1">
        <v>65</v>
      </c>
      <c r="D1243" s="1">
        <v>100</v>
      </c>
      <c r="E1243" s="60"/>
      <c r="F1243" s="1">
        <f>C1243*E1243</f>
        <v>0</v>
      </c>
      <c r="G1243" s="1">
        <f>F1243/$F$1258</f>
        <v>0</v>
      </c>
      <c r="H1243" s="1">
        <v>1</v>
      </c>
      <c r="I1243" s="1"/>
      <c r="J1243" s="1"/>
    </row>
    <row r="1244" spans="1:10" customFormat="1">
      <c r="A1244" s="2">
        <v>39398</v>
      </c>
      <c r="B1244" s="20" t="s">
        <v>36</v>
      </c>
      <c r="C1244" s="1">
        <v>1</v>
      </c>
      <c r="D1244" s="1"/>
      <c r="E1244" s="60"/>
      <c r="F1244" s="1">
        <f t="shared" ref="F1244:F1257" si="124">C1244*E1244</f>
        <v>0</v>
      </c>
      <c r="G1244" s="1">
        <f t="shared" ref="G1244:G1257" si="125">F1244/$F$1258</f>
        <v>0</v>
      </c>
      <c r="H1244" s="1"/>
      <c r="I1244" s="1" t="s">
        <v>288</v>
      </c>
      <c r="J1244" s="1" t="s">
        <v>289</v>
      </c>
    </row>
    <row r="1245" spans="1:10" customFormat="1">
      <c r="A1245" s="2">
        <v>39398</v>
      </c>
      <c r="B1245" s="20" t="s">
        <v>290</v>
      </c>
      <c r="C1245" s="1">
        <v>1</v>
      </c>
      <c r="D1245" s="1"/>
      <c r="E1245" s="60"/>
      <c r="F1245" s="1">
        <f t="shared" si="124"/>
        <v>0</v>
      </c>
      <c r="G1245" s="1">
        <f t="shared" si="125"/>
        <v>0</v>
      </c>
      <c r="H1245" s="1"/>
      <c r="I1245" s="1"/>
      <c r="J1245" s="1"/>
    </row>
    <row r="1246" spans="1:10" customFormat="1">
      <c r="A1246" s="2">
        <v>39398</v>
      </c>
      <c r="B1246" s="20" t="s">
        <v>252</v>
      </c>
      <c r="C1246" s="1">
        <v>1</v>
      </c>
      <c r="D1246" s="1"/>
      <c r="E1246" s="49">
        <v>195.2354</v>
      </c>
      <c r="F1246" s="1">
        <f t="shared" si="124"/>
        <v>195.2354</v>
      </c>
      <c r="G1246" s="1">
        <f t="shared" si="125"/>
        <v>3.7108152735524365E-3</v>
      </c>
      <c r="H1246" s="1"/>
      <c r="I1246" s="1"/>
      <c r="J1246" s="1"/>
    </row>
    <row r="1247" spans="1:10" customFormat="1">
      <c r="A1247" s="2">
        <v>39398</v>
      </c>
      <c r="B1247" s="1" t="s">
        <v>17</v>
      </c>
      <c r="C1247" s="1">
        <v>2</v>
      </c>
      <c r="D1247" s="1"/>
      <c r="E1247" s="16">
        <v>3.156457729</v>
      </c>
      <c r="F1247" s="1">
        <f t="shared" si="124"/>
        <v>6.312915458</v>
      </c>
      <c r="G1247" s="1">
        <f t="shared" si="125"/>
        <v>1.1998880890551445E-4</v>
      </c>
      <c r="H1247" s="1"/>
      <c r="I1247" s="1"/>
      <c r="J1247" s="1"/>
    </row>
    <row r="1248" spans="1:10" customFormat="1">
      <c r="A1248" s="2">
        <v>39398</v>
      </c>
      <c r="B1248" s="20" t="s">
        <v>169</v>
      </c>
      <c r="C1248" s="1">
        <v>8</v>
      </c>
      <c r="D1248" s="1"/>
      <c r="E1248" s="60"/>
      <c r="F1248" s="1">
        <f t="shared" si="124"/>
        <v>0</v>
      </c>
      <c r="G1248" s="1">
        <f t="shared" si="125"/>
        <v>0</v>
      </c>
      <c r="H1248" s="1"/>
      <c r="I1248" s="1"/>
      <c r="J1248" s="1"/>
    </row>
    <row r="1249" spans="1:10" customFormat="1">
      <c r="A1249" s="2">
        <v>39398</v>
      </c>
      <c r="B1249" s="1" t="s">
        <v>39</v>
      </c>
      <c r="C1249" s="1">
        <v>6</v>
      </c>
      <c r="D1249" s="1"/>
      <c r="E1249" s="18">
        <v>195.2354</v>
      </c>
      <c r="F1249" s="1">
        <f t="shared" si="124"/>
        <v>1171.4123999999999</v>
      </c>
      <c r="G1249" s="1">
        <f t="shared" si="125"/>
        <v>2.2264891641314618E-2</v>
      </c>
      <c r="H1249" s="1"/>
      <c r="I1249" s="1"/>
      <c r="J1249" s="1"/>
    </row>
    <row r="1250" spans="1:10" customFormat="1">
      <c r="A1250" s="2">
        <v>39398</v>
      </c>
      <c r="B1250" s="20" t="s">
        <v>40</v>
      </c>
      <c r="C1250" s="1">
        <v>1</v>
      </c>
      <c r="D1250" s="1"/>
      <c r="E1250" s="60"/>
      <c r="F1250" s="1">
        <f t="shared" si="124"/>
        <v>0</v>
      </c>
      <c r="G1250" s="1">
        <f t="shared" si="125"/>
        <v>0</v>
      </c>
      <c r="H1250" s="1"/>
      <c r="I1250" s="1"/>
      <c r="J1250" s="1"/>
    </row>
    <row r="1251" spans="1:10" customFormat="1">
      <c r="A1251" s="2">
        <v>39398</v>
      </c>
      <c r="B1251" s="1" t="s">
        <v>41</v>
      </c>
      <c r="C1251" s="1">
        <v>35</v>
      </c>
      <c r="D1251" s="1"/>
      <c r="E1251" s="18">
        <v>1034.087</v>
      </c>
      <c r="F1251" s="1">
        <f t="shared" si="124"/>
        <v>36193.044999999998</v>
      </c>
      <c r="G1251" s="1">
        <f t="shared" si="125"/>
        <v>0.68791676193134355</v>
      </c>
      <c r="H1251" s="1"/>
      <c r="I1251" s="1"/>
      <c r="J1251" s="1"/>
    </row>
    <row r="1252" spans="1:10" customFormat="1">
      <c r="A1252" s="2">
        <v>39398</v>
      </c>
      <c r="B1252" s="1" t="s">
        <v>58</v>
      </c>
      <c r="C1252" s="1">
        <v>43</v>
      </c>
      <c r="D1252" s="1"/>
      <c r="E1252" s="16">
        <v>311.15499999999997</v>
      </c>
      <c r="F1252" s="1">
        <f t="shared" si="124"/>
        <v>13379.664999999999</v>
      </c>
      <c r="G1252" s="1">
        <f t="shared" si="125"/>
        <v>0.25430564967733799</v>
      </c>
      <c r="H1252" s="1"/>
      <c r="I1252" s="1"/>
      <c r="J1252" s="1"/>
    </row>
    <row r="1253" spans="1:10" customFormat="1">
      <c r="A1253" s="2">
        <v>39398</v>
      </c>
      <c r="B1253" s="21" t="s">
        <v>42</v>
      </c>
      <c r="C1253" s="1">
        <v>263</v>
      </c>
      <c r="D1253" s="1"/>
      <c r="E1253" s="60"/>
      <c r="F1253" s="1">
        <f t="shared" si="124"/>
        <v>0</v>
      </c>
      <c r="G1253" s="1">
        <f t="shared" si="125"/>
        <v>0</v>
      </c>
      <c r="H1253" s="1"/>
      <c r="I1253" s="1"/>
      <c r="J1253" s="1"/>
    </row>
    <row r="1254" spans="1:10" customFormat="1">
      <c r="A1254" s="2">
        <v>39398</v>
      </c>
      <c r="B1254" s="1" t="s">
        <v>44</v>
      </c>
      <c r="C1254" s="1">
        <v>10</v>
      </c>
      <c r="D1254" s="1"/>
      <c r="E1254" s="18">
        <v>87.269570000000002</v>
      </c>
      <c r="F1254" s="1">
        <f t="shared" si="124"/>
        <v>872.69569999999999</v>
      </c>
      <c r="G1254" s="1">
        <f t="shared" si="125"/>
        <v>1.6587220005816236E-2</v>
      </c>
      <c r="H1254" s="1"/>
      <c r="I1254" s="1"/>
      <c r="J1254" s="1"/>
    </row>
    <row r="1255" spans="1:10" customFormat="1">
      <c r="A1255" s="2">
        <v>39398</v>
      </c>
      <c r="B1255" s="1" t="s">
        <v>46</v>
      </c>
      <c r="C1255" s="1">
        <v>17</v>
      </c>
      <c r="D1255" s="1"/>
      <c r="E1255" s="18">
        <v>41.716700000000003</v>
      </c>
      <c r="F1255" s="1">
        <f t="shared" si="124"/>
        <v>709.18389999999999</v>
      </c>
      <c r="G1255" s="1">
        <f t="shared" si="125"/>
        <v>1.3479371301912889E-2</v>
      </c>
      <c r="H1255" s="1"/>
      <c r="I1255" s="1"/>
      <c r="J1255" s="1"/>
    </row>
    <row r="1256" spans="1:10" customFormat="1">
      <c r="A1256" s="2">
        <v>39398</v>
      </c>
      <c r="B1256" s="1" t="s">
        <v>18</v>
      </c>
      <c r="C1256" s="1">
        <v>1</v>
      </c>
      <c r="D1256" s="1"/>
      <c r="E1256" s="18">
        <v>84.985100000000003</v>
      </c>
      <c r="F1256" s="1">
        <f t="shared" si="124"/>
        <v>84.985100000000003</v>
      </c>
      <c r="G1256" s="1">
        <f t="shared" si="125"/>
        <v>1.6153013598168221E-3</v>
      </c>
      <c r="H1256" s="1"/>
      <c r="I1256" s="1"/>
      <c r="J1256" s="1"/>
    </row>
    <row r="1257" spans="1:10" customFormat="1">
      <c r="A1257" s="2">
        <v>39398</v>
      </c>
      <c r="B1257" s="20" t="s">
        <v>111</v>
      </c>
      <c r="C1257" s="1">
        <v>6</v>
      </c>
      <c r="D1257" s="1"/>
      <c r="E1257" s="60"/>
      <c r="F1257" s="1">
        <f t="shared" si="124"/>
        <v>0</v>
      </c>
      <c r="G1257" s="1">
        <f t="shared" si="125"/>
        <v>0</v>
      </c>
      <c r="H1257" s="1"/>
      <c r="I1257" s="1"/>
      <c r="J1257" s="1"/>
    </row>
    <row r="1258" spans="1:10" customFormat="1">
      <c r="A1258" s="2">
        <v>39398</v>
      </c>
      <c r="B1258" s="1" t="s">
        <v>29</v>
      </c>
      <c r="C1258" s="1"/>
      <c r="D1258" s="1"/>
      <c r="E1258" s="1"/>
      <c r="F1258" s="1">
        <f>SUM(F1243:F1257)</f>
        <v>52612.535415457991</v>
      </c>
      <c r="G1258" s="1"/>
      <c r="H1258" s="1"/>
      <c r="I1258" s="1"/>
      <c r="J1258" s="1"/>
    </row>
    <row r="1259" spans="1:10" customFormat="1">
      <c r="A1259" s="2">
        <v>39510</v>
      </c>
      <c r="B1259" s="21" t="s">
        <v>138</v>
      </c>
      <c r="C1259" s="1">
        <v>2</v>
      </c>
      <c r="D1259" s="1">
        <v>100</v>
      </c>
      <c r="E1259" s="60"/>
      <c r="F1259" s="1">
        <f>C1259*E1259</f>
        <v>0</v>
      </c>
      <c r="G1259" s="1">
        <f>F1259/$F$1269</f>
        <v>0</v>
      </c>
      <c r="H1259" s="1">
        <v>1</v>
      </c>
      <c r="I1259" s="1"/>
      <c r="J1259" s="1"/>
    </row>
    <row r="1260" spans="1:10" customFormat="1">
      <c r="A1260" s="2">
        <v>39510</v>
      </c>
      <c r="B1260" s="1" t="s">
        <v>291</v>
      </c>
      <c r="C1260" s="1">
        <v>25</v>
      </c>
      <c r="D1260" s="1"/>
      <c r="E1260" s="18">
        <v>15.74954</v>
      </c>
      <c r="F1260" s="1">
        <f t="shared" ref="F1260:F1268" si="126">C1260*E1260</f>
        <v>393.73849999999999</v>
      </c>
      <c r="G1260" s="1">
        <f t="shared" ref="G1260:G1268" si="127">F1260/$F$1269</f>
        <v>5.7017271903929932E-2</v>
      </c>
      <c r="H1260" s="1"/>
      <c r="I1260" s="1" t="s">
        <v>292</v>
      </c>
      <c r="J1260" s="1" t="s">
        <v>293</v>
      </c>
    </row>
    <row r="1261" spans="1:10" customFormat="1">
      <c r="A1261" s="2">
        <v>39510</v>
      </c>
      <c r="B1261" s="1" t="s">
        <v>16</v>
      </c>
      <c r="C1261" s="1">
        <v>6</v>
      </c>
      <c r="D1261" s="1"/>
      <c r="E1261" s="18">
        <v>5.6427709999999998</v>
      </c>
      <c r="F1261" s="1">
        <f t="shared" si="126"/>
        <v>33.856625999999999</v>
      </c>
      <c r="G1261" s="1">
        <f t="shared" si="127"/>
        <v>4.9027779868914614E-3</v>
      </c>
      <c r="H1261" s="1"/>
      <c r="I1261" s="1"/>
      <c r="J1261" s="1"/>
    </row>
    <row r="1262" spans="1:10" customFormat="1">
      <c r="A1262" s="2">
        <v>39510</v>
      </c>
      <c r="B1262" s="1" t="s">
        <v>39</v>
      </c>
      <c r="C1262" s="1">
        <v>15</v>
      </c>
      <c r="D1262" s="1"/>
      <c r="E1262" s="18">
        <v>195.2354</v>
      </c>
      <c r="F1262" s="1">
        <f t="shared" si="126"/>
        <v>2928.5309999999999</v>
      </c>
      <c r="G1262" s="1">
        <f t="shared" si="127"/>
        <v>0.42408057201946936</v>
      </c>
      <c r="H1262" s="1"/>
      <c r="I1262" s="1"/>
      <c r="J1262" s="1"/>
    </row>
    <row r="1263" spans="1:10" customFormat="1">
      <c r="A1263" s="2">
        <v>39510</v>
      </c>
      <c r="B1263" s="1" t="s">
        <v>294</v>
      </c>
      <c r="C1263" s="1">
        <v>4</v>
      </c>
      <c r="D1263" s="1"/>
      <c r="E1263" s="60"/>
      <c r="F1263" s="1">
        <f t="shared" si="126"/>
        <v>0</v>
      </c>
      <c r="G1263" s="1">
        <f t="shared" si="127"/>
        <v>0</v>
      </c>
      <c r="H1263" s="1"/>
      <c r="I1263" s="1"/>
      <c r="J1263" s="1"/>
    </row>
    <row r="1264" spans="1:10" customFormat="1">
      <c r="A1264" s="2">
        <v>39510</v>
      </c>
      <c r="B1264" s="1" t="s">
        <v>41</v>
      </c>
      <c r="C1264" s="1">
        <v>1</v>
      </c>
      <c r="D1264" s="1"/>
      <c r="E1264" s="18">
        <v>1034.087</v>
      </c>
      <c r="F1264" s="1">
        <f t="shared" si="126"/>
        <v>1034.087</v>
      </c>
      <c r="G1264" s="1">
        <f t="shared" si="127"/>
        <v>0.14974613773181741</v>
      </c>
      <c r="H1264" s="1"/>
      <c r="I1264" s="1"/>
      <c r="J1264" s="1"/>
    </row>
    <row r="1265" spans="1:11" customFormat="1">
      <c r="A1265" s="2">
        <v>39510</v>
      </c>
      <c r="B1265" s="1" t="s">
        <v>58</v>
      </c>
      <c r="C1265" s="1">
        <v>2</v>
      </c>
      <c r="D1265" s="1"/>
      <c r="E1265" s="16">
        <v>311.15499999999997</v>
      </c>
      <c r="F1265" s="1">
        <f t="shared" si="126"/>
        <v>622.30999999999995</v>
      </c>
      <c r="G1265" s="1">
        <f t="shared" si="127"/>
        <v>9.0116710655764251E-2</v>
      </c>
      <c r="H1265" s="1"/>
      <c r="I1265" s="1"/>
      <c r="J1265" s="1"/>
      <c r="K1265" s="1"/>
    </row>
    <row r="1266" spans="1:11" customFormat="1">
      <c r="A1266" s="2">
        <v>39510</v>
      </c>
      <c r="B1266" s="21" t="s">
        <v>42</v>
      </c>
      <c r="C1266" s="1">
        <v>9</v>
      </c>
      <c r="D1266" s="1"/>
      <c r="E1266" s="60"/>
      <c r="F1266" s="1">
        <f t="shared" si="126"/>
        <v>0</v>
      </c>
      <c r="G1266" s="1">
        <f t="shared" si="127"/>
        <v>0</v>
      </c>
      <c r="H1266" s="1"/>
      <c r="I1266" s="1"/>
      <c r="J1266" s="1"/>
      <c r="K1266" s="1"/>
    </row>
    <row r="1267" spans="1:11" customFormat="1">
      <c r="A1267" s="2">
        <v>39510</v>
      </c>
      <c r="B1267" s="1" t="s">
        <v>44</v>
      </c>
      <c r="C1267" s="1">
        <v>15</v>
      </c>
      <c r="D1267" s="1"/>
      <c r="E1267" s="18">
        <v>87.269570000000002</v>
      </c>
      <c r="F1267" s="1">
        <f t="shared" si="126"/>
        <v>1309.0435500000001</v>
      </c>
      <c r="G1267" s="1">
        <f t="shared" si="127"/>
        <v>0.18956259554103982</v>
      </c>
      <c r="H1267" s="1"/>
      <c r="I1267" s="1"/>
      <c r="J1267" s="1"/>
      <c r="K1267" s="1"/>
    </row>
    <row r="1268" spans="1:11" customFormat="1">
      <c r="A1268" s="2">
        <v>39510</v>
      </c>
      <c r="B1268" s="1" t="s">
        <v>46</v>
      </c>
      <c r="C1268" s="1">
        <v>14</v>
      </c>
      <c r="D1268" s="1"/>
      <c r="E1268" s="18">
        <v>41.716700000000003</v>
      </c>
      <c r="F1268" s="1">
        <f t="shared" si="126"/>
        <v>584.03380000000004</v>
      </c>
      <c r="G1268" s="1">
        <f t="shared" si="127"/>
        <v>8.4573934161087716E-2</v>
      </c>
      <c r="H1268" s="1"/>
      <c r="I1268" s="1"/>
      <c r="J1268" s="1"/>
      <c r="K1268" s="1"/>
    </row>
    <row r="1269" spans="1:11" customFormat="1">
      <c r="A1269" s="2">
        <v>39510</v>
      </c>
      <c r="B1269" s="1" t="s">
        <v>29</v>
      </c>
      <c r="C1269" s="1"/>
      <c r="D1269" s="1"/>
      <c r="E1269" s="1"/>
      <c r="F1269" s="1">
        <f>SUM(F1259:F1268)</f>
        <v>6905.6004760000005</v>
      </c>
      <c r="G1269" s="1"/>
      <c r="H1269" s="1"/>
      <c r="I1269" s="1"/>
      <c r="J1269" s="1"/>
      <c r="K1269" s="1"/>
    </row>
    <row r="1270" spans="1:11" customFormat="1">
      <c r="A1270" s="2">
        <v>39581</v>
      </c>
      <c r="B1270" s="20" t="s">
        <v>273</v>
      </c>
      <c r="C1270" s="1">
        <v>3</v>
      </c>
      <c r="D1270" s="1">
        <v>100</v>
      </c>
      <c r="E1270" s="60"/>
      <c r="F1270" s="1">
        <f>C1270*E1270</f>
        <v>0</v>
      </c>
      <c r="G1270" s="1">
        <f>F1270/$F$1289</f>
        <v>0</v>
      </c>
      <c r="H1270" s="1">
        <v>1</v>
      </c>
      <c r="I1270" s="1"/>
      <c r="J1270" s="1"/>
      <c r="K1270" s="1"/>
    </row>
    <row r="1271" spans="1:11" customFormat="1">
      <c r="A1271" s="2">
        <v>39581</v>
      </c>
      <c r="B1271" s="20" t="s">
        <v>287</v>
      </c>
      <c r="C1271" s="1">
        <v>39</v>
      </c>
      <c r="D1271" s="1"/>
      <c r="E1271" s="60"/>
      <c r="F1271" s="1">
        <f t="shared" ref="F1271:F1288" si="128">C1271*E1271</f>
        <v>0</v>
      </c>
      <c r="G1271" s="1">
        <f t="shared" ref="G1271:G1288" si="129">F1271/$F$1289</f>
        <v>0</v>
      </c>
      <c r="H1271" s="1"/>
      <c r="I1271" s="1" t="s">
        <v>295</v>
      </c>
      <c r="J1271" s="1" t="s">
        <v>296</v>
      </c>
      <c r="K1271" s="1" t="s">
        <v>364</v>
      </c>
    </row>
    <row r="1272" spans="1:11" customFormat="1">
      <c r="A1272" s="2">
        <v>39581</v>
      </c>
      <c r="B1272" s="1" t="s">
        <v>291</v>
      </c>
      <c r="C1272" s="1">
        <v>56</v>
      </c>
      <c r="D1272" s="1"/>
      <c r="E1272" s="18">
        <v>15.74954</v>
      </c>
      <c r="F1272" s="1">
        <f t="shared" si="128"/>
        <v>881.97424000000001</v>
      </c>
      <c r="G1272" s="1">
        <f t="shared" si="129"/>
        <v>1.5158118303976688E-2</v>
      </c>
      <c r="H1272" s="1"/>
      <c r="I1272" s="1"/>
      <c r="J1272" s="1"/>
      <c r="K1272" s="1"/>
    </row>
    <row r="1273" spans="1:11" customFormat="1">
      <c r="A1273" s="2">
        <v>39581</v>
      </c>
      <c r="B1273" s="20" t="s">
        <v>297</v>
      </c>
      <c r="C1273" s="1">
        <v>3</v>
      </c>
      <c r="D1273" s="1"/>
      <c r="E1273" s="60"/>
      <c r="F1273" s="1">
        <f t="shared" si="128"/>
        <v>0</v>
      </c>
      <c r="G1273" s="1">
        <f t="shared" si="129"/>
        <v>0</v>
      </c>
      <c r="H1273" s="1"/>
      <c r="I1273" s="1"/>
      <c r="J1273" s="1"/>
      <c r="K1273" s="1"/>
    </row>
    <row r="1274" spans="1:11" customFormat="1">
      <c r="A1274" s="2">
        <v>39581</v>
      </c>
      <c r="B1274" s="20" t="s">
        <v>162</v>
      </c>
      <c r="C1274" s="1">
        <v>5</v>
      </c>
      <c r="D1274" s="1"/>
      <c r="E1274" s="60"/>
      <c r="F1274" s="1">
        <f t="shared" si="128"/>
        <v>0</v>
      </c>
      <c r="G1274" s="1">
        <f t="shared" si="129"/>
        <v>0</v>
      </c>
      <c r="H1274" s="1"/>
      <c r="I1274" s="1"/>
      <c r="J1274" s="1"/>
      <c r="K1274" s="1"/>
    </row>
    <row r="1275" spans="1:11" customFormat="1">
      <c r="A1275" s="2">
        <v>39581</v>
      </c>
      <c r="B1275" s="20" t="s">
        <v>298</v>
      </c>
      <c r="C1275" s="1">
        <v>2</v>
      </c>
      <c r="D1275" s="1"/>
      <c r="E1275" s="60"/>
      <c r="F1275" s="1">
        <f t="shared" si="128"/>
        <v>0</v>
      </c>
      <c r="G1275" s="1">
        <f t="shared" si="129"/>
        <v>0</v>
      </c>
      <c r="H1275" s="1"/>
      <c r="I1275" s="1"/>
      <c r="J1275" s="1"/>
      <c r="K1275" s="1"/>
    </row>
    <row r="1276" spans="1:11" customFormat="1">
      <c r="A1276" s="2">
        <v>39581</v>
      </c>
      <c r="B1276" s="20" t="s">
        <v>299</v>
      </c>
      <c r="C1276" s="1">
        <v>4</v>
      </c>
      <c r="D1276" s="1"/>
      <c r="E1276" s="60"/>
      <c r="F1276" s="1">
        <f t="shared" si="128"/>
        <v>0</v>
      </c>
      <c r="G1276" s="1">
        <f t="shared" si="129"/>
        <v>0</v>
      </c>
      <c r="H1276" s="1"/>
      <c r="I1276" s="1"/>
      <c r="J1276" s="1"/>
      <c r="K1276" s="1"/>
    </row>
    <row r="1277" spans="1:11" customFormat="1">
      <c r="A1277" s="2">
        <v>39581</v>
      </c>
      <c r="B1277" s="20" t="s">
        <v>165</v>
      </c>
      <c r="C1277" s="1">
        <v>1</v>
      </c>
      <c r="D1277" s="1"/>
      <c r="E1277" s="60"/>
      <c r="F1277" s="1">
        <f t="shared" si="128"/>
        <v>0</v>
      </c>
      <c r="G1277" s="1">
        <f t="shared" si="129"/>
        <v>0</v>
      </c>
      <c r="H1277" s="1"/>
      <c r="I1277" s="1"/>
      <c r="J1277" s="1"/>
      <c r="K1277" s="1"/>
    </row>
    <row r="1278" spans="1:11" customFormat="1">
      <c r="A1278" s="2">
        <v>39581</v>
      </c>
      <c r="B1278" s="1" t="s">
        <v>16</v>
      </c>
      <c r="C1278" s="1">
        <v>23</v>
      </c>
      <c r="D1278" s="1"/>
      <c r="E1278" s="18">
        <v>5.6427709999999998</v>
      </c>
      <c r="F1278" s="1">
        <f t="shared" si="128"/>
        <v>129.78373299999998</v>
      </c>
      <c r="G1278" s="1">
        <f t="shared" si="129"/>
        <v>2.2305381376509625E-3</v>
      </c>
      <c r="H1278" s="1"/>
      <c r="I1278" s="1"/>
      <c r="J1278" s="1"/>
      <c r="K1278" s="1"/>
    </row>
    <row r="1279" spans="1:11" customFormat="1">
      <c r="A1279" s="2">
        <v>39581</v>
      </c>
      <c r="B1279" s="1" t="s">
        <v>39</v>
      </c>
      <c r="C1279" s="1">
        <v>12</v>
      </c>
      <c r="D1279" s="1"/>
      <c r="E1279" s="18">
        <v>195.2354</v>
      </c>
      <c r="F1279" s="1">
        <f t="shared" si="128"/>
        <v>2342.8247999999999</v>
      </c>
      <c r="G1279" s="1">
        <f t="shared" si="129"/>
        <v>4.0265139131377033E-2</v>
      </c>
      <c r="H1279" s="1"/>
      <c r="I1279" s="1"/>
      <c r="J1279" s="1"/>
      <c r="K1279" s="1"/>
    </row>
    <row r="1280" spans="1:11" customFormat="1">
      <c r="A1280" s="2">
        <v>39581</v>
      </c>
      <c r="B1280" s="21" t="s">
        <v>25</v>
      </c>
      <c r="C1280" s="1">
        <v>1</v>
      </c>
      <c r="D1280" s="1"/>
      <c r="E1280" s="60"/>
      <c r="F1280" s="1">
        <f t="shared" si="128"/>
        <v>0</v>
      </c>
      <c r="G1280" s="1">
        <f t="shared" si="129"/>
        <v>0</v>
      </c>
      <c r="H1280" s="1"/>
      <c r="I1280" s="1"/>
      <c r="J1280" s="1"/>
      <c r="K1280" s="1"/>
    </row>
    <row r="1281" spans="1:10" customFormat="1">
      <c r="A1281" s="2">
        <v>39581</v>
      </c>
      <c r="B1281" s="20" t="s">
        <v>40</v>
      </c>
      <c r="C1281" s="1">
        <v>7</v>
      </c>
      <c r="D1281" s="1"/>
      <c r="E1281" s="60"/>
      <c r="F1281" s="1">
        <f t="shared" si="128"/>
        <v>0</v>
      </c>
      <c r="G1281" s="1">
        <f t="shared" si="129"/>
        <v>0</v>
      </c>
      <c r="H1281" s="1"/>
      <c r="I1281" s="1"/>
      <c r="J1281" s="1"/>
    </row>
    <row r="1282" spans="1:10" customFormat="1">
      <c r="A1282" s="2">
        <v>39581</v>
      </c>
      <c r="B1282" s="1" t="s">
        <v>226</v>
      </c>
      <c r="C1282" s="1">
        <v>12</v>
      </c>
      <c r="D1282" s="1"/>
      <c r="E1282" s="18">
        <v>195.2354</v>
      </c>
      <c r="F1282" s="1">
        <f t="shared" si="128"/>
        <v>2342.8247999999999</v>
      </c>
      <c r="G1282" s="1">
        <f t="shared" si="129"/>
        <v>4.0265139131377033E-2</v>
      </c>
      <c r="H1282" s="1"/>
      <c r="I1282" s="1"/>
      <c r="J1282" s="1"/>
    </row>
    <row r="1283" spans="1:10" customFormat="1">
      <c r="A1283" s="2">
        <v>39581</v>
      </c>
      <c r="B1283" s="20" t="s">
        <v>275</v>
      </c>
      <c r="C1283" s="1">
        <v>4</v>
      </c>
      <c r="D1283" s="1"/>
      <c r="E1283" s="60"/>
      <c r="F1283" s="1">
        <f t="shared" si="128"/>
        <v>0</v>
      </c>
      <c r="G1283" s="1">
        <f t="shared" si="129"/>
        <v>0</v>
      </c>
      <c r="H1283" s="1"/>
      <c r="I1283" s="1"/>
      <c r="J1283" s="1"/>
    </row>
    <row r="1284" spans="1:10" customFormat="1">
      <c r="A1284" s="2">
        <v>39581</v>
      </c>
      <c r="B1284" s="1" t="s">
        <v>41</v>
      </c>
      <c r="C1284" s="1">
        <v>45</v>
      </c>
      <c r="D1284" s="1"/>
      <c r="E1284" s="18">
        <v>1034.087</v>
      </c>
      <c r="F1284" s="1">
        <f t="shared" si="128"/>
        <v>46533.915000000001</v>
      </c>
      <c r="G1284" s="1">
        <f t="shared" si="129"/>
        <v>0.79975871938980359</v>
      </c>
      <c r="H1284" s="1"/>
      <c r="I1284" s="1"/>
      <c r="J1284" s="1"/>
    </row>
    <row r="1285" spans="1:10" customFormat="1">
      <c r="A1285" s="2">
        <v>39581</v>
      </c>
      <c r="B1285" s="21" t="s">
        <v>42</v>
      </c>
      <c r="C1285" s="1">
        <v>2</v>
      </c>
      <c r="D1285" s="1"/>
      <c r="E1285" s="60"/>
      <c r="F1285" s="1">
        <f t="shared" si="128"/>
        <v>0</v>
      </c>
      <c r="G1285" s="1">
        <f t="shared" si="129"/>
        <v>0</v>
      </c>
      <c r="H1285" s="1"/>
      <c r="I1285" s="1"/>
      <c r="J1285" s="1"/>
    </row>
    <row r="1286" spans="1:10" customFormat="1">
      <c r="A1286" s="2">
        <v>39581</v>
      </c>
      <c r="B1286" s="1" t="s">
        <v>44</v>
      </c>
      <c r="C1286" s="1">
        <v>40</v>
      </c>
      <c r="D1286" s="1"/>
      <c r="E1286" s="18">
        <v>87.269570000000002</v>
      </c>
      <c r="F1286" s="1">
        <f t="shared" si="128"/>
        <v>3490.7828</v>
      </c>
      <c r="G1286" s="1">
        <f t="shared" si="129"/>
        <v>5.9994607842386631E-2</v>
      </c>
      <c r="H1286" s="1"/>
      <c r="I1286" s="1"/>
      <c r="J1286" s="1"/>
    </row>
    <row r="1287" spans="1:10" customFormat="1">
      <c r="A1287" s="2">
        <v>39581</v>
      </c>
      <c r="B1287" s="1" t="s">
        <v>46</v>
      </c>
      <c r="C1287" s="1">
        <v>57</v>
      </c>
      <c r="D1287" s="1"/>
      <c r="E1287" s="18">
        <v>41.716700000000003</v>
      </c>
      <c r="F1287" s="1">
        <f t="shared" si="128"/>
        <v>2377.8519000000001</v>
      </c>
      <c r="G1287" s="1">
        <f t="shared" si="129"/>
        <v>4.0867135087228564E-2</v>
      </c>
      <c r="H1287" s="1"/>
      <c r="I1287" s="1"/>
      <c r="J1287" s="1"/>
    </row>
    <row r="1288" spans="1:10" customFormat="1">
      <c r="A1288" s="2">
        <v>39581</v>
      </c>
      <c r="B1288" s="1" t="s">
        <v>18</v>
      </c>
      <c r="C1288" s="1">
        <v>1</v>
      </c>
      <c r="D1288" s="1"/>
      <c r="E1288" s="18">
        <v>84.985100000000003</v>
      </c>
      <c r="F1288" s="1">
        <f t="shared" si="128"/>
        <v>84.985100000000003</v>
      </c>
      <c r="G1288" s="1">
        <f t="shared" si="129"/>
        <v>1.4606029761994968E-3</v>
      </c>
      <c r="H1288" s="1"/>
      <c r="I1288" s="1"/>
      <c r="J1288" s="1"/>
    </row>
    <row r="1289" spans="1:10" customFormat="1">
      <c r="A1289" s="2">
        <v>39581</v>
      </c>
      <c r="B1289" s="1" t="s">
        <v>29</v>
      </c>
      <c r="C1289" s="1"/>
      <c r="D1289" s="1"/>
      <c r="E1289" s="1"/>
      <c r="F1289" s="1">
        <f>SUM(F1270:F1288)</f>
        <v>58184.942372999998</v>
      </c>
      <c r="G1289" s="1"/>
      <c r="H1289" s="1"/>
      <c r="I1289" s="1"/>
      <c r="J1289" s="1"/>
    </row>
    <row r="1290" spans="1:10" customFormat="1">
      <c r="A1290" s="2">
        <v>39630</v>
      </c>
      <c r="B1290" s="20" t="s">
        <v>36</v>
      </c>
      <c r="C1290" s="1">
        <v>1</v>
      </c>
      <c r="D1290" s="1">
        <v>100</v>
      </c>
      <c r="E1290" s="60"/>
      <c r="F1290" s="1">
        <f>C1290*E1290</f>
        <v>0</v>
      </c>
      <c r="G1290" s="1">
        <f t="shared" ref="G1290:G1312" si="130">F1290/$F$1313</f>
        <v>0</v>
      </c>
      <c r="H1290" s="1">
        <v>1</v>
      </c>
      <c r="I1290" s="1"/>
      <c r="J1290" s="1"/>
    </row>
    <row r="1291" spans="1:10" customFormat="1">
      <c r="A1291" s="2">
        <v>39630</v>
      </c>
      <c r="B1291" s="32" t="s">
        <v>32</v>
      </c>
      <c r="C1291" s="1">
        <v>4</v>
      </c>
      <c r="D1291" s="1"/>
      <c r="E1291" s="49">
        <v>195.2354</v>
      </c>
      <c r="F1291" s="1">
        <f t="shared" ref="F1291:F1312" si="131">C1291*E1291</f>
        <v>780.94159999999999</v>
      </c>
      <c r="G1291" s="1">
        <f t="shared" si="130"/>
        <v>7.134210409103202E-3</v>
      </c>
      <c r="H1291" s="1"/>
      <c r="I1291" s="1" t="s">
        <v>300</v>
      </c>
      <c r="J1291" s="1" t="s">
        <v>301</v>
      </c>
    </row>
    <row r="1292" spans="1:10" customFormat="1">
      <c r="A1292" s="2">
        <v>39630</v>
      </c>
      <c r="B1292" s="20" t="s">
        <v>302</v>
      </c>
      <c r="C1292" s="1">
        <v>2</v>
      </c>
      <c r="D1292" s="1"/>
      <c r="E1292" s="60"/>
      <c r="F1292" s="1">
        <f t="shared" si="131"/>
        <v>0</v>
      </c>
      <c r="G1292" s="1">
        <f t="shared" si="130"/>
        <v>0</v>
      </c>
      <c r="H1292" s="1"/>
      <c r="I1292" s="1"/>
      <c r="J1292" s="1"/>
    </row>
    <row r="1293" spans="1:10" customFormat="1">
      <c r="A1293" s="2">
        <v>39630</v>
      </c>
      <c r="B1293" s="20" t="s">
        <v>303</v>
      </c>
      <c r="C1293" s="1">
        <v>15</v>
      </c>
      <c r="D1293" s="1"/>
      <c r="E1293" s="60"/>
      <c r="F1293" s="1">
        <f t="shared" si="131"/>
        <v>0</v>
      </c>
      <c r="G1293" s="1">
        <f t="shared" si="130"/>
        <v>0</v>
      </c>
      <c r="H1293" s="1"/>
      <c r="I1293" s="1"/>
      <c r="J1293" s="1"/>
    </row>
    <row r="1294" spans="1:10" customFormat="1">
      <c r="A1294" s="2">
        <v>39630</v>
      </c>
      <c r="B1294" s="20" t="s">
        <v>91</v>
      </c>
      <c r="C1294" s="1">
        <v>1</v>
      </c>
      <c r="D1294" s="1"/>
      <c r="E1294" s="60"/>
      <c r="F1294" s="1">
        <f t="shared" si="131"/>
        <v>0</v>
      </c>
      <c r="G1294" s="1">
        <f t="shared" si="130"/>
        <v>0</v>
      </c>
      <c r="H1294" s="1"/>
      <c r="I1294" s="1"/>
      <c r="J1294" s="1"/>
    </row>
    <row r="1295" spans="1:10" customFormat="1">
      <c r="A1295" s="2">
        <v>39630</v>
      </c>
      <c r="B1295" s="20" t="s">
        <v>273</v>
      </c>
      <c r="C1295" s="1">
        <v>2</v>
      </c>
      <c r="D1295" s="1"/>
      <c r="E1295" s="60"/>
      <c r="F1295" s="1">
        <f t="shared" si="131"/>
        <v>0</v>
      </c>
      <c r="G1295" s="1">
        <f t="shared" si="130"/>
        <v>0</v>
      </c>
      <c r="H1295" s="1"/>
      <c r="I1295" s="1"/>
      <c r="J1295" s="1"/>
    </row>
    <row r="1296" spans="1:10" customFormat="1">
      <c r="A1296" s="2">
        <v>39630</v>
      </c>
      <c r="B1296" s="21" t="s">
        <v>97</v>
      </c>
      <c r="C1296" s="1">
        <v>1</v>
      </c>
      <c r="D1296" s="1"/>
      <c r="E1296" s="60"/>
      <c r="F1296" s="1">
        <f t="shared" si="131"/>
        <v>0</v>
      </c>
      <c r="G1296" s="1">
        <f t="shared" si="130"/>
        <v>0</v>
      </c>
      <c r="H1296" s="1"/>
      <c r="I1296" s="1"/>
      <c r="J1296" s="1"/>
    </row>
    <row r="1297" spans="1:7" customFormat="1">
      <c r="A1297" s="2">
        <v>39630</v>
      </c>
      <c r="B1297" s="20" t="s">
        <v>80</v>
      </c>
      <c r="C1297" s="1">
        <v>1</v>
      </c>
      <c r="D1297" s="1"/>
      <c r="E1297" s="60"/>
      <c r="F1297" s="1">
        <f t="shared" si="131"/>
        <v>0</v>
      </c>
      <c r="G1297" s="1">
        <f t="shared" si="130"/>
        <v>0</v>
      </c>
    </row>
    <row r="1298" spans="1:7" customFormat="1">
      <c r="A1298" s="2">
        <v>39630</v>
      </c>
      <c r="B1298" s="1" t="s">
        <v>16</v>
      </c>
      <c r="C1298" s="1">
        <v>64</v>
      </c>
      <c r="D1298" s="1"/>
      <c r="E1298" s="18">
        <v>5.6427709999999998</v>
      </c>
      <c r="F1298" s="1">
        <f t="shared" si="131"/>
        <v>361.13734399999998</v>
      </c>
      <c r="G1298" s="1">
        <f t="shared" si="130"/>
        <v>3.2991324814565948E-3</v>
      </c>
    </row>
    <row r="1299" spans="1:7" customFormat="1">
      <c r="A1299" s="2">
        <v>39630</v>
      </c>
      <c r="B1299" s="1" t="s">
        <v>28</v>
      </c>
      <c r="C1299" s="1">
        <v>675</v>
      </c>
      <c r="D1299" s="1"/>
      <c r="E1299" s="22">
        <v>9.7808534999999992</v>
      </c>
      <c r="F1299" s="1">
        <f t="shared" si="131"/>
        <v>6602.0761124999999</v>
      </c>
      <c r="G1299" s="1">
        <f t="shared" si="130"/>
        <v>6.0312576668331022E-2</v>
      </c>
    </row>
    <row r="1300" spans="1:7" customFormat="1">
      <c r="A1300" s="2">
        <v>39630</v>
      </c>
      <c r="B1300" s="1" t="s">
        <v>39</v>
      </c>
      <c r="C1300" s="1">
        <v>21</v>
      </c>
      <c r="D1300" s="1"/>
      <c r="E1300" s="18">
        <v>195.2354</v>
      </c>
      <c r="F1300" s="1">
        <f t="shared" si="131"/>
        <v>4099.9434000000001</v>
      </c>
      <c r="G1300" s="1">
        <f t="shared" si="130"/>
        <v>3.7454604647791809E-2</v>
      </c>
    </row>
    <row r="1301" spans="1:7" customFormat="1">
      <c r="A1301" s="2">
        <v>39630</v>
      </c>
      <c r="B1301" s="21" t="s">
        <v>25</v>
      </c>
      <c r="C1301" s="1">
        <v>1</v>
      </c>
      <c r="D1301" s="1"/>
      <c r="E1301" s="60"/>
      <c r="F1301" s="1">
        <f t="shared" si="131"/>
        <v>0</v>
      </c>
      <c r="G1301" s="1">
        <f t="shared" si="130"/>
        <v>0</v>
      </c>
    </row>
    <row r="1302" spans="1:7" customFormat="1">
      <c r="A1302" s="2">
        <v>39630</v>
      </c>
      <c r="B1302" s="20" t="s">
        <v>40</v>
      </c>
      <c r="C1302" s="1">
        <v>4</v>
      </c>
      <c r="D1302" s="1"/>
      <c r="E1302" s="60"/>
      <c r="F1302" s="1">
        <f t="shared" si="131"/>
        <v>0</v>
      </c>
      <c r="G1302" s="1">
        <f t="shared" si="130"/>
        <v>0</v>
      </c>
    </row>
    <row r="1303" spans="1:7" customFormat="1">
      <c r="A1303" s="2">
        <v>39630</v>
      </c>
      <c r="B1303" s="1" t="s">
        <v>226</v>
      </c>
      <c r="C1303" s="1">
        <v>4</v>
      </c>
      <c r="D1303" s="1"/>
      <c r="E1303" s="18">
        <v>195.2354</v>
      </c>
      <c r="F1303" s="1">
        <f t="shared" si="131"/>
        <v>780.94159999999999</v>
      </c>
      <c r="G1303" s="1">
        <f t="shared" si="130"/>
        <v>7.134210409103202E-3</v>
      </c>
    </row>
    <row r="1304" spans="1:7" customFormat="1">
      <c r="A1304" s="2">
        <v>39630</v>
      </c>
      <c r="B1304" s="20" t="s">
        <v>279</v>
      </c>
      <c r="C1304" s="1">
        <v>1</v>
      </c>
      <c r="D1304" s="1"/>
      <c r="E1304" s="60"/>
      <c r="F1304" s="1">
        <f t="shared" si="131"/>
        <v>0</v>
      </c>
      <c r="G1304" s="1">
        <f t="shared" si="130"/>
        <v>0</v>
      </c>
    </row>
    <row r="1305" spans="1:7" customFormat="1">
      <c r="A1305" s="2">
        <v>39630</v>
      </c>
      <c r="B1305" s="1" t="s">
        <v>41</v>
      </c>
      <c r="C1305" s="1">
        <v>85</v>
      </c>
      <c r="D1305" s="1"/>
      <c r="E1305" s="18">
        <v>1034.087</v>
      </c>
      <c r="F1305" s="1">
        <f t="shared" si="131"/>
        <v>87897.395000000004</v>
      </c>
      <c r="G1305" s="1">
        <f t="shared" si="130"/>
        <v>0.80297747020014776</v>
      </c>
    </row>
    <row r="1306" spans="1:7" customFormat="1">
      <c r="A1306" s="2">
        <v>39630</v>
      </c>
      <c r="B1306" s="1" t="s">
        <v>58</v>
      </c>
      <c r="C1306" s="1">
        <v>6</v>
      </c>
      <c r="D1306" s="1"/>
      <c r="E1306" s="16">
        <v>311.15499999999997</v>
      </c>
      <c r="F1306" s="1">
        <f t="shared" si="131"/>
        <v>1866.9299999999998</v>
      </c>
      <c r="G1306" s="1">
        <f t="shared" si="130"/>
        <v>1.7055143994207812E-2</v>
      </c>
    </row>
    <row r="1307" spans="1:7" customFormat="1">
      <c r="A1307" s="2">
        <v>39630</v>
      </c>
      <c r="B1307" s="1" t="s">
        <v>42</v>
      </c>
      <c r="C1307" s="1">
        <v>5</v>
      </c>
      <c r="D1307" s="1"/>
      <c r="E1307" s="16">
        <v>44.422773849999999</v>
      </c>
      <c r="F1307" s="1">
        <f t="shared" si="131"/>
        <v>222.11386924999999</v>
      </c>
      <c r="G1307" s="1">
        <f t="shared" si="130"/>
        <v>2.0290980503657862E-3</v>
      </c>
    </row>
    <row r="1308" spans="1:7" customFormat="1">
      <c r="A1308" s="2">
        <v>39630</v>
      </c>
      <c r="B1308" s="1" t="s">
        <v>54</v>
      </c>
      <c r="C1308" s="1">
        <v>11</v>
      </c>
      <c r="D1308" s="1"/>
      <c r="E1308" s="18">
        <v>2.5976089999999998</v>
      </c>
      <c r="F1308" s="1">
        <f t="shared" si="131"/>
        <v>28.573698999999998</v>
      </c>
      <c r="G1308" s="1">
        <f t="shared" si="130"/>
        <v>2.6103204238624465E-4</v>
      </c>
    </row>
    <row r="1309" spans="1:7" customFormat="1">
      <c r="A1309" s="2">
        <v>39630</v>
      </c>
      <c r="B1309" s="1" t="s">
        <v>44</v>
      </c>
      <c r="C1309" s="1">
        <v>39</v>
      </c>
      <c r="D1309" s="1"/>
      <c r="E1309" s="18">
        <v>87.269570000000002</v>
      </c>
      <c r="F1309" s="1">
        <f t="shared" si="131"/>
        <v>3403.51323</v>
      </c>
      <c r="G1309" s="1">
        <f t="shared" si="130"/>
        <v>3.1092439579331489E-2</v>
      </c>
    </row>
    <row r="1310" spans="1:7" customFormat="1">
      <c r="A1310" s="2">
        <v>39630</v>
      </c>
      <c r="B1310" s="21" t="s">
        <v>63</v>
      </c>
      <c r="C1310" s="1">
        <v>15</v>
      </c>
      <c r="D1310" s="1"/>
      <c r="E1310" s="60"/>
      <c r="F1310" s="1">
        <f t="shared" si="131"/>
        <v>0</v>
      </c>
      <c r="G1310" s="1">
        <f t="shared" si="130"/>
        <v>0</v>
      </c>
    </row>
    <row r="1311" spans="1:7" customFormat="1">
      <c r="A1311" s="2">
        <v>39630</v>
      </c>
      <c r="B1311" s="1" t="s">
        <v>46</v>
      </c>
      <c r="C1311" s="1">
        <v>82</v>
      </c>
      <c r="D1311" s="1"/>
      <c r="E1311" s="18">
        <v>41.716700000000003</v>
      </c>
      <c r="F1311" s="1">
        <f t="shared" si="131"/>
        <v>3420.7694000000001</v>
      </c>
      <c r="G1311" s="1">
        <f t="shared" si="130"/>
        <v>3.12500815177751E-2</v>
      </c>
    </row>
    <row r="1312" spans="1:7" customFormat="1">
      <c r="A1312" s="2">
        <v>39630</v>
      </c>
      <c r="B1312" s="20" t="s">
        <v>111</v>
      </c>
      <c r="C1312" s="1">
        <v>70</v>
      </c>
      <c r="D1312" s="1"/>
      <c r="E1312" s="60"/>
      <c r="F1312" s="1">
        <f t="shared" si="131"/>
        <v>0</v>
      </c>
      <c r="G1312" s="1">
        <f t="shared" si="130"/>
        <v>0</v>
      </c>
    </row>
    <row r="1313" spans="1:11" customFormat="1">
      <c r="A1313" s="2">
        <v>39630</v>
      </c>
      <c r="B1313" s="1" t="s">
        <v>29</v>
      </c>
      <c r="C1313" s="1"/>
      <c r="D1313" s="1"/>
      <c r="E1313" s="1"/>
      <c r="F1313" s="1">
        <f>SUM(F1290:F1312)</f>
        <v>109464.33525475</v>
      </c>
      <c r="G1313" s="1"/>
      <c r="H1313" s="1"/>
      <c r="I1313" s="1"/>
      <c r="J1313" s="1"/>
      <c r="K1313" s="1"/>
    </row>
    <row r="1314" spans="1:11" customFormat="1">
      <c r="A1314" s="2">
        <v>39685</v>
      </c>
      <c r="B1314" s="20" t="s">
        <v>273</v>
      </c>
      <c r="C1314" s="1">
        <v>2</v>
      </c>
      <c r="D1314" s="1">
        <v>100</v>
      </c>
      <c r="E1314" s="60"/>
      <c r="F1314" s="1">
        <f t="shared" ref="F1314:F1333" si="132">C1314*E1314</f>
        <v>0</v>
      </c>
      <c r="G1314" s="1">
        <f t="shared" ref="G1314:G1333" si="133">F1314/$F$1334</f>
        <v>0</v>
      </c>
      <c r="H1314" s="1">
        <v>1</v>
      </c>
      <c r="I1314" s="1" t="s">
        <v>304</v>
      </c>
      <c r="J1314" s="1" t="s">
        <v>305</v>
      </c>
      <c r="K1314" s="1" t="s">
        <v>306</v>
      </c>
    </row>
    <row r="1315" spans="1:11" customFormat="1">
      <c r="A1315" s="2">
        <v>39685</v>
      </c>
      <c r="B1315" s="20" t="s">
        <v>59</v>
      </c>
      <c r="C1315" s="1">
        <v>1</v>
      </c>
      <c r="D1315" s="1"/>
      <c r="E1315" s="60"/>
      <c r="F1315" s="1">
        <f t="shared" si="132"/>
        <v>0</v>
      </c>
      <c r="G1315" s="1">
        <f t="shared" si="133"/>
        <v>0</v>
      </c>
      <c r="H1315" s="1"/>
      <c r="I1315" s="1"/>
      <c r="J1315" s="1"/>
      <c r="K1315" s="1"/>
    </row>
    <row r="1316" spans="1:11" customFormat="1">
      <c r="A1316" s="2">
        <v>39685</v>
      </c>
      <c r="B1316" s="20" t="s">
        <v>51</v>
      </c>
      <c r="C1316" s="1">
        <v>1</v>
      </c>
      <c r="D1316" s="1"/>
      <c r="E1316" s="60"/>
      <c r="F1316" s="1">
        <f t="shared" si="132"/>
        <v>0</v>
      </c>
      <c r="G1316" s="1">
        <f t="shared" si="133"/>
        <v>0</v>
      </c>
      <c r="H1316" s="1"/>
      <c r="I1316" s="1"/>
      <c r="J1316" s="1"/>
      <c r="K1316" s="1"/>
    </row>
    <row r="1317" spans="1:11" customFormat="1">
      <c r="A1317" s="2">
        <v>39685</v>
      </c>
      <c r="B1317" s="20" t="s">
        <v>307</v>
      </c>
      <c r="C1317" s="1">
        <v>1</v>
      </c>
      <c r="D1317" s="1"/>
      <c r="E1317" s="60"/>
      <c r="F1317" s="1">
        <f t="shared" si="132"/>
        <v>0</v>
      </c>
      <c r="G1317" s="1">
        <f t="shared" si="133"/>
        <v>0</v>
      </c>
      <c r="H1317" s="1"/>
      <c r="I1317" s="1"/>
      <c r="J1317" s="1"/>
      <c r="K1317" s="1"/>
    </row>
    <row r="1318" spans="1:11" customFormat="1">
      <c r="A1318" s="2">
        <v>39685</v>
      </c>
      <c r="B1318" s="20" t="s">
        <v>308</v>
      </c>
      <c r="C1318" s="1">
        <v>1</v>
      </c>
      <c r="D1318" s="1"/>
      <c r="E1318" s="60"/>
      <c r="F1318" s="1">
        <f t="shared" si="132"/>
        <v>0</v>
      </c>
      <c r="G1318" s="1">
        <f t="shared" si="133"/>
        <v>0</v>
      </c>
      <c r="H1318" s="1"/>
      <c r="I1318" s="1"/>
      <c r="J1318" s="1"/>
      <c r="K1318" s="1"/>
    </row>
    <row r="1319" spans="1:11" customFormat="1">
      <c r="A1319" s="2">
        <v>39685</v>
      </c>
      <c r="B1319" s="1" t="s">
        <v>16</v>
      </c>
      <c r="C1319" s="1">
        <v>72</v>
      </c>
      <c r="D1319" s="1"/>
      <c r="E1319" s="18">
        <v>5.6427709999999998</v>
      </c>
      <c r="F1319" s="1">
        <f t="shared" si="132"/>
        <v>406.27951199999995</v>
      </c>
      <c r="G1319" s="1">
        <f t="shared" si="133"/>
        <v>9.1250241321384363E-3</v>
      </c>
      <c r="H1319" s="1"/>
      <c r="I1319" s="1"/>
      <c r="J1319" s="1"/>
      <c r="K1319" s="1"/>
    </row>
    <row r="1320" spans="1:11" customFormat="1">
      <c r="A1320" s="2">
        <v>39685</v>
      </c>
      <c r="B1320" s="1" t="s">
        <v>17</v>
      </c>
      <c r="C1320" s="1">
        <v>14</v>
      </c>
      <c r="D1320" s="1"/>
      <c r="E1320" s="16">
        <v>3.156457729</v>
      </c>
      <c r="F1320" s="1">
        <f t="shared" si="132"/>
        <v>44.190408206000001</v>
      </c>
      <c r="G1320" s="1">
        <f t="shared" si="133"/>
        <v>9.9251507737559358E-4</v>
      </c>
      <c r="H1320" s="1"/>
      <c r="I1320" s="1"/>
      <c r="J1320" s="1"/>
      <c r="K1320" s="1"/>
    </row>
    <row r="1321" spans="1:11" customFormat="1">
      <c r="A1321" s="2">
        <v>39685</v>
      </c>
      <c r="B1321" s="20" t="s">
        <v>169</v>
      </c>
      <c r="C1321" s="1">
        <v>41</v>
      </c>
      <c r="D1321" s="1"/>
      <c r="E1321" s="60"/>
      <c r="F1321" s="1">
        <f t="shared" si="132"/>
        <v>0</v>
      </c>
      <c r="G1321" s="1">
        <f t="shared" si="133"/>
        <v>0</v>
      </c>
      <c r="H1321" s="1"/>
      <c r="I1321" s="1"/>
      <c r="J1321" s="1"/>
      <c r="K1321" s="1"/>
    </row>
    <row r="1322" spans="1:11" customFormat="1">
      <c r="A1322" s="2">
        <v>39685</v>
      </c>
      <c r="B1322" s="1" t="s">
        <v>28</v>
      </c>
      <c r="C1322" s="1">
        <v>1924</v>
      </c>
      <c r="D1322" s="1"/>
      <c r="E1322" s="25">
        <v>9.7808534999999992</v>
      </c>
      <c r="F1322" s="1">
        <f t="shared" si="132"/>
        <v>18818.362133999999</v>
      </c>
      <c r="G1322" s="1">
        <f t="shared" si="133"/>
        <v>0.42265977862075943</v>
      </c>
      <c r="H1322" s="1"/>
      <c r="I1322" s="1"/>
      <c r="J1322" s="1"/>
      <c r="K1322" s="1"/>
    </row>
    <row r="1323" spans="1:11" customFormat="1">
      <c r="A1323" s="2">
        <v>39685</v>
      </c>
      <c r="B1323" s="1" t="s">
        <v>39</v>
      </c>
      <c r="C1323" s="1">
        <v>24</v>
      </c>
      <c r="D1323" s="1"/>
      <c r="E1323" s="18">
        <v>195.2354</v>
      </c>
      <c r="F1323" s="1">
        <f t="shared" si="132"/>
        <v>4685.6495999999997</v>
      </c>
      <c r="G1323" s="1">
        <f t="shared" si="133"/>
        <v>0.10523953192782415</v>
      </c>
      <c r="H1323" s="1"/>
      <c r="I1323" s="1"/>
      <c r="J1323" s="1"/>
      <c r="K1323" s="1"/>
    </row>
    <row r="1324" spans="1:11" customFormat="1">
      <c r="A1324" s="2">
        <v>39685</v>
      </c>
      <c r="B1324" s="21" t="s">
        <v>25</v>
      </c>
      <c r="C1324" s="1">
        <v>1</v>
      </c>
      <c r="D1324" s="1"/>
      <c r="E1324" s="60"/>
      <c r="F1324" s="1">
        <f t="shared" si="132"/>
        <v>0</v>
      </c>
      <c r="G1324" s="1">
        <f t="shared" si="133"/>
        <v>0</v>
      </c>
      <c r="H1324" s="1"/>
      <c r="I1324" s="1"/>
      <c r="J1324" s="1"/>
      <c r="K1324" s="1"/>
    </row>
    <row r="1325" spans="1:11" customFormat="1">
      <c r="A1325" s="2">
        <v>39685</v>
      </c>
      <c r="B1325" s="20" t="s">
        <v>279</v>
      </c>
      <c r="C1325" s="1">
        <v>2</v>
      </c>
      <c r="D1325" s="1"/>
      <c r="E1325" s="60"/>
      <c r="F1325" s="1">
        <f t="shared" si="132"/>
        <v>0</v>
      </c>
      <c r="G1325" s="1">
        <f t="shared" si="133"/>
        <v>0</v>
      </c>
      <c r="H1325" s="1"/>
      <c r="I1325" s="1"/>
      <c r="J1325" s="1"/>
      <c r="K1325" s="1"/>
    </row>
    <row r="1326" spans="1:11" customFormat="1">
      <c r="A1326" s="2">
        <v>39685</v>
      </c>
      <c r="B1326" s="1" t="s">
        <v>41</v>
      </c>
      <c r="C1326" s="1">
        <v>7</v>
      </c>
      <c r="D1326" s="1"/>
      <c r="E1326" s="18">
        <v>1034.087</v>
      </c>
      <c r="F1326" s="1">
        <f t="shared" si="132"/>
        <v>7238.6090000000004</v>
      </c>
      <c r="G1326" s="1">
        <f t="shared" si="133"/>
        <v>0.16257891391804782</v>
      </c>
      <c r="H1326" s="1"/>
      <c r="I1326" s="1"/>
      <c r="J1326" s="1"/>
      <c r="K1326" s="1"/>
    </row>
    <row r="1327" spans="1:11" customFormat="1">
      <c r="A1327" s="2">
        <v>39685</v>
      </c>
      <c r="B1327" s="1" t="s">
        <v>58</v>
      </c>
      <c r="C1327" s="1">
        <v>28</v>
      </c>
      <c r="D1327" s="1"/>
      <c r="E1327" s="16">
        <v>311.15499999999997</v>
      </c>
      <c r="F1327" s="1">
        <f t="shared" si="132"/>
        <v>8712.34</v>
      </c>
      <c r="G1327" s="1">
        <f t="shared" si="133"/>
        <v>0.1956788624561383</v>
      </c>
      <c r="H1327" s="1"/>
      <c r="I1327" s="1"/>
      <c r="J1327" s="1"/>
      <c r="K1327" s="1"/>
    </row>
    <row r="1328" spans="1:11" customFormat="1">
      <c r="A1328" s="2">
        <v>39685</v>
      </c>
      <c r="B1328" s="1" t="s">
        <v>42</v>
      </c>
      <c r="C1328" s="1">
        <v>42</v>
      </c>
      <c r="D1328" s="1"/>
      <c r="E1328" s="16">
        <v>44.422773849999999</v>
      </c>
      <c r="F1328" s="1">
        <f t="shared" si="132"/>
        <v>1865.7565016999999</v>
      </c>
      <c r="G1328" s="1">
        <f t="shared" si="133"/>
        <v>4.1904828079804057E-2</v>
      </c>
      <c r="H1328" s="1"/>
      <c r="I1328" s="1"/>
      <c r="J1328" s="1"/>
      <c r="K1328" s="1"/>
    </row>
    <row r="1329" spans="1:10" customFormat="1">
      <c r="A1329" s="2">
        <v>39685</v>
      </c>
      <c r="B1329" s="1" t="s">
        <v>54</v>
      </c>
      <c r="C1329" s="1">
        <v>187</v>
      </c>
      <c r="D1329" s="1"/>
      <c r="E1329" s="18">
        <v>2.5976089999999998</v>
      </c>
      <c r="F1329" s="1">
        <f t="shared" si="132"/>
        <v>485.752883</v>
      </c>
      <c r="G1329" s="1">
        <f t="shared" si="133"/>
        <v>1.0909993363462588E-2</v>
      </c>
      <c r="H1329" s="1"/>
      <c r="I1329" s="1"/>
      <c r="J1329" s="1"/>
    </row>
    <row r="1330" spans="1:10" customFormat="1">
      <c r="A1330" s="2">
        <v>39685</v>
      </c>
      <c r="B1330" s="1" t="s">
        <v>44</v>
      </c>
      <c r="C1330" s="1">
        <v>25</v>
      </c>
      <c r="D1330" s="1"/>
      <c r="E1330" s="18">
        <v>87.269570000000002</v>
      </c>
      <c r="F1330" s="1">
        <f t="shared" si="132"/>
        <v>2181.7392500000001</v>
      </c>
      <c r="G1330" s="1">
        <f t="shared" si="133"/>
        <v>4.9001789945744584E-2</v>
      </c>
      <c r="H1330" s="1"/>
      <c r="I1330" s="1"/>
      <c r="J1330" s="1"/>
    </row>
    <row r="1331" spans="1:10" customFormat="1">
      <c r="A1331" s="2">
        <v>39685</v>
      </c>
      <c r="B1331" s="21" t="s">
        <v>63</v>
      </c>
      <c r="C1331" s="1">
        <v>1</v>
      </c>
      <c r="D1331" s="1"/>
      <c r="E1331" s="18">
        <v>84.985100000000003</v>
      </c>
      <c r="F1331" s="1">
        <f t="shared" si="132"/>
        <v>84.985100000000003</v>
      </c>
      <c r="G1331" s="1">
        <f t="shared" si="133"/>
        <v>1.9087624787050505E-3</v>
      </c>
      <c r="H1331" s="1"/>
      <c r="I1331" s="1"/>
      <c r="J1331" s="1"/>
    </row>
    <row r="1332" spans="1:10" customFormat="1">
      <c r="A1332" s="2">
        <v>39685</v>
      </c>
      <c r="B1332" s="1" t="s">
        <v>18</v>
      </c>
      <c r="C1332" s="1">
        <v>10</v>
      </c>
      <c r="D1332" s="1"/>
      <c r="E1332" s="60"/>
      <c r="F1332" s="1">
        <f t="shared" si="132"/>
        <v>0</v>
      </c>
      <c r="G1332" s="1">
        <f t="shared" si="133"/>
        <v>0</v>
      </c>
      <c r="H1332" s="1"/>
      <c r="I1332" s="1"/>
      <c r="J1332" s="1"/>
    </row>
    <row r="1333" spans="1:10" customFormat="1">
      <c r="A1333" s="2">
        <v>39685</v>
      </c>
      <c r="B1333" s="20" t="s">
        <v>111</v>
      </c>
      <c r="C1333" s="1">
        <v>10</v>
      </c>
      <c r="D1333" s="1"/>
      <c r="E1333" s="60"/>
      <c r="F1333" s="1">
        <f t="shared" si="132"/>
        <v>0</v>
      </c>
      <c r="G1333" s="1">
        <f t="shared" si="133"/>
        <v>0</v>
      </c>
      <c r="H1333" s="1"/>
      <c r="I1333" s="1"/>
      <c r="J1333" s="1"/>
    </row>
    <row r="1334" spans="1:10" customFormat="1">
      <c r="A1334" s="2">
        <v>39685</v>
      </c>
      <c r="B1334" s="1" t="s">
        <v>29</v>
      </c>
      <c r="C1334" s="1"/>
      <c r="D1334" s="1"/>
      <c r="E1334" s="1"/>
      <c r="F1334" s="1">
        <f>SUM(F1314:F1333)</f>
        <v>44523.664388906</v>
      </c>
      <c r="G1334" s="1"/>
      <c r="H1334" s="1"/>
      <c r="I1334" s="1"/>
      <c r="J1334" s="1"/>
    </row>
    <row r="1335" spans="1:10" customFormat="1">
      <c r="A1335" s="2">
        <v>39764</v>
      </c>
      <c r="B1335" s="20" t="s">
        <v>115</v>
      </c>
      <c r="C1335" s="1">
        <v>3</v>
      </c>
      <c r="D1335" s="1">
        <v>100</v>
      </c>
      <c r="E1335" s="60"/>
      <c r="F1335" s="1">
        <f>C1335*E1335</f>
        <v>0</v>
      </c>
      <c r="G1335" s="1">
        <f>F1335/$F$1362</f>
        <v>0</v>
      </c>
      <c r="H1335" s="1">
        <v>1</v>
      </c>
      <c r="I1335" s="1"/>
      <c r="J1335" s="1"/>
    </row>
    <row r="1336" spans="1:10" customFormat="1">
      <c r="A1336" s="2">
        <v>39764</v>
      </c>
      <c r="B1336" s="20" t="s">
        <v>273</v>
      </c>
      <c r="C1336" s="1">
        <v>1</v>
      </c>
      <c r="D1336" s="1"/>
      <c r="E1336" s="60"/>
      <c r="F1336" s="1">
        <f t="shared" ref="F1336:F1361" si="134">C1336*E1336</f>
        <v>0</v>
      </c>
      <c r="G1336" s="1">
        <f t="shared" ref="G1336:G1361" si="135">F1336/$F$1362</f>
        <v>0</v>
      </c>
      <c r="H1336" s="1"/>
      <c r="I1336" s="1" t="s">
        <v>309</v>
      </c>
      <c r="J1336" s="1" t="s">
        <v>310</v>
      </c>
    </row>
    <row r="1337" spans="1:10" customFormat="1">
      <c r="A1337" s="2">
        <v>39764</v>
      </c>
      <c r="B1337" s="20" t="s">
        <v>259</v>
      </c>
      <c r="C1337" s="1">
        <v>4</v>
      </c>
      <c r="D1337" s="1"/>
      <c r="E1337" s="60"/>
      <c r="F1337" s="1">
        <f t="shared" si="134"/>
        <v>0</v>
      </c>
      <c r="G1337" s="1">
        <f t="shared" si="135"/>
        <v>0</v>
      </c>
      <c r="H1337" s="1"/>
      <c r="I1337" s="1"/>
      <c r="J1337" s="1"/>
    </row>
    <row r="1338" spans="1:10" customFormat="1">
      <c r="A1338" s="2">
        <v>39764</v>
      </c>
      <c r="B1338" s="20" t="s">
        <v>36</v>
      </c>
      <c r="C1338" s="1">
        <v>3</v>
      </c>
      <c r="D1338" s="1"/>
      <c r="E1338" s="60"/>
      <c r="F1338" s="1">
        <f t="shared" si="134"/>
        <v>0</v>
      </c>
      <c r="G1338" s="1">
        <f t="shared" si="135"/>
        <v>0</v>
      </c>
      <c r="H1338" s="1"/>
      <c r="I1338" s="1"/>
      <c r="J1338" s="1"/>
    </row>
    <row r="1339" spans="1:10" customFormat="1">
      <c r="A1339" s="2">
        <v>39764</v>
      </c>
      <c r="B1339" s="24" t="s">
        <v>311</v>
      </c>
      <c r="C1339" s="1">
        <v>20</v>
      </c>
      <c r="D1339" s="1"/>
      <c r="E1339" s="49">
        <v>195.2354</v>
      </c>
      <c r="F1339" s="1">
        <f t="shared" si="134"/>
        <v>3904.7080000000001</v>
      </c>
      <c r="G1339" s="1">
        <f t="shared" si="135"/>
        <v>9.919948379203003E-2</v>
      </c>
      <c r="H1339" s="1"/>
      <c r="I1339" s="1"/>
      <c r="J1339" s="1"/>
    </row>
    <row r="1340" spans="1:10" customFormat="1">
      <c r="A1340" s="2">
        <v>39764</v>
      </c>
      <c r="B1340" s="20" t="s">
        <v>299</v>
      </c>
      <c r="C1340" s="1">
        <v>2</v>
      </c>
      <c r="D1340" s="1"/>
      <c r="E1340" s="60"/>
      <c r="F1340" s="1">
        <f t="shared" si="134"/>
        <v>0</v>
      </c>
      <c r="G1340" s="1">
        <f t="shared" si="135"/>
        <v>0</v>
      </c>
      <c r="H1340" s="1"/>
      <c r="I1340" s="1"/>
      <c r="J1340" s="1"/>
    </row>
    <row r="1341" spans="1:10" customFormat="1">
      <c r="A1341" s="2">
        <v>39764</v>
      </c>
      <c r="B1341" s="20" t="s">
        <v>59</v>
      </c>
      <c r="C1341" s="1">
        <v>2</v>
      </c>
      <c r="D1341" s="1"/>
      <c r="E1341" s="60"/>
      <c r="F1341" s="1">
        <f t="shared" si="134"/>
        <v>0</v>
      </c>
      <c r="G1341" s="1">
        <f t="shared" si="135"/>
        <v>0</v>
      </c>
      <c r="H1341" s="1"/>
      <c r="I1341" s="1"/>
      <c r="J1341" s="1"/>
    </row>
    <row r="1342" spans="1:10" customFormat="1">
      <c r="A1342" s="2">
        <v>39764</v>
      </c>
      <c r="B1342" s="20" t="s">
        <v>312</v>
      </c>
      <c r="C1342" s="1">
        <v>1</v>
      </c>
      <c r="D1342" s="1"/>
      <c r="E1342" s="60"/>
      <c r="F1342" s="1">
        <f t="shared" si="134"/>
        <v>0</v>
      </c>
      <c r="G1342" s="1">
        <f t="shared" si="135"/>
        <v>0</v>
      </c>
      <c r="H1342" s="1"/>
      <c r="I1342" s="1"/>
      <c r="J1342" s="1"/>
    </row>
    <row r="1343" spans="1:10" customFormat="1">
      <c r="A1343" s="2">
        <v>39764</v>
      </c>
      <c r="B1343" s="20" t="s">
        <v>313</v>
      </c>
      <c r="C1343" s="1">
        <v>1</v>
      </c>
      <c r="D1343" s="1"/>
      <c r="E1343" s="60"/>
      <c r="F1343" s="1">
        <f t="shared" si="134"/>
        <v>0</v>
      </c>
      <c r="G1343" s="1">
        <f t="shared" si="135"/>
        <v>0</v>
      </c>
      <c r="H1343" s="1"/>
      <c r="I1343" s="1"/>
      <c r="J1343" s="1"/>
    </row>
    <row r="1344" spans="1:10" customFormat="1">
      <c r="A1344" s="2">
        <v>39764</v>
      </c>
      <c r="B1344" s="20" t="s">
        <v>230</v>
      </c>
      <c r="C1344" s="1">
        <v>1</v>
      </c>
      <c r="D1344" s="1"/>
      <c r="E1344" s="60"/>
      <c r="F1344" s="1">
        <f t="shared" si="134"/>
        <v>0</v>
      </c>
      <c r="G1344" s="1">
        <f t="shared" si="135"/>
        <v>0</v>
      </c>
      <c r="H1344" s="1"/>
      <c r="I1344" s="1"/>
      <c r="J1344" s="1"/>
    </row>
    <row r="1345" spans="1:7" customFormat="1">
      <c r="A1345" s="2">
        <v>39764</v>
      </c>
      <c r="B1345" s="20" t="s">
        <v>314</v>
      </c>
      <c r="C1345" s="1">
        <v>1</v>
      </c>
      <c r="D1345" s="1"/>
      <c r="E1345" s="60"/>
      <c r="F1345" s="1">
        <f t="shared" si="134"/>
        <v>0</v>
      </c>
      <c r="G1345" s="1">
        <f t="shared" si="135"/>
        <v>0</v>
      </c>
    </row>
    <row r="1346" spans="1:7" customFormat="1">
      <c r="A1346" s="2">
        <v>39764</v>
      </c>
      <c r="B1346" s="20" t="s">
        <v>315</v>
      </c>
      <c r="C1346" s="1">
        <v>2</v>
      </c>
      <c r="D1346" s="1"/>
      <c r="E1346" s="60"/>
      <c r="F1346" s="1">
        <f t="shared" si="134"/>
        <v>0</v>
      </c>
      <c r="G1346" s="1">
        <f t="shared" si="135"/>
        <v>0</v>
      </c>
    </row>
    <row r="1347" spans="1:7" customFormat="1">
      <c r="A1347" s="2">
        <v>39764</v>
      </c>
      <c r="B1347" s="1" t="s">
        <v>16</v>
      </c>
      <c r="C1347" s="1">
        <v>11</v>
      </c>
      <c r="D1347" s="1"/>
      <c r="E1347" s="18">
        <v>5.6427709999999998</v>
      </c>
      <c r="F1347" s="1">
        <f t="shared" si="134"/>
        <v>62.070481000000001</v>
      </c>
      <c r="G1347" s="1">
        <f t="shared" si="135"/>
        <v>1.5769065635440622E-3</v>
      </c>
    </row>
    <row r="1348" spans="1:7" customFormat="1">
      <c r="A1348" s="2">
        <v>39764</v>
      </c>
      <c r="B1348" s="20" t="s">
        <v>169</v>
      </c>
      <c r="C1348" s="1">
        <v>16</v>
      </c>
      <c r="D1348" s="1"/>
      <c r="E1348" s="60"/>
      <c r="F1348" s="1">
        <f t="shared" si="134"/>
        <v>0</v>
      </c>
      <c r="G1348" s="1">
        <f t="shared" si="135"/>
        <v>0</v>
      </c>
    </row>
    <row r="1349" spans="1:7" customFormat="1">
      <c r="A1349" s="2">
        <v>39764</v>
      </c>
      <c r="B1349" s="1" t="s">
        <v>28</v>
      </c>
      <c r="C1349" s="1">
        <v>57</v>
      </c>
      <c r="D1349" s="1"/>
      <c r="E1349" s="22">
        <v>9.7808534999999992</v>
      </c>
      <c r="F1349" s="1">
        <f t="shared" si="134"/>
        <v>557.50864949999993</v>
      </c>
      <c r="G1349" s="1">
        <f t="shared" si="135"/>
        <v>1.4163561075499575E-2</v>
      </c>
    </row>
    <row r="1350" spans="1:7" customFormat="1">
      <c r="A1350" s="2">
        <v>39764</v>
      </c>
      <c r="B1350" s="1" t="s">
        <v>39</v>
      </c>
      <c r="C1350" s="1">
        <v>42</v>
      </c>
      <c r="D1350" s="1"/>
      <c r="E1350" s="18">
        <v>195.2354</v>
      </c>
      <c r="F1350" s="1">
        <f t="shared" si="134"/>
        <v>8199.8868000000002</v>
      </c>
      <c r="G1350" s="1">
        <f t="shared" si="135"/>
        <v>0.20831891596326307</v>
      </c>
    </row>
    <row r="1351" spans="1:7" customFormat="1">
      <c r="A1351" s="2">
        <v>39764</v>
      </c>
      <c r="B1351" s="21" t="s">
        <v>25</v>
      </c>
      <c r="C1351" s="1">
        <v>1</v>
      </c>
      <c r="D1351" s="1"/>
      <c r="E1351" s="60"/>
      <c r="F1351" s="1">
        <f t="shared" si="134"/>
        <v>0</v>
      </c>
      <c r="G1351" s="1">
        <f t="shared" si="135"/>
        <v>0</v>
      </c>
    </row>
    <row r="1352" spans="1:7" customFormat="1">
      <c r="A1352" s="2">
        <v>39764</v>
      </c>
      <c r="B1352" s="20" t="s">
        <v>40</v>
      </c>
      <c r="C1352" s="1">
        <v>1</v>
      </c>
      <c r="D1352" s="1"/>
      <c r="E1352" s="60"/>
      <c r="F1352" s="1">
        <f t="shared" si="134"/>
        <v>0</v>
      </c>
      <c r="G1352" s="1">
        <f t="shared" si="135"/>
        <v>0</v>
      </c>
    </row>
    <row r="1353" spans="1:7" customFormat="1">
      <c r="A1353" s="2">
        <v>39764</v>
      </c>
      <c r="B1353" s="1" t="s">
        <v>226</v>
      </c>
      <c r="C1353" s="1">
        <v>4</v>
      </c>
      <c r="D1353" s="1"/>
      <c r="E1353" s="18">
        <v>195.2354</v>
      </c>
      <c r="F1353" s="1">
        <f t="shared" si="134"/>
        <v>780.94159999999999</v>
      </c>
      <c r="G1353" s="1">
        <f t="shared" si="135"/>
        <v>1.9839896758406007E-2</v>
      </c>
    </row>
    <row r="1354" spans="1:7" customFormat="1">
      <c r="A1354" s="2">
        <v>39764</v>
      </c>
      <c r="B1354" s="1" t="s">
        <v>41</v>
      </c>
      <c r="C1354" s="1">
        <v>10</v>
      </c>
      <c r="D1354" s="1"/>
      <c r="E1354" s="18">
        <v>1034.087</v>
      </c>
      <c r="F1354" s="1">
        <f t="shared" si="134"/>
        <v>10340.869999999999</v>
      </c>
      <c r="G1354" s="1">
        <f t="shared" si="135"/>
        <v>0.26271080089996218</v>
      </c>
    </row>
    <row r="1355" spans="1:7" customFormat="1">
      <c r="A1355" s="2">
        <v>39764</v>
      </c>
      <c r="B1355" s="1" t="s">
        <v>58</v>
      </c>
      <c r="C1355" s="1">
        <v>22</v>
      </c>
      <c r="D1355" s="1"/>
      <c r="E1355" s="16">
        <v>311.15499999999997</v>
      </c>
      <c r="F1355" s="1">
        <f t="shared" si="134"/>
        <v>6845.41</v>
      </c>
      <c r="G1355" s="1">
        <f t="shared" si="135"/>
        <v>0.17390830206632615</v>
      </c>
    </row>
    <row r="1356" spans="1:7" customFormat="1">
      <c r="A1356" s="2">
        <v>39764</v>
      </c>
      <c r="B1356" s="1" t="s">
        <v>42</v>
      </c>
      <c r="C1356" s="1">
        <v>38</v>
      </c>
      <c r="D1356" s="1"/>
      <c r="E1356" s="16">
        <v>44.422773849999999</v>
      </c>
      <c r="F1356" s="1">
        <f t="shared" si="134"/>
        <v>1688.0654062999999</v>
      </c>
      <c r="G1356" s="1">
        <f t="shared" si="135"/>
        <v>4.2885464652451202E-2</v>
      </c>
    </row>
    <row r="1357" spans="1:7" customFormat="1">
      <c r="A1357" s="2">
        <v>39764</v>
      </c>
      <c r="B1357" s="1" t="s">
        <v>54</v>
      </c>
      <c r="C1357" s="1">
        <v>1</v>
      </c>
      <c r="D1357" s="1"/>
      <c r="E1357" s="18">
        <v>2.5976089999999998</v>
      </c>
      <c r="F1357" s="1">
        <f t="shared" si="134"/>
        <v>2.5976089999999998</v>
      </c>
      <c r="G1357" s="1">
        <f t="shared" si="135"/>
        <v>6.5992507479056391E-5</v>
      </c>
    </row>
    <row r="1358" spans="1:7" customFormat="1">
      <c r="A1358" s="2">
        <v>39764</v>
      </c>
      <c r="B1358" s="1" t="s">
        <v>44</v>
      </c>
      <c r="C1358" s="1">
        <v>47</v>
      </c>
      <c r="D1358" s="1"/>
      <c r="E1358" s="18">
        <v>87.269570000000002</v>
      </c>
      <c r="F1358" s="1">
        <f t="shared" si="134"/>
        <v>4101.6697899999999</v>
      </c>
      <c r="G1358" s="1">
        <f t="shared" si="135"/>
        <v>0.10420331708628769</v>
      </c>
    </row>
    <row r="1359" spans="1:7" customFormat="1">
      <c r="A1359" s="2">
        <v>39764</v>
      </c>
      <c r="B1359" s="21" t="s">
        <v>63</v>
      </c>
      <c r="C1359" s="1">
        <v>9</v>
      </c>
      <c r="D1359" s="1"/>
      <c r="E1359" s="60"/>
      <c r="F1359" s="1">
        <f t="shared" si="134"/>
        <v>0</v>
      </c>
      <c r="G1359" s="1">
        <f t="shared" si="135"/>
        <v>0</v>
      </c>
    </row>
    <row r="1360" spans="1:7" customFormat="1">
      <c r="A1360" s="2">
        <v>39764</v>
      </c>
      <c r="B1360" s="1" t="s">
        <v>46</v>
      </c>
      <c r="C1360" s="1">
        <v>69</v>
      </c>
      <c r="D1360" s="1"/>
      <c r="E1360" s="18">
        <v>41.716700000000003</v>
      </c>
      <c r="F1360" s="1">
        <f t="shared" si="134"/>
        <v>2878.4523000000004</v>
      </c>
      <c r="G1360" s="1">
        <f t="shared" si="135"/>
        <v>7.3127358634751075E-2</v>
      </c>
    </row>
    <row r="1361" spans="1:11" customFormat="1">
      <c r="A1361" s="2">
        <v>39764</v>
      </c>
      <c r="B1361" s="20" t="s">
        <v>119</v>
      </c>
      <c r="C1361" s="1">
        <v>6</v>
      </c>
      <c r="D1361" s="1"/>
      <c r="E1361" s="60"/>
      <c r="F1361" s="1">
        <f t="shared" si="134"/>
        <v>0</v>
      </c>
      <c r="G1361" s="1">
        <f t="shared" si="135"/>
        <v>0</v>
      </c>
      <c r="H1361" s="1"/>
      <c r="I1361" s="1"/>
      <c r="J1361" s="1"/>
      <c r="K1361" s="1"/>
    </row>
    <row r="1362" spans="1:11" customFormat="1">
      <c r="A1362" s="2">
        <v>39764</v>
      </c>
      <c r="B1362" s="1" t="s">
        <v>29</v>
      </c>
      <c r="C1362" s="1"/>
      <c r="D1362" s="1"/>
      <c r="E1362" s="1"/>
      <c r="F1362" s="1">
        <f>SUM(F1335:F1361)</f>
        <v>39362.180635799996</v>
      </c>
      <c r="G1362" s="1"/>
      <c r="H1362" s="1"/>
      <c r="I1362" s="1"/>
      <c r="J1362" s="1"/>
      <c r="K1362" s="1"/>
    </row>
    <row r="1363" spans="1:11" customFormat="1">
      <c r="A1363" s="2">
        <v>39868</v>
      </c>
      <c r="B1363" s="20" t="s">
        <v>303</v>
      </c>
      <c r="C1363" s="1">
        <v>2</v>
      </c>
      <c r="D1363" s="1">
        <v>100</v>
      </c>
      <c r="E1363" s="60"/>
      <c r="F1363" s="1">
        <f>C1363*E1363</f>
        <v>0</v>
      </c>
      <c r="G1363" s="1">
        <f>F1363/$F$1380</f>
        <v>0</v>
      </c>
      <c r="H1363" s="1">
        <v>1</v>
      </c>
      <c r="I1363" s="1"/>
      <c r="J1363" s="1"/>
      <c r="K1363" s="1"/>
    </row>
    <row r="1364" spans="1:11" customFormat="1">
      <c r="A1364" s="2">
        <v>39868</v>
      </c>
      <c r="B1364" s="20" t="s">
        <v>115</v>
      </c>
      <c r="C1364" s="1">
        <v>39</v>
      </c>
      <c r="D1364" s="1"/>
      <c r="E1364" s="60"/>
      <c r="F1364" s="1">
        <f t="shared" ref="F1364:F1379" si="136">C1364*E1364</f>
        <v>0</v>
      </c>
      <c r="G1364" s="1">
        <f t="shared" ref="G1364:G1379" si="137">F1364/$F$1380</f>
        <v>0</v>
      </c>
      <c r="H1364" s="1"/>
      <c r="I1364" s="1" t="s">
        <v>316</v>
      </c>
      <c r="J1364" s="1" t="s">
        <v>317</v>
      </c>
      <c r="K1364" s="1" t="s">
        <v>318</v>
      </c>
    </row>
    <row r="1365" spans="1:11" customFormat="1">
      <c r="A1365" s="2">
        <v>39868</v>
      </c>
      <c r="B1365" s="24" t="s">
        <v>319</v>
      </c>
      <c r="C1365" s="1">
        <v>22</v>
      </c>
      <c r="D1365" s="1"/>
      <c r="E1365" s="60"/>
      <c r="F1365" s="1">
        <f t="shared" si="136"/>
        <v>0</v>
      </c>
      <c r="G1365" s="1">
        <f t="shared" si="137"/>
        <v>0</v>
      </c>
      <c r="H1365" s="1"/>
      <c r="I1365" s="1"/>
      <c r="J1365" s="1"/>
      <c r="K1365" s="1"/>
    </row>
    <row r="1366" spans="1:11" customFormat="1">
      <c r="A1366" s="2">
        <v>39868</v>
      </c>
      <c r="B1366" s="24" t="s">
        <v>311</v>
      </c>
      <c r="C1366" s="1">
        <v>4</v>
      </c>
      <c r="D1366" s="1"/>
      <c r="E1366" s="49">
        <v>195.2354</v>
      </c>
      <c r="F1366" s="1">
        <f t="shared" si="136"/>
        <v>780.94159999999999</v>
      </c>
      <c r="G1366" s="1">
        <f t="shared" si="137"/>
        <v>3.1171723115706543E-2</v>
      </c>
      <c r="H1366" s="1"/>
      <c r="I1366" s="1"/>
      <c r="J1366" s="1"/>
      <c r="K1366" s="1"/>
    </row>
    <row r="1367" spans="1:11" customFormat="1">
      <c r="A1367" s="2">
        <v>39868</v>
      </c>
      <c r="B1367" s="20" t="s">
        <v>320</v>
      </c>
      <c r="C1367" s="1">
        <v>1</v>
      </c>
      <c r="D1367" s="1"/>
      <c r="E1367" s="60"/>
      <c r="F1367" s="1">
        <f t="shared" si="136"/>
        <v>0</v>
      </c>
      <c r="G1367" s="1">
        <f t="shared" si="137"/>
        <v>0</v>
      </c>
      <c r="H1367" s="1"/>
      <c r="I1367" s="1"/>
      <c r="J1367" s="1"/>
      <c r="K1367" s="1"/>
    </row>
    <row r="1368" spans="1:11" customFormat="1">
      <c r="A1368" s="2">
        <v>39868</v>
      </c>
      <c r="B1368" s="20" t="s">
        <v>230</v>
      </c>
      <c r="C1368" s="1">
        <v>1</v>
      </c>
      <c r="D1368" s="1"/>
      <c r="E1368" s="60"/>
      <c r="F1368" s="1">
        <f t="shared" si="136"/>
        <v>0</v>
      </c>
      <c r="G1368" s="1">
        <f t="shared" si="137"/>
        <v>0</v>
      </c>
      <c r="H1368" s="1"/>
      <c r="I1368" s="1"/>
      <c r="J1368" s="1"/>
      <c r="K1368" s="1"/>
    </row>
    <row r="1369" spans="1:11" customFormat="1">
      <c r="A1369" s="2">
        <v>39868</v>
      </c>
      <c r="B1369" s="20" t="s">
        <v>312</v>
      </c>
      <c r="C1369" s="1">
        <v>1</v>
      </c>
      <c r="D1369" s="1"/>
      <c r="E1369" s="60"/>
      <c r="F1369" s="1">
        <f t="shared" si="136"/>
        <v>0</v>
      </c>
      <c r="G1369" s="1">
        <f t="shared" si="137"/>
        <v>0</v>
      </c>
      <c r="H1369" s="1"/>
      <c r="I1369" s="1"/>
      <c r="J1369" s="1"/>
      <c r="K1369" s="1"/>
    </row>
    <row r="1370" spans="1:11" customFormat="1">
      <c r="A1370" s="2">
        <v>39868</v>
      </c>
      <c r="B1370" s="1" t="s">
        <v>16</v>
      </c>
      <c r="C1370" s="1">
        <v>50</v>
      </c>
      <c r="D1370" s="1"/>
      <c r="E1370" s="18">
        <v>5.6427709999999998</v>
      </c>
      <c r="F1370" s="1">
        <f t="shared" si="136"/>
        <v>282.13855000000001</v>
      </c>
      <c r="G1370" s="1">
        <f t="shared" si="137"/>
        <v>1.1261718879960967E-2</v>
      </c>
      <c r="H1370" s="1"/>
      <c r="I1370" s="1"/>
      <c r="J1370" s="1"/>
      <c r="K1370" s="1"/>
    </row>
    <row r="1371" spans="1:11" customFormat="1">
      <c r="A1371" s="2">
        <v>39868</v>
      </c>
      <c r="B1371" s="1" t="s">
        <v>17</v>
      </c>
      <c r="C1371" s="1">
        <v>4</v>
      </c>
      <c r="D1371" s="1"/>
      <c r="E1371" s="16">
        <v>3.156457729</v>
      </c>
      <c r="F1371" s="1">
        <f t="shared" si="136"/>
        <v>12.625830916</v>
      </c>
      <c r="G1371" s="1">
        <f t="shared" si="137"/>
        <v>5.0396714097351132E-4</v>
      </c>
      <c r="H1371" s="1"/>
      <c r="I1371" s="1"/>
      <c r="J1371" s="1"/>
      <c r="K1371" s="1"/>
    </row>
    <row r="1372" spans="1:11" customFormat="1">
      <c r="A1372" s="2">
        <v>39868</v>
      </c>
      <c r="B1372" s="1" t="s">
        <v>28</v>
      </c>
      <c r="C1372" s="1">
        <v>359</v>
      </c>
      <c r="D1372" s="1"/>
      <c r="E1372" s="22">
        <v>9.7808534999999992</v>
      </c>
      <c r="F1372" s="1">
        <f t="shared" si="136"/>
        <v>3511.3264064999998</v>
      </c>
      <c r="G1372" s="1">
        <f t="shared" si="137"/>
        <v>0.14015656806128246</v>
      </c>
      <c r="H1372" s="1"/>
      <c r="I1372" s="1"/>
      <c r="J1372" s="1"/>
      <c r="K1372" s="1"/>
    </row>
    <row r="1373" spans="1:11" customFormat="1">
      <c r="A1373" s="2">
        <v>39868</v>
      </c>
      <c r="B1373" s="1" t="s">
        <v>39</v>
      </c>
      <c r="C1373" s="1">
        <v>13</v>
      </c>
      <c r="D1373" s="1"/>
      <c r="E1373" s="18">
        <v>195.2354</v>
      </c>
      <c r="F1373" s="1">
        <f t="shared" si="136"/>
        <v>2538.0601999999999</v>
      </c>
      <c r="G1373" s="1">
        <f t="shared" si="137"/>
        <v>0.10130810012604625</v>
      </c>
      <c r="H1373" s="1"/>
      <c r="I1373" s="1"/>
      <c r="J1373" s="1"/>
      <c r="K1373" s="1"/>
    </row>
    <row r="1374" spans="1:11" customFormat="1">
      <c r="A1374" s="2">
        <v>39868</v>
      </c>
      <c r="B1374" s="1" t="s">
        <v>41</v>
      </c>
      <c r="C1374" s="1">
        <v>9</v>
      </c>
      <c r="D1374" s="1"/>
      <c r="E1374" s="18">
        <v>1034.087</v>
      </c>
      <c r="F1374" s="1">
        <f t="shared" si="136"/>
        <v>9306.7829999999994</v>
      </c>
      <c r="G1374" s="1">
        <f t="shared" si="137"/>
        <v>0.37148547698568585</v>
      </c>
      <c r="H1374" s="1"/>
      <c r="I1374" s="1"/>
      <c r="J1374" s="1"/>
      <c r="K1374" s="1"/>
    </row>
    <row r="1375" spans="1:11" customFormat="1">
      <c r="A1375" s="2">
        <v>39868</v>
      </c>
      <c r="B1375" s="1" t="s">
        <v>58</v>
      </c>
      <c r="C1375" s="1">
        <v>22</v>
      </c>
      <c r="D1375" s="1"/>
      <c r="E1375" s="16">
        <v>311.15499999999997</v>
      </c>
      <c r="F1375" s="1">
        <f t="shared" si="136"/>
        <v>6845.41</v>
      </c>
      <c r="G1375" s="1">
        <f t="shared" si="137"/>
        <v>0.27323838957162572</v>
      </c>
      <c r="H1375" s="1"/>
      <c r="I1375" s="1"/>
      <c r="J1375" s="1"/>
      <c r="K1375" s="1"/>
    </row>
    <row r="1376" spans="1:11" customFormat="1">
      <c r="A1376" s="2">
        <v>39868</v>
      </c>
      <c r="B1376" s="21" t="s">
        <v>42</v>
      </c>
      <c r="C1376" s="1">
        <v>11</v>
      </c>
      <c r="D1376" s="1"/>
      <c r="E1376" s="60"/>
      <c r="F1376" s="1">
        <f t="shared" si="136"/>
        <v>0</v>
      </c>
      <c r="G1376" s="1">
        <f t="shared" si="137"/>
        <v>0</v>
      </c>
      <c r="H1376" s="1"/>
      <c r="I1376" s="1"/>
      <c r="J1376" s="1"/>
      <c r="K1376" s="1"/>
    </row>
    <row r="1377" spans="1:11" customFormat="1">
      <c r="A1377" s="2">
        <v>39868</v>
      </c>
      <c r="B1377" s="1" t="s">
        <v>44</v>
      </c>
      <c r="C1377" s="1">
        <v>17</v>
      </c>
      <c r="D1377" s="1"/>
      <c r="E1377" s="18">
        <v>87.269570000000002</v>
      </c>
      <c r="F1377" s="1">
        <f t="shared" si="136"/>
        <v>1483.58269</v>
      </c>
      <c r="G1377" s="1">
        <f t="shared" si="137"/>
        <v>5.921803734355436E-2</v>
      </c>
      <c r="H1377" s="1"/>
      <c r="I1377" s="1"/>
      <c r="J1377" s="1"/>
      <c r="K1377" s="1"/>
    </row>
    <row r="1378" spans="1:11" customFormat="1">
      <c r="A1378" s="2">
        <v>39868</v>
      </c>
      <c r="B1378" s="20" t="s">
        <v>63</v>
      </c>
      <c r="C1378" s="1">
        <v>15</v>
      </c>
      <c r="D1378" s="1"/>
      <c r="E1378" s="60"/>
      <c r="F1378" s="1">
        <f t="shared" si="136"/>
        <v>0</v>
      </c>
      <c r="G1378" s="1">
        <f t="shared" si="137"/>
        <v>0</v>
      </c>
      <c r="H1378" s="1"/>
      <c r="I1378" s="1"/>
      <c r="J1378" s="1"/>
      <c r="K1378" s="1"/>
    </row>
    <row r="1379" spans="1:11" customFormat="1">
      <c r="A1379" s="2">
        <v>39868</v>
      </c>
      <c r="B1379" s="27" t="s">
        <v>46</v>
      </c>
      <c r="C1379" s="1">
        <v>7</v>
      </c>
      <c r="D1379" s="1"/>
      <c r="E1379" s="49">
        <v>41.716700000000003</v>
      </c>
      <c r="F1379" s="1">
        <f t="shared" si="136"/>
        <v>292.01690000000002</v>
      </c>
      <c r="G1379" s="1">
        <f t="shared" si="137"/>
        <v>1.1656018775164451E-2</v>
      </c>
      <c r="H1379" s="1"/>
      <c r="I1379" s="1"/>
      <c r="J1379" s="1"/>
      <c r="K1379" s="1"/>
    </row>
    <row r="1380" spans="1:11" customFormat="1">
      <c r="A1380" s="2">
        <v>39868</v>
      </c>
      <c r="B1380" s="1" t="s">
        <v>29</v>
      </c>
      <c r="C1380" s="1"/>
      <c r="D1380" s="1"/>
      <c r="E1380" s="1"/>
      <c r="F1380" s="1">
        <f>SUM(F1363:F1379)</f>
        <v>25052.885177415996</v>
      </c>
      <c r="G1380" s="1"/>
      <c r="H1380" s="1"/>
      <c r="I1380" s="1"/>
      <c r="J1380" s="1"/>
      <c r="K1380" s="1"/>
    </row>
    <row r="1381" spans="1:11" customFormat="1">
      <c r="A1381" s="2">
        <v>39932</v>
      </c>
      <c r="B1381" s="20" t="s">
        <v>32</v>
      </c>
      <c r="C1381" s="1">
        <v>2</v>
      </c>
      <c r="D1381" s="1">
        <v>100</v>
      </c>
      <c r="E1381" s="49">
        <v>195.2354</v>
      </c>
      <c r="F1381" s="1">
        <f>C1381*E1381</f>
        <v>390.4708</v>
      </c>
      <c r="G1381" s="1">
        <f>F1381/$F$1398</f>
        <v>1.3080209326349311E-3</v>
      </c>
      <c r="H1381" s="1">
        <v>1</v>
      </c>
      <c r="I1381" s="1"/>
      <c r="J1381" s="1"/>
      <c r="K1381" s="1"/>
    </row>
    <row r="1382" spans="1:11" customFormat="1">
      <c r="A1382" s="2">
        <v>39932</v>
      </c>
      <c r="B1382" s="20" t="s">
        <v>59</v>
      </c>
      <c r="C1382" s="1">
        <v>1</v>
      </c>
      <c r="D1382" s="1"/>
      <c r="E1382" s="60"/>
      <c r="F1382" s="1">
        <f t="shared" ref="F1382:F1397" si="138">C1382*E1382</f>
        <v>0</v>
      </c>
      <c r="G1382" s="1">
        <f t="shared" ref="G1382:G1397" si="139">F1382/$F$1398</f>
        <v>0</v>
      </c>
      <c r="H1382" s="1"/>
      <c r="I1382" s="1" t="s">
        <v>321</v>
      </c>
      <c r="J1382" s="1" t="s">
        <v>322</v>
      </c>
      <c r="K1382" s="1"/>
    </row>
    <row r="1383" spans="1:11" customFormat="1">
      <c r="A1383" s="2">
        <v>39932</v>
      </c>
      <c r="B1383" s="20" t="s">
        <v>323</v>
      </c>
      <c r="C1383" s="1">
        <v>10</v>
      </c>
      <c r="D1383" s="1"/>
      <c r="E1383" s="60"/>
      <c r="F1383" s="1">
        <f t="shared" si="138"/>
        <v>0</v>
      </c>
      <c r="G1383" s="1">
        <f t="shared" si="139"/>
        <v>0</v>
      </c>
      <c r="H1383" s="1"/>
      <c r="I1383" s="1"/>
      <c r="J1383" s="1"/>
      <c r="K1383" s="1" t="s">
        <v>365</v>
      </c>
    </row>
    <row r="1384" spans="1:11" customFormat="1">
      <c r="A1384" s="2">
        <v>39932</v>
      </c>
      <c r="B1384" s="20" t="s">
        <v>162</v>
      </c>
      <c r="C1384" s="1">
        <v>2</v>
      </c>
      <c r="D1384" s="1"/>
      <c r="E1384" s="60"/>
      <c r="F1384" s="1">
        <f t="shared" si="138"/>
        <v>0</v>
      </c>
      <c r="G1384" s="1">
        <f t="shared" si="139"/>
        <v>0</v>
      </c>
      <c r="H1384" s="1"/>
      <c r="I1384" s="1"/>
      <c r="J1384" s="1"/>
      <c r="K1384" s="1"/>
    </row>
    <row r="1385" spans="1:11" customFormat="1">
      <c r="A1385" s="2">
        <v>39932</v>
      </c>
      <c r="B1385" s="21" t="s">
        <v>97</v>
      </c>
      <c r="C1385" s="1">
        <v>1</v>
      </c>
      <c r="D1385" s="1"/>
      <c r="E1385" s="60"/>
      <c r="F1385" s="1">
        <f t="shared" si="138"/>
        <v>0</v>
      </c>
      <c r="G1385" s="1">
        <f t="shared" si="139"/>
        <v>0</v>
      </c>
      <c r="H1385" s="1"/>
      <c r="I1385" s="1"/>
      <c r="J1385" s="1"/>
      <c r="K1385" s="1"/>
    </row>
    <row r="1386" spans="1:11" customFormat="1">
      <c r="A1386" s="2">
        <v>39932</v>
      </c>
      <c r="B1386" s="1" t="s">
        <v>291</v>
      </c>
      <c r="C1386" s="1">
        <v>195</v>
      </c>
      <c r="D1386" s="1"/>
      <c r="E1386" s="18">
        <v>15.74954</v>
      </c>
      <c r="F1386" s="1">
        <f t="shared" si="138"/>
        <v>3071.1603</v>
      </c>
      <c r="G1386" s="1">
        <f t="shared" si="139"/>
        <v>1.0287944603994396E-2</v>
      </c>
      <c r="H1386" s="1"/>
      <c r="I1386" s="1"/>
      <c r="J1386" s="1"/>
      <c r="K1386" s="1"/>
    </row>
    <row r="1387" spans="1:11" customFormat="1">
      <c r="A1387" s="2">
        <v>39932</v>
      </c>
      <c r="B1387" s="1" t="s">
        <v>28</v>
      </c>
      <c r="C1387" s="1">
        <v>60</v>
      </c>
      <c r="D1387" s="1"/>
      <c r="E1387" s="22">
        <v>9.7808534999999992</v>
      </c>
      <c r="F1387" s="1">
        <f t="shared" si="138"/>
        <v>586.85120999999992</v>
      </c>
      <c r="G1387" s="1">
        <f t="shared" si="139"/>
        <v>1.9658670175135701E-3</v>
      </c>
      <c r="H1387" s="1"/>
      <c r="I1387" s="1"/>
      <c r="J1387" s="1"/>
      <c r="K1387" s="1"/>
    </row>
    <row r="1388" spans="1:11" customFormat="1">
      <c r="A1388" s="2">
        <v>39932</v>
      </c>
      <c r="B1388" s="1" t="s">
        <v>39</v>
      </c>
      <c r="C1388" s="1">
        <v>5</v>
      </c>
      <c r="D1388" s="1"/>
      <c r="E1388" s="18">
        <v>195.2354</v>
      </c>
      <c r="F1388" s="1">
        <f t="shared" si="138"/>
        <v>976.17700000000002</v>
      </c>
      <c r="G1388" s="1">
        <f t="shared" si="139"/>
        <v>3.2700523315873282E-3</v>
      </c>
      <c r="H1388" s="1"/>
      <c r="I1388" s="1"/>
      <c r="J1388" s="1"/>
      <c r="K1388" s="1"/>
    </row>
    <row r="1389" spans="1:11" customFormat="1">
      <c r="A1389" s="2">
        <v>39932</v>
      </c>
      <c r="B1389" s="21" t="s">
        <v>25</v>
      </c>
      <c r="C1389" s="1">
        <v>2</v>
      </c>
      <c r="D1389" s="1"/>
      <c r="E1389" s="60"/>
      <c r="F1389" s="1">
        <f t="shared" si="138"/>
        <v>0</v>
      </c>
      <c r="G1389" s="1">
        <f t="shared" si="139"/>
        <v>0</v>
      </c>
      <c r="H1389" s="1"/>
      <c r="I1389" s="1"/>
      <c r="J1389" s="1"/>
      <c r="K1389" s="1"/>
    </row>
    <row r="1390" spans="1:11" customFormat="1">
      <c r="A1390" s="2">
        <v>39932</v>
      </c>
      <c r="B1390" s="20" t="s">
        <v>40</v>
      </c>
      <c r="C1390" s="1">
        <v>1</v>
      </c>
      <c r="D1390" s="1"/>
      <c r="E1390" s="60"/>
      <c r="F1390" s="1">
        <f t="shared" si="138"/>
        <v>0</v>
      </c>
      <c r="G1390" s="1">
        <f t="shared" si="139"/>
        <v>0</v>
      </c>
      <c r="H1390" s="1"/>
      <c r="I1390" s="1"/>
      <c r="J1390" s="1"/>
      <c r="K1390" s="1"/>
    </row>
    <row r="1391" spans="1:11" customFormat="1">
      <c r="A1391" s="2">
        <v>39932</v>
      </c>
      <c r="B1391" s="20" t="s">
        <v>279</v>
      </c>
      <c r="C1391" s="1">
        <v>3</v>
      </c>
      <c r="D1391" s="1"/>
      <c r="E1391" s="60"/>
      <c r="F1391" s="1">
        <f t="shared" si="138"/>
        <v>0</v>
      </c>
      <c r="G1391" s="1">
        <f t="shared" si="139"/>
        <v>0</v>
      </c>
      <c r="H1391" s="1"/>
      <c r="I1391" s="1"/>
      <c r="J1391" s="1"/>
      <c r="K1391" s="1"/>
    </row>
    <row r="1392" spans="1:11" customFormat="1">
      <c r="A1392" s="2">
        <v>39932</v>
      </c>
      <c r="B1392" s="1" t="s">
        <v>41</v>
      </c>
      <c r="C1392" s="1">
        <v>250</v>
      </c>
      <c r="D1392" s="1"/>
      <c r="E1392" s="18">
        <v>1034.087</v>
      </c>
      <c r="F1392" s="1">
        <f t="shared" si="138"/>
        <v>258521.75</v>
      </c>
      <c r="G1392" s="1">
        <f t="shared" si="139"/>
        <v>0.86601062241123927</v>
      </c>
      <c r="H1392" s="1"/>
      <c r="I1392" s="1"/>
      <c r="J1392" s="1"/>
      <c r="K1392" s="1"/>
    </row>
    <row r="1393" spans="1:7" customFormat="1">
      <c r="A1393" s="2">
        <v>39932</v>
      </c>
      <c r="B1393" s="1" t="s">
        <v>58</v>
      </c>
      <c r="C1393" s="1">
        <v>104</v>
      </c>
      <c r="D1393" s="1"/>
      <c r="E1393" s="16">
        <v>311.15499999999997</v>
      </c>
      <c r="F1393" s="1">
        <f t="shared" si="138"/>
        <v>32360.119999999995</v>
      </c>
      <c r="G1393" s="1">
        <f t="shared" si="139"/>
        <v>0.10840174052087451</v>
      </c>
    </row>
    <row r="1394" spans="1:7" customFormat="1">
      <c r="A1394" s="2">
        <v>39932</v>
      </c>
      <c r="B1394" s="21" t="s">
        <v>42</v>
      </c>
      <c r="C1394" s="1">
        <v>4</v>
      </c>
      <c r="D1394" s="1"/>
      <c r="E1394" s="60"/>
      <c r="F1394" s="1">
        <f t="shared" si="138"/>
        <v>0</v>
      </c>
      <c r="G1394" s="1">
        <f t="shared" si="139"/>
        <v>0</v>
      </c>
    </row>
    <row r="1395" spans="1:7" customFormat="1">
      <c r="A1395" s="2">
        <v>39932</v>
      </c>
      <c r="B1395" s="20" t="s">
        <v>287</v>
      </c>
      <c r="C1395" s="1">
        <v>17</v>
      </c>
      <c r="D1395" s="1"/>
      <c r="E1395" s="60"/>
      <c r="F1395" s="1">
        <f t="shared" si="138"/>
        <v>0</v>
      </c>
      <c r="G1395" s="1">
        <f t="shared" si="139"/>
        <v>0</v>
      </c>
    </row>
    <row r="1396" spans="1:7" customFormat="1">
      <c r="A1396" s="2">
        <v>39932</v>
      </c>
      <c r="B1396" s="1" t="s">
        <v>44</v>
      </c>
      <c r="C1396" s="1">
        <v>18</v>
      </c>
      <c r="D1396" s="1"/>
      <c r="E1396" s="18">
        <v>87.269570000000002</v>
      </c>
      <c r="F1396" s="1">
        <f t="shared" si="138"/>
        <v>1570.8522600000001</v>
      </c>
      <c r="G1396" s="1">
        <f t="shared" si="139"/>
        <v>5.2621287895455683E-3</v>
      </c>
    </row>
    <row r="1397" spans="1:7" customFormat="1">
      <c r="A1397" s="2">
        <v>39932</v>
      </c>
      <c r="B1397" s="1" t="s">
        <v>46</v>
      </c>
      <c r="C1397" s="1">
        <v>25</v>
      </c>
      <c r="D1397" s="1"/>
      <c r="E1397" s="18">
        <v>41.716700000000003</v>
      </c>
      <c r="F1397" s="1">
        <f t="shared" si="138"/>
        <v>1042.9175</v>
      </c>
      <c r="G1397" s="1">
        <f t="shared" si="139"/>
        <v>3.4936233926103843E-3</v>
      </c>
    </row>
    <row r="1398" spans="1:7" customFormat="1">
      <c r="A1398" s="2">
        <v>39932</v>
      </c>
      <c r="B1398" s="1" t="s">
        <v>29</v>
      </c>
      <c r="C1398" s="1"/>
      <c r="D1398" s="1"/>
      <c r="E1398" s="1"/>
      <c r="F1398" s="1">
        <f>SUM(F1381:F1397)</f>
        <v>298520.29907000001</v>
      </c>
      <c r="G1398" s="1"/>
    </row>
    <row r="1402" spans="1:7" customFormat="1">
      <c r="A1402" s="1" t="s">
        <v>324</v>
      </c>
      <c r="B1402" s="1"/>
      <c r="C1402" s="1"/>
      <c r="D1402" s="1"/>
      <c r="E1402" s="1"/>
      <c r="F1402" s="1"/>
      <c r="G1402" s="1"/>
    </row>
    <row r="1404" spans="1:7" customFormat="1">
      <c r="A1404" s="1" t="s">
        <v>325</v>
      </c>
      <c r="B1404" s="1"/>
      <c r="C1404" s="1"/>
      <c r="D1404" s="1"/>
      <c r="E1404" s="1"/>
      <c r="F1404" s="1"/>
      <c r="G1404" s="1"/>
    </row>
    <row r="1405" spans="1:7" customFormat="1">
      <c r="A1405" s="1" t="s">
        <v>326</v>
      </c>
      <c r="B1405" s="1"/>
      <c r="C1405" s="1"/>
      <c r="D1405" s="1"/>
      <c r="E1405" s="1"/>
      <c r="F1405" s="1"/>
      <c r="G1405" s="1"/>
    </row>
    <row r="1409" spans="1:11" customFormat="1">
      <c r="A1409" s="36">
        <v>35556</v>
      </c>
      <c r="B1409" s="30" t="s">
        <v>30</v>
      </c>
      <c r="C1409" s="30">
        <v>1</v>
      </c>
      <c r="D1409" s="30">
        <v>100</v>
      </c>
      <c r="E1409" s="1"/>
      <c r="F1409" s="1"/>
      <c r="G1409" s="1"/>
      <c r="H1409" s="1">
        <v>1</v>
      </c>
      <c r="I1409" s="1"/>
      <c r="J1409" s="1"/>
      <c r="K1409" s="1"/>
    </row>
    <row r="1410" spans="1:11" customFormat="1">
      <c r="A1410" s="30"/>
      <c r="B1410" s="30" t="s">
        <v>31</v>
      </c>
      <c r="C1410" s="30">
        <v>11</v>
      </c>
      <c r="D1410" s="30"/>
      <c r="E1410" s="1"/>
      <c r="F1410" s="1"/>
      <c r="G1410" s="1"/>
      <c r="H1410" s="1"/>
      <c r="I1410" s="1" t="s">
        <v>327</v>
      </c>
      <c r="J1410" s="1" t="s">
        <v>328</v>
      </c>
      <c r="K1410" s="1" t="s">
        <v>329</v>
      </c>
    </row>
    <row r="1411" spans="1:11" customFormat="1">
      <c r="A1411" s="30"/>
      <c r="B1411" s="30" t="s">
        <v>32</v>
      </c>
      <c r="C1411" s="30">
        <v>1</v>
      </c>
      <c r="D1411" s="30"/>
      <c r="E1411" s="1"/>
      <c r="F1411" s="1"/>
      <c r="G1411" s="1"/>
      <c r="H1411" s="1"/>
      <c r="I1411" s="1"/>
      <c r="J1411" s="1"/>
      <c r="K1411" s="1"/>
    </row>
    <row r="1412" spans="1:11" customFormat="1">
      <c r="A1412" s="30"/>
      <c r="B1412" s="30" t="s">
        <v>33</v>
      </c>
      <c r="C1412" s="30">
        <v>1</v>
      </c>
      <c r="D1412" s="30"/>
      <c r="E1412" s="1"/>
      <c r="F1412" s="1"/>
      <c r="G1412" s="1"/>
      <c r="H1412" s="1"/>
      <c r="I1412" s="1"/>
      <c r="J1412" s="1"/>
      <c r="K1412" s="1"/>
    </row>
    <row r="1413" spans="1:11" customFormat="1">
      <c r="A1413" s="30"/>
      <c r="B1413" s="30" t="s">
        <v>34</v>
      </c>
      <c r="C1413" s="30">
        <v>1</v>
      </c>
      <c r="D1413" s="30"/>
      <c r="E1413" s="1"/>
      <c r="F1413" s="1"/>
      <c r="G1413" s="1"/>
      <c r="H1413" s="1"/>
      <c r="I1413" s="1"/>
      <c r="J1413" s="1"/>
      <c r="K1413" s="1"/>
    </row>
    <row r="1414" spans="1:11" customFormat="1">
      <c r="A1414" s="30"/>
      <c r="B1414" s="30" t="s">
        <v>36</v>
      </c>
      <c r="C1414" s="30">
        <v>1</v>
      </c>
      <c r="D1414" s="30"/>
      <c r="E1414" s="1"/>
      <c r="F1414" s="1"/>
      <c r="G1414" s="1"/>
      <c r="H1414" s="1"/>
      <c r="I1414" s="1"/>
      <c r="J1414" s="1"/>
      <c r="K1414" s="1"/>
    </row>
    <row r="1415" spans="1:11" customFormat="1">
      <c r="A1415" s="30"/>
      <c r="B1415" s="30" t="s">
        <v>16</v>
      </c>
      <c r="C1415" s="30">
        <v>178</v>
      </c>
      <c r="D1415" s="30"/>
      <c r="E1415" s="1"/>
      <c r="F1415" s="1"/>
      <c r="G1415" s="1"/>
      <c r="H1415" s="1"/>
      <c r="I1415" s="1"/>
      <c r="J1415" s="1"/>
      <c r="K1415" s="1"/>
    </row>
    <row r="1416" spans="1:11" customFormat="1">
      <c r="A1416" s="30"/>
      <c r="B1416" s="30" t="s">
        <v>17</v>
      </c>
      <c r="C1416" s="30">
        <v>6</v>
      </c>
      <c r="D1416" s="30"/>
      <c r="E1416" s="1"/>
      <c r="F1416" s="1"/>
      <c r="G1416" s="1"/>
      <c r="H1416" s="1"/>
      <c r="I1416" s="1"/>
      <c r="J1416" s="1"/>
      <c r="K1416" s="1"/>
    </row>
    <row r="1417" spans="1:11" customFormat="1">
      <c r="A1417" s="30"/>
      <c r="B1417" s="30" t="s">
        <v>28</v>
      </c>
      <c r="C1417" s="30">
        <v>4</v>
      </c>
      <c r="D1417" s="30"/>
      <c r="E1417" s="1"/>
      <c r="F1417" s="1"/>
      <c r="G1417" s="1"/>
      <c r="H1417" s="1"/>
      <c r="I1417" s="1"/>
      <c r="J1417" s="1"/>
      <c r="K1417" s="1"/>
    </row>
    <row r="1418" spans="1:11" customFormat="1">
      <c r="A1418" s="30"/>
      <c r="B1418" s="30" t="s">
        <v>39</v>
      </c>
      <c r="C1418" s="30">
        <v>158</v>
      </c>
      <c r="D1418" s="30"/>
      <c r="E1418" s="1"/>
      <c r="F1418" s="1"/>
      <c r="G1418" s="1"/>
      <c r="H1418" s="1"/>
      <c r="I1418" s="1"/>
      <c r="J1418" s="1"/>
      <c r="K1418" s="1"/>
    </row>
    <row r="1419" spans="1:11" customFormat="1">
      <c r="A1419" s="30"/>
      <c r="B1419" s="30" t="s">
        <v>25</v>
      </c>
      <c r="C1419" s="30">
        <v>19</v>
      </c>
      <c r="D1419" s="30"/>
      <c r="E1419" s="1"/>
      <c r="F1419" s="1"/>
      <c r="G1419" s="1"/>
      <c r="H1419" s="1"/>
      <c r="I1419" s="1"/>
      <c r="J1419" s="1"/>
      <c r="K1419" s="1"/>
    </row>
    <row r="1420" spans="1:11" customFormat="1">
      <c r="A1420" s="30"/>
      <c r="B1420" s="30" t="s">
        <v>40</v>
      </c>
      <c r="C1420" s="30">
        <v>4</v>
      </c>
      <c r="D1420" s="30"/>
      <c r="E1420" s="1"/>
      <c r="F1420" s="1"/>
      <c r="G1420" s="1"/>
      <c r="H1420" s="1"/>
      <c r="I1420" s="1"/>
      <c r="J1420" s="1"/>
      <c r="K1420" s="1"/>
    </row>
    <row r="1421" spans="1:11" customFormat="1">
      <c r="A1421" s="30"/>
      <c r="B1421" s="30" t="s">
        <v>41</v>
      </c>
      <c r="C1421" s="30">
        <v>10</v>
      </c>
      <c r="D1421" s="30"/>
      <c r="E1421" s="1"/>
      <c r="F1421" s="1"/>
      <c r="G1421" s="1"/>
      <c r="H1421" s="1"/>
      <c r="I1421" s="1"/>
      <c r="J1421" s="1"/>
      <c r="K1421" s="1"/>
    </row>
    <row r="1422" spans="1:11" customFormat="1">
      <c r="A1422" s="30"/>
      <c r="B1422" s="30" t="s">
        <v>42</v>
      </c>
      <c r="C1422" s="30">
        <v>11</v>
      </c>
      <c r="D1422" s="30"/>
      <c r="E1422" s="1"/>
      <c r="F1422" s="1"/>
      <c r="G1422" s="1"/>
      <c r="H1422" s="1"/>
      <c r="I1422" s="1"/>
      <c r="J1422" s="1"/>
      <c r="K1422" s="1"/>
    </row>
    <row r="1423" spans="1:11" customFormat="1">
      <c r="A1423" s="30"/>
      <c r="B1423" s="30" t="s">
        <v>43</v>
      </c>
      <c r="C1423" s="30">
        <v>7</v>
      </c>
      <c r="D1423" s="30"/>
      <c r="E1423" s="1"/>
      <c r="F1423" s="1"/>
      <c r="G1423" s="1"/>
      <c r="H1423" s="1"/>
      <c r="I1423" s="1"/>
      <c r="J1423" s="1"/>
      <c r="K1423" s="1"/>
    </row>
    <row r="1424" spans="1:11" customFormat="1">
      <c r="A1424" s="30"/>
      <c r="B1424" s="30" t="s">
        <v>44</v>
      </c>
      <c r="C1424" s="30">
        <v>133</v>
      </c>
      <c r="D1424" s="30"/>
      <c r="E1424" s="1"/>
      <c r="F1424" s="1"/>
      <c r="G1424" s="1"/>
      <c r="H1424" s="1"/>
      <c r="I1424" s="1"/>
      <c r="J1424" s="1"/>
      <c r="K1424" s="1"/>
    </row>
    <row r="1425" spans="1:4" customFormat="1">
      <c r="A1425" s="30"/>
      <c r="B1425" s="30" t="s">
        <v>46</v>
      </c>
      <c r="C1425" s="30">
        <v>93</v>
      </c>
      <c r="D1425" s="30"/>
    </row>
    <row r="1426" spans="1:4" customFormat="1">
      <c r="A1426" s="30"/>
      <c r="B1426" s="30" t="s">
        <v>48</v>
      </c>
      <c r="C1426" s="30">
        <v>13</v>
      </c>
      <c r="D1426" s="3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Whitaker</dc:creator>
  <cp:lastModifiedBy>Emily Whitaker</cp:lastModifiedBy>
  <dcterms:created xsi:type="dcterms:W3CDTF">2019-08-13T20:22:23Z</dcterms:created>
  <dcterms:modified xsi:type="dcterms:W3CDTF">2019-12-18T22:41:01Z</dcterms:modified>
</cp:coreProperties>
</file>