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\Desktop\Curso excel\"/>
    </mc:Choice>
  </mc:AlternateContent>
  <xr:revisionPtr revIDLastSave="0" documentId="13_ncr:1_{CA709BFF-9E4E-44BE-8DB7-236218BDF6F8}" xr6:coauthVersionLast="47" xr6:coauthVersionMax="47" xr10:uidLastSave="{00000000-0000-0000-0000-000000000000}"/>
  <bookViews>
    <workbookView xWindow="-120" yWindow="-120" windowWidth="20640" windowHeight="11160" tabRatio="888" activeTab="9" xr2:uid="{43638B9A-E239-4EE8-B1E6-D377B85348FE}"/>
  </bookViews>
  <sheets>
    <sheet name="Primer Año" sheetId="1" r:id="rId1"/>
    <sheet name="GraficoCompleto" sheetId="7" state="hidden" r:id="rId2"/>
    <sheet name="GraficoIngresos" sheetId="10" state="hidden" r:id="rId3"/>
    <sheet name="GraficoEgresos" sheetId="11" state="hidden" r:id="rId4"/>
    <sheet name="Grafico Completo" sheetId="12" r:id="rId5"/>
    <sheet name="Gráfico Ingresos" sheetId="13" r:id="rId6"/>
    <sheet name="Reporte Mensual Primer Año" sheetId="4" r:id="rId7"/>
    <sheet name="Segundo Año" sheetId="2" r:id="rId8"/>
    <sheet name="Reporte Mensual Segundo Año" sheetId="5" r:id="rId9"/>
    <sheet name="Totales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E5" i="5"/>
  <c r="D5" i="5"/>
  <c r="G5" i="5"/>
  <c r="G4" i="5"/>
  <c r="F4" i="5"/>
  <c r="E4" i="5"/>
  <c r="D4" i="5"/>
  <c r="G3" i="2"/>
  <c r="C3" i="2"/>
  <c r="G3" i="1"/>
  <c r="C3" i="1"/>
  <c r="G5" i="4" l="1"/>
  <c r="F5" i="4"/>
  <c r="E5" i="4"/>
  <c r="D5" i="4"/>
  <c r="G4" i="4"/>
  <c r="F4" i="4"/>
  <c r="E4" i="4"/>
  <c r="D4" i="4"/>
  <c r="B4" i="4"/>
  <c r="H4" i="4" l="1"/>
  <c r="B5" i="4"/>
  <c r="E3" i="6"/>
  <c r="B3" i="6"/>
  <c r="H3" i="6" l="1"/>
  <c r="C5" i="5"/>
  <c r="C4" i="5"/>
  <c r="C6" i="5" s="1"/>
  <c r="B5" i="5"/>
  <c r="B4" i="5"/>
  <c r="G6" i="5"/>
  <c r="F6" i="5"/>
  <c r="E6" i="5"/>
  <c r="D6" i="5"/>
  <c r="B6" i="5"/>
  <c r="H5" i="5"/>
  <c r="H4" i="5"/>
  <c r="B6" i="4"/>
  <c r="C5" i="4"/>
  <c r="H5" i="4" s="1"/>
  <c r="D6" i="4"/>
  <c r="E6" i="4"/>
  <c r="F6" i="4"/>
  <c r="G6" i="4"/>
  <c r="C4" i="4"/>
  <c r="C6" i="4" l="1"/>
  <c r="H6" i="4"/>
  <c r="H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ubaldo</author>
  </authors>
  <commentList>
    <comment ref="A1" authorId="0" shapeId="0" xr:uid="{EACDD085-58FD-4562-8C57-0D49771657C9}">
      <text>
        <r>
          <rPr>
            <sz val="12"/>
            <color indexed="81"/>
            <rFont val="Tahoma"/>
            <family val="2"/>
          </rPr>
          <t>RGB: 227, 71, 75</t>
        </r>
      </text>
    </comment>
    <comment ref="F3" authorId="0" shapeId="0" xr:uid="{7E40B55C-5CAC-477B-80E4-C300BEB0470E}">
      <text>
        <r>
          <rPr>
            <sz val="12"/>
            <color indexed="81"/>
            <rFont val="Tahoma"/>
            <family val="2"/>
          </rPr>
          <t>RGB: 48, 57, 86</t>
        </r>
      </text>
    </comment>
    <comment ref="G3" authorId="0" shapeId="0" xr:uid="{3CAED643-0E19-47D0-8B90-50C6C70F524E}">
      <text>
        <r>
          <rPr>
            <sz val="12"/>
            <color indexed="81"/>
            <rFont val="Tahoma"/>
            <family val="2"/>
          </rPr>
          <t>RGB: 217, 231, 232</t>
        </r>
      </text>
    </comment>
    <comment ref="C5" authorId="0" shapeId="0" xr:uid="{269466AE-85DF-47E7-A5C0-F6AE611956BF}">
      <text>
        <r>
          <rPr>
            <sz val="12"/>
            <color indexed="81"/>
            <rFont val="Tahoma"/>
            <family val="2"/>
          </rPr>
          <t>RGB: 64, 109, 150</t>
        </r>
      </text>
    </comment>
    <comment ref="G6" authorId="0" shapeId="0" xr:uid="{ECE8095F-ADD7-4345-A3A5-F6B278AF1198}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7" authorId="0" shapeId="0" xr:uid="{062CCF2F-2F19-4077-AACA-0280D2AD21FD}">
      <text>
        <r>
          <rPr>
            <sz val="12"/>
            <color indexed="81"/>
            <rFont val="Tahoma"/>
            <family val="2"/>
          </rPr>
          <t>RGB: 231,243, 245</t>
        </r>
      </text>
    </comment>
    <comment ref="G11" authorId="0" shapeId="0" xr:uid="{A40AEC0E-FADB-4B3F-9B41-BD56A84E13FE}">
      <text>
        <r>
          <rPr>
            <sz val="12"/>
            <color indexed="81"/>
            <rFont val="Tahoma"/>
            <family val="2"/>
          </rPr>
          <t>RGB: 199, 225, 231</t>
        </r>
      </text>
    </comment>
    <comment ref="G12" authorId="0" shapeId="0" xr:uid="{2F3DCF90-14CC-4795-AFFC-464550694943}">
      <text>
        <r>
          <rPr>
            <sz val="12"/>
            <color indexed="81"/>
            <rFont val="Tahoma"/>
            <family val="2"/>
          </rPr>
          <t>RGB: 231,243, 245</t>
        </r>
      </text>
    </comment>
  </commentList>
</comments>
</file>

<file path=xl/sharedStrings.xml><?xml version="1.0" encoding="utf-8"?>
<sst xmlns="http://schemas.openxmlformats.org/spreadsheetml/2006/main" count="121" uniqueCount="49">
  <si>
    <t>Mes</t>
  </si>
  <si>
    <t>Monto</t>
  </si>
  <si>
    <t>Sueldo</t>
  </si>
  <si>
    <t>Pago Intereses</t>
  </si>
  <si>
    <t>Ingresos</t>
  </si>
  <si>
    <t>Ingreso Renta</t>
  </si>
  <si>
    <t>Ingresos:</t>
  </si>
  <si>
    <t>Descripción</t>
  </si>
  <si>
    <t>Enero</t>
  </si>
  <si>
    <t>Febrero</t>
  </si>
  <si>
    <t>Egresos</t>
  </si>
  <si>
    <t>Egresos:</t>
  </si>
  <si>
    <t>Pago Hipoteca</t>
  </si>
  <si>
    <t>Escuelas</t>
  </si>
  <si>
    <t>Diversión</t>
  </si>
  <si>
    <t>Ropa</t>
  </si>
  <si>
    <t>Control de Ingresos Egresos - Primer Año</t>
  </si>
  <si>
    <t>Control de Ingresos Egresos - Segundo Año</t>
  </si>
  <si>
    <t>Plazo Fijo</t>
  </si>
  <si>
    <t>Despensa</t>
  </si>
  <si>
    <t>Seguros</t>
  </si>
  <si>
    <t>Gimnasio</t>
  </si>
  <si>
    <t>Venta Celular</t>
  </si>
  <si>
    <t>Saldo Total:</t>
  </si>
  <si>
    <t>Reporte Mensual Primer Año</t>
  </si>
  <si>
    <t>Abril</t>
  </si>
  <si>
    <t>Mayo</t>
  </si>
  <si>
    <t>Reporte Mensual Segundo Año</t>
  </si>
  <si>
    <t>Totales</t>
  </si>
  <si>
    <t>Control de Ingresos Egresos - Totales</t>
  </si>
  <si>
    <t>Ingresos 
Totales:</t>
  </si>
  <si>
    <t>Egresos 
Totales:</t>
  </si>
  <si>
    <t>Saldo 
Total:</t>
  </si>
  <si>
    <t>Marzo</t>
  </si>
  <si>
    <t>Junio</t>
  </si>
  <si>
    <t>Diversion</t>
  </si>
  <si>
    <t>Gatos Generales</t>
  </si>
  <si>
    <t>Gastos Generales</t>
  </si>
  <si>
    <t>Rodados</t>
  </si>
  <si>
    <t>Mercaderías</t>
  </si>
  <si>
    <t>Cheques</t>
  </si>
  <si>
    <t>Ventas</t>
  </si>
  <si>
    <t>Servicios</t>
  </si>
  <si>
    <t>Telefono</t>
  </si>
  <si>
    <t>Jornal</t>
  </si>
  <si>
    <t>Impuestos</t>
  </si>
  <si>
    <t>Cine</t>
  </si>
  <si>
    <t>Alimentos</t>
  </si>
  <si>
    <t>Insumos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</si>
</sst>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2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Dubai"/>
      <family val="2"/>
    </font>
    <font>
      <sz val="14"/>
      <color theme="0"/>
      <name val="Dubai"/>
      <family val="2"/>
    </font>
    <font>
      <b/>
      <sz val="14"/>
      <color theme="1"/>
      <name val="Dubai"/>
      <family val="2"/>
    </font>
    <font>
      <sz val="14"/>
      <color theme="1"/>
      <name val="Dubai"/>
      <family val="2"/>
    </font>
    <font>
      <b/>
      <sz val="16"/>
      <color theme="0"/>
      <name val="Dubai"/>
      <family val="2"/>
    </font>
    <font>
      <b/>
      <i/>
      <sz val="14"/>
      <color theme="1"/>
      <name val="Dubai"/>
      <family val="2"/>
    </font>
    <font>
      <b/>
      <i/>
      <sz val="14"/>
      <color theme="0"/>
      <name val="Dubai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303956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BEDDE4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dotted">
        <color rgb="FF303956"/>
      </right>
      <top style="thin">
        <color rgb="FF303956"/>
      </top>
      <bottom style="thin">
        <color rgb="FF303956"/>
      </bottom>
      <diagonal/>
    </border>
    <border>
      <left style="thin">
        <color rgb="FF303956"/>
      </left>
      <right style="thin">
        <color rgb="FF303956"/>
      </right>
      <top style="thin">
        <color rgb="FF303956"/>
      </top>
      <bottom/>
      <diagonal/>
    </border>
    <border>
      <left style="thin">
        <color rgb="FF303956"/>
      </left>
      <right style="thin">
        <color rgb="FF303956"/>
      </right>
      <top/>
      <bottom style="thin">
        <color rgb="FF30395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4" fontId="5" fillId="4" borderId="1" xfId="1" applyFont="1" applyFill="1" applyBorder="1"/>
    <xf numFmtId="0" fontId="6" fillId="0" borderId="0" xfId="0" applyFont="1"/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64" fontId="6" fillId="8" borderId="5" xfId="1" applyFont="1" applyFill="1" applyBorder="1"/>
    <xf numFmtId="164" fontId="6" fillId="7" borderId="5" xfId="1" applyFont="1" applyFill="1" applyBorder="1"/>
    <xf numFmtId="164" fontId="6" fillId="6" borderId="5" xfId="1" applyFont="1" applyFill="1" applyBorder="1"/>
    <xf numFmtId="0" fontId="7" fillId="5" borderId="6" xfId="0" applyFont="1" applyFill="1" applyBorder="1" applyAlignment="1">
      <alignment horizontal="center"/>
    </xf>
    <xf numFmtId="164" fontId="6" fillId="8" borderId="6" xfId="0" applyNumberFormat="1" applyFont="1" applyFill="1" applyBorder="1"/>
    <xf numFmtId="164" fontId="6" fillId="7" borderId="6" xfId="0" applyNumberFormat="1" applyFont="1" applyFill="1" applyBorder="1"/>
    <xf numFmtId="164" fontId="6" fillId="8" borderId="6" xfId="1" applyFont="1" applyFill="1" applyBorder="1"/>
    <xf numFmtId="164" fontId="6" fillId="7" borderId="6" xfId="1" applyFont="1" applyFill="1" applyBorder="1"/>
    <xf numFmtId="164" fontId="2" fillId="0" borderId="7" xfId="0" applyNumberFormat="1" applyFont="1" applyBorder="1"/>
    <xf numFmtId="0" fontId="8" fillId="8" borderId="6" xfId="0" applyFont="1" applyFill="1" applyBorder="1"/>
    <xf numFmtId="0" fontId="8" fillId="7" borderId="6" xfId="0" applyFont="1" applyFill="1" applyBorder="1"/>
    <xf numFmtId="0" fontId="9" fillId="3" borderId="1" xfId="0" applyFont="1" applyFill="1" applyBorder="1"/>
    <xf numFmtId="164" fontId="6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6" fillId="8" borderId="6" xfId="0" applyFont="1" applyFill="1" applyBorder="1"/>
    <xf numFmtId="0" fontId="6" fillId="7" borderId="6" xfId="0" applyFont="1" applyFill="1" applyBorder="1"/>
    <xf numFmtId="0" fontId="6" fillId="6" borderId="6" xfId="0" applyFont="1" applyFill="1" applyBorder="1"/>
    <xf numFmtId="164" fontId="6" fillId="6" borderId="6" xfId="1" applyFont="1" applyFill="1" applyBorder="1"/>
    <xf numFmtId="0" fontId="4" fillId="3" borderId="6" xfId="0" applyFont="1" applyFill="1" applyBorder="1"/>
    <xf numFmtId="164" fontId="5" fillId="4" borderId="6" xfId="1" applyFont="1" applyFill="1" applyBorder="1"/>
    <xf numFmtId="164" fontId="5" fillId="9" borderId="6" xfId="1" applyFont="1" applyFill="1" applyBorder="1"/>
    <xf numFmtId="164" fontId="2" fillId="9" borderId="7" xfId="0" applyNumberFormat="1" applyFont="1" applyFill="1" applyBorder="1"/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03956"/>
      <color rgb="FFC7E1E7"/>
      <color rgb="FFE7F3F5"/>
      <color rgb="FFDFEEF1"/>
      <color rgb="FFBEDDE4"/>
      <color rgb="FFD9E7E8"/>
      <color rgb="FFA8D0DA"/>
      <color rgb="FF406D96"/>
      <color rgb="FFE3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53A-931C-F64C3A1507BD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  <c:pt idx="6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53A-931C-F64C3A1507BD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</c:v>
                </c:pt>
                <c:pt idx="1">
                  <c:v>1150</c:v>
                </c:pt>
                <c:pt idx="2">
                  <c:v>1050</c:v>
                </c:pt>
                <c:pt idx="3">
                  <c:v>1230</c:v>
                </c:pt>
                <c:pt idx="4">
                  <c:v>1200</c:v>
                </c:pt>
                <c:pt idx="5">
                  <c:v>700</c:v>
                </c:pt>
                <c:pt idx="6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8-453A-931C-F64C3A15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40192"/>
        <c:axId val="111551392"/>
      </c:barChart>
      <c:catAx>
        <c:axId val="11864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551392"/>
        <c:crosses val="autoZero"/>
        <c:auto val="1"/>
        <c:lblAlgn val="ctr"/>
        <c:lblOffset val="100"/>
        <c:noMultiLvlLbl val="0"/>
      </c:catAx>
      <c:valAx>
        <c:axId val="1115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4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Año'!$B$4:$G$4</c:f>
              <c:numCache>
                <c:formatCode>_-"$"* #,##0.00_-;\-"$"* #,##0.00_-;_-"$"* "-"??_-;_-@_-</c:formatCode>
                <c:ptCount val="6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4829-BA59-67B13938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80624"/>
        <c:axId val="370309024"/>
      </c:barChart>
      <c:catAx>
        <c:axId val="3735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309024"/>
        <c:crosses val="autoZero"/>
        <c:auto val="1"/>
        <c:lblAlgn val="ctr"/>
        <c:lblOffset val="100"/>
        <c:noMultiLvlLbl val="0"/>
      </c:catAx>
      <c:valAx>
        <c:axId val="3703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35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4352-84A3-CBEE781A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056624"/>
        <c:axId val="363236128"/>
      </c:barChart>
      <c:catAx>
        <c:axId val="3720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3236128"/>
        <c:crosses val="autoZero"/>
        <c:auto val="1"/>
        <c:lblAlgn val="ctr"/>
        <c:lblOffset val="100"/>
        <c:noMultiLvlLbl val="0"/>
      </c:catAx>
      <c:valAx>
        <c:axId val="3632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20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2-4C98-9BFF-F3749C0E15D2}"/>
            </c:ext>
          </c:extLst>
        </c:ser>
        <c:ser>
          <c:idx val="1"/>
          <c:order val="1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Año'!$B$5:$H$5</c:f>
              <c:numCache>
                <c:formatCode>_-"$"* #,##0.00_-;\-"$"* #,##0.00_-;_-"$"* "-"??_-;_-@_-</c:formatCode>
                <c:ptCount val="7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  <c:pt idx="6">
                  <c:v>3020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2-4C98-9BFF-F3749C0E15D2}"/>
            </c:ext>
          </c:extLst>
        </c:ser>
        <c:ser>
          <c:idx val="2"/>
          <c:order val="2"/>
          <c:tx>
            <c:strRef>
              <c:f>'Reporte Mensual Primer Año'!$A$6</c:f>
              <c:strCache>
                <c:ptCount val="1"/>
                <c:pt idx="0">
                  <c:v>Saldo Total: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Año'!$B$6:$H$6</c:f>
              <c:numCache>
                <c:formatCode>_-"$"* #,##0.00_-;\-"$"* #,##0.00_-;_-"$"* "-"??_-;_-@_-</c:formatCode>
                <c:ptCount val="7"/>
                <c:pt idx="0">
                  <c:v>800</c:v>
                </c:pt>
                <c:pt idx="1">
                  <c:v>1150</c:v>
                </c:pt>
                <c:pt idx="2">
                  <c:v>1050</c:v>
                </c:pt>
                <c:pt idx="3">
                  <c:v>1230</c:v>
                </c:pt>
                <c:pt idx="4">
                  <c:v>1200</c:v>
                </c:pt>
                <c:pt idx="5">
                  <c:v>700</c:v>
                </c:pt>
                <c:pt idx="6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2-4C98-9BFF-F3749C0E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013672"/>
        <c:axId val="469014656"/>
      </c:barChart>
      <c:catAx>
        <c:axId val="46901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14656"/>
        <c:crosses val="autoZero"/>
        <c:auto val="1"/>
        <c:lblAlgn val="ctr"/>
        <c:lblOffset val="100"/>
        <c:noMultiLvlLbl val="0"/>
      </c:catAx>
      <c:valAx>
        <c:axId val="4690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01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0-4391-B3E2-25897B7B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71320"/>
        <c:axId val="539869352"/>
      </c:barChart>
      <c:catAx>
        <c:axId val="5398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869352"/>
        <c:crosses val="autoZero"/>
        <c:auto val="1"/>
        <c:lblAlgn val="ctr"/>
        <c:lblOffset val="100"/>
        <c:noMultiLvlLbl val="0"/>
      </c:catAx>
      <c:valAx>
        <c:axId val="5398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8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0763342082239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'Reporte Mensual Primer Año'!$A$4</c:f>
              <c:strCache>
                <c:ptCount val="1"/>
                <c:pt idx="0">
                  <c:v>Ingresos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'Reporte Mensual Primer Año'!$B$3:$H$3</c:f>
              <c:strCache>
                <c:ptCount val="7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Totales</c:v>
                </c:pt>
              </c:strCache>
            </c:strRef>
          </c:cat>
          <c:val>
            <c:numRef>
              <c:f>'Reporte Mensual Primer Año'!$B$4:$H$4</c:f>
              <c:numCache>
                <c:formatCode>_-"$"* #,##0.00_-;\-"$"* #,##0.00_-;_-"$"* "-"??_-;_-@_-</c:formatCode>
                <c:ptCount val="7"/>
                <c:pt idx="0">
                  <c:v>1250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1700</c:v>
                </c:pt>
                <c:pt idx="5">
                  <c:v>1700</c:v>
                </c:pt>
                <c:pt idx="6">
                  <c:v>9150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8-44BE-A610-5B70CB4A4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'Reporte Mensual Primer Año'!$A$5</c:f>
              <c:strCache>
                <c:ptCount val="1"/>
                <c:pt idx="0">
                  <c:v>Egresos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'Reporte Mensual Primer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Primer Año'!$B$5:$G$5</c:f>
              <c:numCache>
                <c:formatCode>_-"$"* #,##0.00_-;\-"$"* #,##0.00_-;_-"$"* "-"??_-;_-@_-</c:formatCode>
                <c:ptCount val="6"/>
                <c:pt idx="0">
                  <c:v>450</c:v>
                </c:pt>
                <c:pt idx="1">
                  <c:v>350</c:v>
                </c:pt>
                <c:pt idx="2">
                  <c:v>450</c:v>
                </c:pt>
                <c:pt idx="3">
                  <c:v>270</c:v>
                </c:pt>
                <c:pt idx="4">
                  <c:v>500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4-4909-870F-EA95997F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00680"/>
        <c:axId val="536597072"/>
      </c:lineChart>
      <c:catAx>
        <c:axId val="5366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597072"/>
        <c:crosses val="autoZero"/>
        <c:auto val="1"/>
        <c:lblAlgn val="ctr"/>
        <c:lblOffset val="100"/>
        <c:noMultiLvlLbl val="0"/>
      </c:catAx>
      <c:valAx>
        <c:axId val="5365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60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'Reporte Mensual Segundo Año'!$A$4</c:f>
              <c:strCache>
                <c:ptCount val="1"/>
                <c:pt idx="0">
                  <c:v>Ingresos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'Reporte Mensual Segundo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Segundo Año'!$B$4:$G$4</c:f>
              <c:numCache>
                <c:formatCode>_-"$"* #,##0.00_-;\-"$"* #,##0.00_-;_-"$"* "-"??_-;_-@_-</c:formatCode>
                <c:ptCount val="6"/>
                <c:pt idx="0">
                  <c:v>1300</c:v>
                </c:pt>
                <c:pt idx="1">
                  <c:v>1500</c:v>
                </c:pt>
                <c:pt idx="2">
                  <c:v>10500</c:v>
                </c:pt>
                <c:pt idx="3">
                  <c:v>3300</c:v>
                </c:pt>
                <c:pt idx="4">
                  <c:v>9300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3-425C-9184-F4A60921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3792"/>
        <c:axId val="536590512"/>
      </c:areaChart>
      <c:catAx>
        <c:axId val="5365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590512"/>
        <c:crosses val="autoZero"/>
        <c:auto val="1"/>
        <c:lblAlgn val="ctr"/>
        <c:lblOffset val="100"/>
        <c:noMultiLvlLbl val="0"/>
      </c:catAx>
      <c:valAx>
        <c:axId val="5365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659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Mensual Segundo Año'!$A$5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'Reporte Mensual Segundo Año'!$B$3:$G$3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'Reporte Mensual Segundo Año'!$B$5:$G$5</c:f>
              <c:numCache>
                <c:formatCode>_-"$"* #,##0.00_-;\-"$"* #,##0.00_-;_-"$"* "-"??_-;_-@_-</c:formatCode>
                <c:ptCount val="6"/>
                <c:pt idx="0">
                  <c:v>600</c:v>
                </c:pt>
                <c:pt idx="1">
                  <c:v>400</c:v>
                </c:pt>
                <c:pt idx="2">
                  <c:v>2100</c:v>
                </c:pt>
                <c:pt idx="3">
                  <c:v>2400</c:v>
                </c:pt>
                <c:pt idx="4">
                  <c:v>5100</c:v>
                </c:pt>
                <c:pt idx="5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820-A984-3190DDE382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8946024"/>
        <c:axId val="548948320"/>
      </c:barChart>
      <c:catAx>
        <c:axId val="54894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948320"/>
        <c:crosses val="autoZero"/>
        <c:auto val="1"/>
        <c:lblAlgn val="ctr"/>
        <c:lblOffset val="100"/>
        <c:noMultiLvlLbl val="0"/>
      </c:catAx>
      <c:valAx>
        <c:axId val="54894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54894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6E36BC-39BF-4220-BEF6-921C487070C8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019322-F602-4974-8FCB-B93F01E90FEC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DE52B-3B2E-4EE4-9162-DC8DB8E0D4B6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754156-9CD5-4D29-A344-7102BCAD05EF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B0C39-7FA4-4695-AC10-BD7FECDAA950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A410DA-A33D-4A07-9A21-62747AA3C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43E180-1B68-432D-AA0E-AA69D4E43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4D487-923E-4EDE-81B7-48300A01A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41AB1C-FF0C-41EE-9807-6E0640E97A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1213F-FD29-4E4D-9EF2-661CB1FDE8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6</xdr:row>
      <xdr:rowOff>47625</xdr:rowOff>
    </xdr:from>
    <xdr:to>
      <xdr:col>9</xdr:col>
      <xdr:colOff>690562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A0E2EC-42DC-4FC2-B108-3306771F1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862012</xdr:colOff>
      <xdr:row>6</xdr:row>
      <xdr:rowOff>85725</xdr:rowOff>
    </xdr:from>
    <xdr:to>
      <xdr:col>5</xdr:col>
      <xdr:colOff>100012</xdr:colOff>
      <xdr:row>17</xdr:row>
      <xdr:rowOff>200025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25BEEE-FF67-44F0-A2E7-1656AD9C1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776287</xdr:colOff>
      <xdr:row>6</xdr:row>
      <xdr:rowOff>123825</xdr:rowOff>
    </xdr:from>
    <xdr:to>
      <xdr:col>9</xdr:col>
      <xdr:colOff>14287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8615AE-F7EA-4289-A98D-18D9E374F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280987</xdr:colOff>
      <xdr:row>6</xdr:row>
      <xdr:rowOff>152400</xdr:rowOff>
    </xdr:from>
    <xdr:to>
      <xdr:col>4</xdr:col>
      <xdr:colOff>585787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16E3B9-E1EF-4E2A-8C19-C97F95DB8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6339-6D07-4373-9351-83B04F1AE889}">
  <dimension ref="A1:I19"/>
  <sheetViews>
    <sheetView topLeftCell="A8" zoomScaleNormal="100" workbookViewId="0">
      <selection activeCell="D16" sqref="D16"/>
    </sheetView>
  </sheetViews>
  <sheetFormatPr baseColWidth="10" defaultRowHeight="26.25" x14ac:dyDescent="0.7"/>
  <cols>
    <col min="1" max="1" width="11.19921875" style="2"/>
    <col min="2" max="3" width="13.296875" style="2" customWidth="1"/>
    <col min="4" max="5" width="11.19921875" style="2"/>
    <col min="6" max="6" width="14" style="2" customWidth="1"/>
    <col min="7" max="16384" width="11.19921875" style="2"/>
  </cols>
  <sheetData>
    <row r="1" spans="1:9" ht="33" x14ac:dyDescent="0.85">
      <c r="A1" s="32" t="s">
        <v>16</v>
      </c>
      <c r="B1" s="32"/>
      <c r="C1" s="32"/>
      <c r="D1" s="32"/>
      <c r="E1" s="32"/>
      <c r="F1" s="32"/>
      <c r="G1" s="32"/>
    </row>
    <row r="3" spans="1:9" x14ac:dyDescent="0.7">
      <c r="B3" s="24" t="s">
        <v>6</v>
      </c>
      <c r="C3" s="25">
        <f>SUM(C6:C17)</f>
        <v>9150</v>
      </c>
      <c r="F3" s="24" t="s">
        <v>11</v>
      </c>
      <c r="G3" s="25">
        <f>SUM(G6:G19)</f>
        <v>3020</v>
      </c>
      <c r="I3" s="18"/>
    </row>
    <row r="5" spans="1:9" ht="30" x14ac:dyDescent="0.8">
      <c r="A5" s="3" t="s">
        <v>0</v>
      </c>
      <c r="B5" s="4" t="s">
        <v>7</v>
      </c>
      <c r="C5" s="5" t="s">
        <v>1</v>
      </c>
      <c r="E5" s="3" t="s">
        <v>0</v>
      </c>
      <c r="F5" s="4" t="s">
        <v>7</v>
      </c>
      <c r="G5" s="5" t="s">
        <v>1</v>
      </c>
    </row>
    <row r="6" spans="1:9" x14ac:dyDescent="0.7">
      <c r="A6" s="31" t="s">
        <v>8</v>
      </c>
      <c r="B6" s="20" t="s">
        <v>2</v>
      </c>
      <c r="C6" s="6">
        <v>1000</v>
      </c>
      <c r="E6" s="31" t="s">
        <v>8</v>
      </c>
      <c r="F6" s="20" t="s">
        <v>12</v>
      </c>
      <c r="G6" s="12">
        <v>200</v>
      </c>
    </row>
    <row r="7" spans="1:9" x14ac:dyDescent="0.7">
      <c r="A7" s="31"/>
      <c r="B7" s="21" t="s">
        <v>3</v>
      </c>
      <c r="C7" s="7">
        <v>250</v>
      </c>
      <c r="E7" s="31"/>
      <c r="F7" s="21" t="s">
        <v>13</v>
      </c>
      <c r="G7" s="13">
        <v>150</v>
      </c>
    </row>
    <row r="8" spans="1:9" x14ac:dyDescent="0.7">
      <c r="A8" s="29" t="s">
        <v>9</v>
      </c>
      <c r="B8" s="22" t="s">
        <v>2</v>
      </c>
      <c r="C8" s="8">
        <v>1000</v>
      </c>
      <c r="E8" s="31"/>
      <c r="F8" s="20" t="s">
        <v>14</v>
      </c>
      <c r="G8" s="12">
        <v>100</v>
      </c>
    </row>
    <row r="9" spans="1:9" x14ac:dyDescent="0.7">
      <c r="A9" s="30"/>
      <c r="B9" s="21" t="s">
        <v>5</v>
      </c>
      <c r="C9" s="7">
        <v>500</v>
      </c>
      <c r="E9" s="28" t="s">
        <v>9</v>
      </c>
      <c r="F9" s="21" t="s">
        <v>15</v>
      </c>
      <c r="G9" s="13">
        <v>200</v>
      </c>
    </row>
    <row r="10" spans="1:9" x14ac:dyDescent="0.7">
      <c r="A10" s="31" t="s">
        <v>33</v>
      </c>
      <c r="B10" s="22" t="s">
        <v>2</v>
      </c>
      <c r="C10" s="8">
        <v>1000</v>
      </c>
      <c r="E10" s="28"/>
      <c r="F10" s="20" t="s">
        <v>13</v>
      </c>
      <c r="G10" s="12">
        <v>150</v>
      </c>
    </row>
    <row r="11" spans="1:9" x14ac:dyDescent="0.7">
      <c r="A11" s="31"/>
      <c r="B11" s="21" t="s">
        <v>5</v>
      </c>
      <c r="C11" s="7">
        <v>500</v>
      </c>
      <c r="E11" s="31" t="s">
        <v>33</v>
      </c>
      <c r="F11" s="20" t="s">
        <v>12</v>
      </c>
      <c r="G11" s="12">
        <v>200</v>
      </c>
    </row>
    <row r="12" spans="1:9" x14ac:dyDescent="0.7">
      <c r="A12" s="29" t="s">
        <v>25</v>
      </c>
      <c r="B12" s="22" t="s">
        <v>2</v>
      </c>
      <c r="C12" s="8">
        <v>1000</v>
      </c>
      <c r="E12" s="31"/>
      <c r="F12" s="21" t="s">
        <v>13</v>
      </c>
      <c r="G12" s="13">
        <v>150</v>
      </c>
    </row>
    <row r="13" spans="1:9" x14ac:dyDescent="0.7">
      <c r="A13" s="30"/>
      <c r="B13" s="21" t="s">
        <v>5</v>
      </c>
      <c r="C13" s="7">
        <v>500</v>
      </c>
      <c r="E13" s="31"/>
      <c r="F13" s="20" t="s">
        <v>14</v>
      </c>
      <c r="G13" s="12">
        <v>100</v>
      </c>
    </row>
    <row r="14" spans="1:9" x14ac:dyDescent="0.7">
      <c r="A14" s="31" t="s">
        <v>26</v>
      </c>
      <c r="B14" s="22" t="s">
        <v>2</v>
      </c>
      <c r="C14" s="8">
        <v>1000</v>
      </c>
      <c r="E14" s="28" t="s">
        <v>25</v>
      </c>
      <c r="F14" s="21" t="s">
        <v>35</v>
      </c>
      <c r="G14" s="13">
        <v>70</v>
      </c>
    </row>
    <row r="15" spans="1:9" x14ac:dyDescent="0.7">
      <c r="A15" s="31"/>
      <c r="B15" s="21" t="s">
        <v>5</v>
      </c>
      <c r="C15" s="7">
        <v>700</v>
      </c>
      <c r="E15" s="28"/>
      <c r="F15" s="20" t="s">
        <v>13</v>
      </c>
      <c r="G15" s="12">
        <v>200</v>
      </c>
    </row>
    <row r="16" spans="1:9" x14ac:dyDescent="0.7">
      <c r="A16" s="29" t="s">
        <v>34</v>
      </c>
      <c r="B16" s="22" t="s">
        <v>2</v>
      </c>
      <c r="C16" s="8">
        <v>1000</v>
      </c>
      <c r="E16" s="31" t="s">
        <v>26</v>
      </c>
      <c r="F16" s="21" t="s">
        <v>37</v>
      </c>
      <c r="G16" s="13">
        <v>300</v>
      </c>
    </row>
    <row r="17" spans="1:7" x14ac:dyDescent="0.7">
      <c r="A17" s="30"/>
      <c r="B17" s="21" t="s">
        <v>5</v>
      </c>
      <c r="C17" s="7">
        <v>700</v>
      </c>
      <c r="E17" s="31"/>
      <c r="F17" s="20" t="s">
        <v>13</v>
      </c>
      <c r="G17" s="12">
        <v>200</v>
      </c>
    </row>
    <row r="18" spans="1:7" x14ac:dyDescent="0.7">
      <c r="E18" s="28" t="s">
        <v>34</v>
      </c>
      <c r="F18" s="21" t="s">
        <v>36</v>
      </c>
      <c r="G18" s="13">
        <v>800</v>
      </c>
    </row>
    <row r="19" spans="1:7" x14ac:dyDescent="0.7">
      <c r="E19" s="28"/>
      <c r="F19" s="20" t="s">
        <v>13</v>
      </c>
      <c r="G19" s="12">
        <v>200</v>
      </c>
    </row>
  </sheetData>
  <mergeCells count="13">
    <mergeCell ref="A1:G1"/>
    <mergeCell ref="A6:A7"/>
    <mergeCell ref="A8:A9"/>
    <mergeCell ref="E6:E8"/>
    <mergeCell ref="E9:E10"/>
    <mergeCell ref="A10:A11"/>
    <mergeCell ref="E18:E19"/>
    <mergeCell ref="A12:A13"/>
    <mergeCell ref="A14:A15"/>
    <mergeCell ref="A16:A17"/>
    <mergeCell ref="E11:E13"/>
    <mergeCell ref="E14:E15"/>
    <mergeCell ref="E16:E1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7688-3A1C-42C4-B8C9-8B19C84FE724}">
  <dimension ref="A1:H7"/>
  <sheetViews>
    <sheetView workbookViewId="0">
      <selection activeCell="I5" sqref="I5"/>
    </sheetView>
  </sheetViews>
  <sheetFormatPr baseColWidth="10" defaultRowHeight="18.75" x14ac:dyDescent="0.3"/>
  <sheetData>
    <row r="1" spans="1:8" ht="33" x14ac:dyDescent="0.85">
      <c r="A1" s="32" t="s">
        <v>24</v>
      </c>
      <c r="B1" s="32"/>
      <c r="C1" s="32"/>
      <c r="D1" s="32"/>
      <c r="E1" s="32"/>
      <c r="F1" s="32"/>
      <c r="G1" s="32"/>
      <c r="H1" s="32"/>
    </row>
    <row r="2" spans="1:8" ht="26.25" x14ac:dyDescent="0.7">
      <c r="A2" s="2"/>
      <c r="B2" s="2"/>
      <c r="C2" s="2"/>
      <c r="D2" s="2"/>
      <c r="E2" s="2"/>
      <c r="F2" s="2"/>
      <c r="G2" s="2"/>
    </row>
    <row r="3" spans="1:8" ht="30" x14ac:dyDescent="0.8">
      <c r="B3" s="9" t="s">
        <v>8</v>
      </c>
      <c r="C3" s="9" t="s">
        <v>9</v>
      </c>
      <c r="D3" s="9" t="s">
        <v>33</v>
      </c>
      <c r="E3" s="9" t="s">
        <v>25</v>
      </c>
      <c r="F3" s="9" t="s">
        <v>26</v>
      </c>
      <c r="G3" s="9" t="s">
        <v>34</v>
      </c>
      <c r="H3" s="9" t="s">
        <v>28</v>
      </c>
    </row>
    <row r="4" spans="1:8" ht="26.25" x14ac:dyDescent="0.7">
      <c r="A4" s="15" t="s">
        <v>4</v>
      </c>
      <c r="B4" s="10">
        <f>SUM('Primer Año'!C6:C7)</f>
        <v>1250</v>
      </c>
      <c r="C4" s="10">
        <f>SUM('Primer Año'!C8:C9)</f>
        <v>1500</v>
      </c>
      <c r="D4" s="12">
        <f>SUM('Primer Año'!C10:C11)</f>
        <v>1500</v>
      </c>
      <c r="E4" s="12">
        <f>SUM('Primer Año'!C12:C13)</f>
        <v>1500</v>
      </c>
      <c r="F4" s="12">
        <f>SUM('Primer Año'!C14:C15)</f>
        <v>1700</v>
      </c>
      <c r="G4" s="12">
        <f>SUM('Primer Año'!C16:C17)</f>
        <v>1700</v>
      </c>
      <c r="H4" s="26">
        <f>SUM(B4:G4)</f>
        <v>9150</v>
      </c>
    </row>
    <row r="5" spans="1:8" ht="26.25" x14ac:dyDescent="0.7">
      <c r="A5" s="16" t="s">
        <v>10</v>
      </c>
      <c r="B5" s="11">
        <f>SUM('Primer Año'!G6:G8)</f>
        <v>450</v>
      </c>
      <c r="C5" s="11">
        <f>SUM('Primer Año'!G9:G10)</f>
        <v>350</v>
      </c>
      <c r="D5" s="13">
        <f>SUM('Primer Año'!G11:G13)</f>
        <v>450</v>
      </c>
      <c r="E5" s="13">
        <f>SUM('Primer Año'!G14:G15)</f>
        <v>270</v>
      </c>
      <c r="F5" s="13">
        <f>SUM('Primer Año'!G16:G17)</f>
        <v>500</v>
      </c>
      <c r="G5" s="13">
        <f>SUM('Primer Año'!G18:G19)</f>
        <v>1000</v>
      </c>
      <c r="H5" s="26">
        <f>SUM(B5:G5)</f>
        <v>3020</v>
      </c>
    </row>
    <row r="6" spans="1:8" ht="27" thickBot="1" x14ac:dyDescent="0.75">
      <c r="A6" s="17" t="s">
        <v>23</v>
      </c>
      <c r="B6" s="14">
        <f>B4-B5</f>
        <v>800</v>
      </c>
      <c r="C6" s="14">
        <f t="shared" ref="C6:G6" si="0">C4-C5</f>
        <v>1150</v>
      </c>
      <c r="D6" s="14">
        <f t="shared" si="0"/>
        <v>1050</v>
      </c>
      <c r="E6" s="14">
        <f t="shared" si="0"/>
        <v>1230</v>
      </c>
      <c r="F6" s="14">
        <f t="shared" si="0"/>
        <v>1200</v>
      </c>
      <c r="G6" s="14">
        <f t="shared" si="0"/>
        <v>700</v>
      </c>
      <c r="H6" s="27">
        <f>SUM(B6:G6)</f>
        <v>6130</v>
      </c>
    </row>
    <row r="7" spans="1:8" ht="19.5" thickTop="1" x14ac:dyDescent="0.3"/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BF03C2C-EF3B-45D5-89CB-E23343A32C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'Reporte Mensual Primer Año'!B5:G5</xm:f>
              <xm:sqref>I5</xm:sqref>
            </x14:sparkline>
          </x14:sparklines>
        </x14:sparklineGroup>
        <x14:sparklineGroup type="column" displayEmptyCellsAs="gap" xr2:uid="{66CD4051-877C-4C01-B289-A58A252CCEDF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'Reporte Mensual Primer Año'!B4:G4</xm:f>
              <xm:sqref>I4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7A0B-1469-4AB7-A692-3D8B882950A4}">
  <dimension ref="A1:G20"/>
  <sheetViews>
    <sheetView topLeftCell="A8" workbookViewId="0">
      <selection activeCell="F20" sqref="F20"/>
    </sheetView>
  </sheetViews>
  <sheetFormatPr baseColWidth="10" defaultRowHeight="18.75" x14ac:dyDescent="0.3"/>
  <cols>
    <col min="2" max="2" width="13" bestFit="1" customWidth="1"/>
    <col min="6" max="6" width="13.3984375" customWidth="1"/>
  </cols>
  <sheetData>
    <row r="1" spans="1:7" ht="33" x14ac:dyDescent="0.85">
      <c r="A1" s="32" t="s">
        <v>17</v>
      </c>
      <c r="B1" s="32"/>
      <c r="C1" s="32"/>
      <c r="D1" s="32"/>
      <c r="E1" s="32"/>
      <c r="F1" s="32"/>
      <c r="G1" s="32"/>
    </row>
    <row r="2" spans="1:7" ht="26.25" x14ac:dyDescent="0.7">
      <c r="A2" s="2"/>
      <c r="B2" s="2"/>
      <c r="C2" s="2"/>
      <c r="D2" s="2"/>
      <c r="E2" s="2"/>
      <c r="F2" s="2"/>
      <c r="G2" s="2"/>
    </row>
    <row r="3" spans="1:7" ht="26.25" x14ac:dyDescent="0.7">
      <c r="A3" s="2"/>
      <c r="B3" s="24" t="s">
        <v>6</v>
      </c>
      <c r="C3" s="25">
        <f>SUM(C6:C17)</f>
        <v>40900</v>
      </c>
      <c r="D3" s="2"/>
      <c r="E3" s="2"/>
      <c r="F3" s="24" t="s">
        <v>11</v>
      </c>
      <c r="G3" s="25">
        <f>SUM(G6:G20)</f>
        <v>15000</v>
      </c>
    </row>
    <row r="4" spans="1:7" ht="26.25" x14ac:dyDescent="0.7">
      <c r="A4" s="2"/>
      <c r="B4" s="2"/>
      <c r="C4" s="2"/>
      <c r="D4" s="2"/>
      <c r="E4" s="2"/>
      <c r="F4" s="2"/>
      <c r="G4" s="2"/>
    </row>
    <row r="5" spans="1:7" ht="30" x14ac:dyDescent="0.8">
      <c r="A5" s="3" t="s">
        <v>0</v>
      </c>
      <c r="B5" s="4" t="s">
        <v>7</v>
      </c>
      <c r="C5" s="5" t="s">
        <v>1</v>
      </c>
      <c r="D5" s="2"/>
      <c r="E5" s="3" t="s">
        <v>0</v>
      </c>
      <c r="F5" s="4" t="s">
        <v>7</v>
      </c>
      <c r="G5" s="5" t="s">
        <v>1</v>
      </c>
    </row>
    <row r="6" spans="1:7" ht="26.25" x14ac:dyDescent="0.7">
      <c r="A6" s="31" t="s">
        <v>8</v>
      </c>
      <c r="B6" s="20" t="s">
        <v>2</v>
      </c>
      <c r="C6" s="12">
        <v>1200</v>
      </c>
      <c r="D6" s="2"/>
      <c r="E6" s="31" t="s">
        <v>8</v>
      </c>
      <c r="F6" s="20" t="s">
        <v>19</v>
      </c>
      <c r="G6" s="12">
        <v>300</v>
      </c>
    </row>
    <row r="7" spans="1:7" ht="26.25" x14ac:dyDescent="0.7">
      <c r="A7" s="31"/>
      <c r="B7" s="21" t="s">
        <v>18</v>
      </c>
      <c r="C7" s="13">
        <v>100</v>
      </c>
      <c r="D7" s="2"/>
      <c r="E7" s="31"/>
      <c r="F7" s="21" t="s">
        <v>20</v>
      </c>
      <c r="G7" s="13">
        <v>200</v>
      </c>
    </row>
    <row r="8" spans="1:7" ht="26.25" x14ac:dyDescent="0.7">
      <c r="A8" s="28" t="s">
        <v>9</v>
      </c>
      <c r="B8" s="22" t="s">
        <v>2</v>
      </c>
      <c r="C8" s="23">
        <v>1200</v>
      </c>
      <c r="D8" s="2"/>
      <c r="E8" s="31"/>
      <c r="F8" s="20" t="s">
        <v>14</v>
      </c>
      <c r="G8" s="12">
        <v>100</v>
      </c>
    </row>
    <row r="9" spans="1:7" ht="26.25" x14ac:dyDescent="0.7">
      <c r="A9" s="28"/>
      <c r="B9" s="21" t="s">
        <v>22</v>
      </c>
      <c r="C9" s="13">
        <v>300</v>
      </c>
      <c r="D9" s="2"/>
      <c r="E9" s="28" t="s">
        <v>9</v>
      </c>
      <c r="F9" s="21" t="s">
        <v>21</v>
      </c>
      <c r="G9" s="13">
        <v>100</v>
      </c>
    </row>
    <row r="10" spans="1:7" ht="26.25" x14ac:dyDescent="0.7">
      <c r="A10" s="31" t="s">
        <v>33</v>
      </c>
      <c r="B10" s="22" t="s">
        <v>38</v>
      </c>
      <c r="C10" s="23">
        <v>10000</v>
      </c>
      <c r="D10" s="2"/>
      <c r="E10" s="28"/>
      <c r="F10" s="20" t="s">
        <v>13</v>
      </c>
      <c r="G10" s="12">
        <v>300</v>
      </c>
    </row>
    <row r="11" spans="1:7" ht="26.25" x14ac:dyDescent="0.7">
      <c r="A11" s="31"/>
      <c r="B11" s="21" t="s">
        <v>39</v>
      </c>
      <c r="C11" s="13">
        <v>500</v>
      </c>
      <c r="E11" s="31" t="s">
        <v>33</v>
      </c>
      <c r="F11" s="21" t="s">
        <v>42</v>
      </c>
      <c r="G11" s="13">
        <v>500</v>
      </c>
    </row>
    <row r="12" spans="1:7" ht="26.25" x14ac:dyDescent="0.7">
      <c r="A12" s="28" t="s">
        <v>25</v>
      </c>
      <c r="B12" s="22" t="s">
        <v>2</v>
      </c>
      <c r="C12" s="23">
        <v>300</v>
      </c>
      <c r="E12" s="31"/>
      <c r="F12" s="20" t="s">
        <v>43</v>
      </c>
      <c r="G12" s="12">
        <v>700</v>
      </c>
    </row>
    <row r="13" spans="1:7" ht="26.25" x14ac:dyDescent="0.7">
      <c r="A13" s="28"/>
      <c r="B13" s="21" t="s">
        <v>40</v>
      </c>
      <c r="C13" s="13">
        <v>3000</v>
      </c>
      <c r="E13" s="31"/>
      <c r="F13" s="21" t="s">
        <v>44</v>
      </c>
      <c r="G13" s="13">
        <v>900</v>
      </c>
    </row>
    <row r="14" spans="1:7" ht="26.25" x14ac:dyDescent="0.7">
      <c r="A14" s="31" t="s">
        <v>26</v>
      </c>
      <c r="B14" s="22" t="s">
        <v>2</v>
      </c>
      <c r="C14" s="23">
        <v>4200</v>
      </c>
      <c r="E14" s="28" t="s">
        <v>25</v>
      </c>
      <c r="F14" s="20" t="s">
        <v>40</v>
      </c>
      <c r="G14" s="12">
        <v>1100</v>
      </c>
    </row>
    <row r="15" spans="1:7" ht="26.25" x14ac:dyDescent="0.7">
      <c r="A15" s="31"/>
      <c r="B15" s="21" t="s">
        <v>39</v>
      </c>
      <c r="C15" s="13">
        <v>5100</v>
      </c>
      <c r="E15" s="28"/>
      <c r="F15" s="21" t="s">
        <v>45</v>
      </c>
      <c r="G15" s="13">
        <v>1300</v>
      </c>
    </row>
    <row r="16" spans="1:7" ht="26.25" x14ac:dyDescent="0.7">
      <c r="A16" s="28" t="s">
        <v>34</v>
      </c>
      <c r="B16" s="22" t="s">
        <v>2</v>
      </c>
      <c r="C16" s="23">
        <v>6000</v>
      </c>
      <c r="E16" s="31" t="s">
        <v>26</v>
      </c>
      <c r="F16" s="20" t="s">
        <v>46</v>
      </c>
      <c r="G16" s="12">
        <v>1500</v>
      </c>
    </row>
    <row r="17" spans="1:7" ht="26.25" x14ac:dyDescent="0.7">
      <c r="A17" s="28"/>
      <c r="B17" s="21" t="s">
        <v>41</v>
      </c>
      <c r="C17" s="13">
        <v>9000</v>
      </c>
      <c r="E17" s="31"/>
      <c r="F17" s="21" t="s">
        <v>47</v>
      </c>
      <c r="G17" s="13">
        <v>1700</v>
      </c>
    </row>
    <row r="18" spans="1:7" ht="26.25" x14ac:dyDescent="0.7">
      <c r="E18" s="31"/>
      <c r="F18" s="20" t="s">
        <v>48</v>
      </c>
      <c r="G18" s="12">
        <v>1900</v>
      </c>
    </row>
    <row r="19" spans="1:7" ht="26.25" x14ac:dyDescent="0.7">
      <c r="E19" s="28" t="s">
        <v>34</v>
      </c>
      <c r="F19" s="21" t="s">
        <v>20</v>
      </c>
      <c r="G19" s="13">
        <v>2100</v>
      </c>
    </row>
    <row r="20" spans="1:7" ht="26.25" x14ac:dyDescent="0.7">
      <c r="E20" s="28"/>
      <c r="F20" s="20" t="s">
        <v>13</v>
      </c>
      <c r="G20" s="12">
        <v>2300</v>
      </c>
    </row>
  </sheetData>
  <mergeCells count="13">
    <mergeCell ref="E19:E20"/>
    <mergeCell ref="A12:A13"/>
    <mergeCell ref="A14:A15"/>
    <mergeCell ref="A16:A17"/>
    <mergeCell ref="E11:E13"/>
    <mergeCell ref="E14:E15"/>
    <mergeCell ref="E16:E18"/>
    <mergeCell ref="A1:G1"/>
    <mergeCell ref="A6:A7"/>
    <mergeCell ref="A8:A9"/>
    <mergeCell ref="E6:E8"/>
    <mergeCell ref="E9:E10"/>
    <mergeCell ref="A10:A11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ECE2-DDCC-4802-8F51-B3A404568E62}">
  <dimension ref="A1:H7"/>
  <sheetViews>
    <sheetView topLeftCell="A5" workbookViewId="0">
      <selection activeCell="G3" activeCellId="1" sqref="A5:G5 A3:G3"/>
    </sheetView>
  </sheetViews>
  <sheetFormatPr baseColWidth="10" defaultRowHeight="18.75" x14ac:dyDescent="0.3"/>
  <sheetData>
    <row r="1" spans="1:8" ht="33" x14ac:dyDescent="0.85">
      <c r="A1" s="32" t="s">
        <v>27</v>
      </c>
      <c r="B1" s="32"/>
      <c r="C1" s="32"/>
      <c r="D1" s="32"/>
      <c r="E1" s="32"/>
      <c r="F1" s="32"/>
      <c r="G1" s="32"/>
      <c r="H1" s="32"/>
    </row>
    <row r="2" spans="1:8" ht="26.25" x14ac:dyDescent="0.7">
      <c r="A2" s="2"/>
      <c r="B2" s="2"/>
      <c r="C2" s="2"/>
      <c r="D2" s="2"/>
      <c r="E2" s="2"/>
      <c r="F2" s="2"/>
      <c r="G2" s="2"/>
    </row>
    <row r="3" spans="1:8" ht="30" x14ac:dyDescent="0.8">
      <c r="B3" s="9" t="s">
        <v>8</v>
      </c>
      <c r="C3" s="9" t="s">
        <v>9</v>
      </c>
      <c r="D3" s="9" t="s">
        <v>33</v>
      </c>
      <c r="E3" s="9" t="s">
        <v>25</v>
      </c>
      <c r="F3" s="9" t="s">
        <v>26</v>
      </c>
      <c r="G3" s="9" t="s">
        <v>34</v>
      </c>
      <c r="H3" s="9" t="s">
        <v>28</v>
      </c>
    </row>
    <row r="4" spans="1:8" ht="26.25" x14ac:dyDescent="0.7">
      <c r="A4" s="15" t="s">
        <v>4</v>
      </c>
      <c r="B4" s="10">
        <f>SUM('Segundo Año'!C6:C7)</f>
        <v>1300</v>
      </c>
      <c r="C4" s="10">
        <f>SUM('Segundo Año'!C8:C9)</f>
        <v>1500</v>
      </c>
      <c r="D4" s="12">
        <f>SUM('Segundo Año'!C10:C11)</f>
        <v>10500</v>
      </c>
      <c r="E4" s="12">
        <f>SUM('Segundo Año'!C12:C13)</f>
        <v>3300</v>
      </c>
      <c r="F4" s="12">
        <f>SUM('Segundo Año'!C14:C15)</f>
        <v>9300</v>
      </c>
      <c r="G4" s="12">
        <f>SUM('Segundo Año'!C16:C17)</f>
        <v>15000</v>
      </c>
      <c r="H4" s="26">
        <f>SUM(B4:G4)</f>
        <v>40900</v>
      </c>
    </row>
    <row r="5" spans="1:8" ht="26.25" x14ac:dyDescent="0.7">
      <c r="A5" s="16" t="s">
        <v>10</v>
      </c>
      <c r="B5" s="11">
        <f>SUM('Segundo Año'!G6:G8)</f>
        <v>600</v>
      </c>
      <c r="C5" s="11">
        <f>SUM('Segundo Año'!G9:G10)</f>
        <v>400</v>
      </c>
      <c r="D5" s="13">
        <f>SUM('Segundo Año'!G11:G13)</f>
        <v>2100</v>
      </c>
      <c r="E5" s="13">
        <f>SUM('Segundo Año'!G14:G15)</f>
        <v>2400</v>
      </c>
      <c r="F5" s="13">
        <f>SUM('Segundo Año'!G16:G18)</f>
        <v>5100</v>
      </c>
      <c r="G5" s="13">
        <f>SUM('Segundo Año'!G19:G20)</f>
        <v>4400</v>
      </c>
      <c r="H5" s="26">
        <f t="shared" ref="H5:H6" si="0">SUM(B5:G5)</f>
        <v>15000</v>
      </c>
    </row>
    <row r="6" spans="1:8" ht="27" thickBot="1" x14ac:dyDescent="0.75">
      <c r="A6" s="17" t="s">
        <v>23</v>
      </c>
      <c r="B6" s="14">
        <f>B4-B5</f>
        <v>700</v>
      </c>
      <c r="C6" s="14">
        <f t="shared" ref="C6:G6" si="1">C4-C5</f>
        <v>1100</v>
      </c>
      <c r="D6" s="14">
        <f t="shared" si="1"/>
        <v>8400</v>
      </c>
      <c r="E6" s="14">
        <f t="shared" si="1"/>
        <v>900</v>
      </c>
      <c r="F6" s="14">
        <f t="shared" si="1"/>
        <v>4200</v>
      </c>
      <c r="G6" s="14">
        <f t="shared" si="1"/>
        <v>10600</v>
      </c>
      <c r="H6" s="26">
        <f t="shared" si="0"/>
        <v>25900</v>
      </c>
    </row>
    <row r="7" spans="1:8" ht="19.5" thickTop="1" x14ac:dyDescent="0.3"/>
  </sheetData>
  <mergeCells count="1">
    <mergeCell ref="A1:H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58E80FC0-D0C8-4385-BB32-90CB1D79B0DC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'Reporte Mensual Segundo Año'!B5:G5</xm:f>
              <xm:sqref>I5</xm:sqref>
            </x14:sparkline>
          </x14:sparklines>
        </x14:sparklineGroup>
        <x14:sparklineGroup displayEmptyCellsAs="gap" high="1" low="1" xr2:uid="{FE12D449-25A1-4C9F-A84B-3AC49B8A07E6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'Reporte Mensual Segundo Año'!B4:G4</xm:f>
              <xm:sqref>I4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F5A8-8F99-4A3B-B63B-5E97DBCD3CE9}">
  <dimension ref="A1:H4"/>
  <sheetViews>
    <sheetView tabSelected="1" workbookViewId="0">
      <selection activeCell="H3" sqref="H3"/>
    </sheetView>
  </sheetViews>
  <sheetFormatPr baseColWidth="10" defaultRowHeight="18.75" x14ac:dyDescent="0.3"/>
  <sheetData>
    <row r="1" spans="1:8" ht="33" x14ac:dyDescent="0.85">
      <c r="A1" s="32" t="s">
        <v>29</v>
      </c>
      <c r="B1" s="32"/>
      <c r="C1" s="32"/>
      <c r="D1" s="32"/>
      <c r="E1" s="32"/>
      <c r="F1" s="32"/>
      <c r="G1" s="32"/>
      <c r="H1" s="32"/>
    </row>
    <row r="2" spans="1:8" ht="26.25" x14ac:dyDescent="0.7">
      <c r="A2" s="2"/>
      <c r="B2" s="2"/>
      <c r="C2" s="2"/>
      <c r="D2" s="2"/>
      <c r="E2" s="2"/>
      <c r="F2" s="2"/>
      <c r="G2" s="2"/>
    </row>
    <row r="3" spans="1:8" ht="53.25" thickBot="1" x14ac:dyDescent="0.75">
      <c r="A3" s="19" t="s">
        <v>30</v>
      </c>
      <c r="B3" s="1">
        <f>'Primer Año'!C3+'Segundo Año'!C3</f>
        <v>50050</v>
      </c>
      <c r="D3" s="19" t="s">
        <v>31</v>
      </c>
      <c r="E3" s="1">
        <f>'Primer Año'!G3+'Segundo Año'!G3</f>
        <v>18020</v>
      </c>
      <c r="G3" s="19" t="s">
        <v>32</v>
      </c>
      <c r="H3" s="1">
        <f>B3-E3</f>
        <v>32030</v>
      </c>
    </row>
    <row r="4" spans="1:8" ht="19.5" thickTop="1" x14ac:dyDescent="0.3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5</vt:i4>
      </vt:variant>
    </vt:vector>
  </HeadingPairs>
  <TitlesOfParts>
    <vt:vector size="10" baseType="lpstr">
      <vt:lpstr>Primer Año</vt:lpstr>
      <vt:lpstr>Reporte Mensual Primer Año</vt:lpstr>
      <vt:lpstr>Segundo Año</vt:lpstr>
      <vt:lpstr>Reporte Mensual Segundo Año</vt:lpstr>
      <vt:lpstr>Totales</vt:lpstr>
      <vt:lpstr>GraficoCompleto</vt:lpstr>
      <vt:lpstr>GraficoIngresos</vt:lpstr>
      <vt:lpstr>GraficoEgresos</vt:lpstr>
      <vt:lpstr>Grafico Completo</vt:lpstr>
      <vt:lpstr>Gráfico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EMIR</cp:lastModifiedBy>
  <dcterms:created xsi:type="dcterms:W3CDTF">2020-08-20T00:46:50Z</dcterms:created>
  <dcterms:modified xsi:type="dcterms:W3CDTF">2021-08-16T19:49:44Z</dcterms:modified>
</cp:coreProperties>
</file>