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Z:\企业空间\业务\机密文件\业务一\SEED HERITAGE\女装部门\许云芳\2024\"/>
    </mc:Choice>
  </mc:AlternateContent>
  <xr:revisionPtr revIDLastSave="0" documentId="13_ncr:1_{3EA77FD5-C46F-4E71-A2FF-FA6DAB111495}" xr6:coauthVersionLast="47" xr6:coauthVersionMax="47" xr10:uidLastSave="{00000000-0000-0000-0000-000000000000}"/>
  <bookViews>
    <workbookView xWindow="-120" yWindow="-120" windowWidth="29040" windowHeight="15720" firstSheet="11" activeTab="13" xr2:uid="{00000000-000D-0000-FFFF-FFFF00000000}"/>
  </bookViews>
  <sheets>
    <sheet name="2411082014" sheetId="13" r:id="rId1"/>
    <sheet name="2410087001" sheetId="3" r:id="rId2"/>
    <sheet name="2410087001 更新" sheetId="21" r:id="rId3"/>
    <sheet name="2410082013更新" sheetId="22" r:id="rId4"/>
    <sheet name="2410082013" sheetId="2" r:id="rId5"/>
    <sheet name="2410082010" sheetId="5" r:id="rId6"/>
    <sheet name="2410086007" sheetId="7" r:id="rId7"/>
    <sheet name="2410085002" sheetId="6" r:id="rId8"/>
    <sheet name="2411082008" sheetId="8" r:id="rId9"/>
    <sheet name="2411086002" sheetId="9" r:id="rId10"/>
    <sheet name="2410086007 原6002" sheetId="20" r:id="rId11"/>
    <sheet name="2411085009" sheetId="10" r:id="rId12"/>
    <sheet name="2411080003" sheetId="11" r:id="rId13"/>
    <sheet name="2411082002" sheetId="12" r:id="rId14"/>
    <sheet name="2411082014 (2)" sheetId="14" r:id="rId15"/>
    <sheet name="2411085006" sheetId="15" r:id="rId16"/>
    <sheet name="2411085016" sheetId="16" r:id="rId17"/>
    <sheet name="2411085017" sheetId="17" r:id="rId18"/>
    <sheet name="2411086006" sheetId="18" r:id="rId19"/>
    <sheet name="2411086005" sheetId="19" r:id="rId20"/>
    <sheet name="2412085016" sheetId="23" r:id="rId21"/>
    <sheet name="2412080003" sheetId="24" r:id="rId22"/>
    <sheet name="2412086005" sheetId="25" r:id="rId23"/>
    <sheet name="2412082014" sheetId="26" r:id="rId24"/>
    <sheet name="2501082001" sheetId="27" r:id="rId25"/>
    <sheet name="2501082004" sheetId="28" r:id="rId26"/>
    <sheet name="2501085006" sheetId="29" r:id="rId27"/>
    <sheet name="2501086003" sheetId="30" r:id="rId28"/>
    <sheet name="2501087002" sheetId="31" r:id="rId29"/>
    <sheet name="2501080007" sheetId="32" r:id="rId30"/>
    <sheet name="2501083006" sheetId="33" r:id="rId31"/>
    <sheet name="2408087008翻单" sheetId="34" r:id="rId32"/>
    <sheet name="2410082013翻" sheetId="36" r:id="rId33"/>
  </sheets>
  <definedNames>
    <definedName name="_xlnm._FilterDatabase" localSheetId="31" hidden="1">'2408087008翻单'!$A$2:$O$10</definedName>
    <definedName name="_xlnm._FilterDatabase" localSheetId="5" hidden="1">'2410082010'!$A$2:$O$6</definedName>
    <definedName name="_xlnm._FilterDatabase" localSheetId="4" hidden="1">'2410082013'!$A$2:$O$6</definedName>
    <definedName name="_xlnm._FilterDatabase" localSheetId="32" hidden="1">'2410082013翻'!$A$2:$O$9</definedName>
    <definedName name="_xlnm._FilterDatabase" localSheetId="3" hidden="1">'2410082013更新'!$A$2:$O$6</definedName>
    <definedName name="_xlnm._FilterDatabase" localSheetId="7" hidden="1">'2410085002'!$A$2:$O$6</definedName>
    <definedName name="_xlnm._FilterDatabase" localSheetId="6" hidden="1">'2410086007'!$A$2:$O$5</definedName>
    <definedName name="_xlnm._FilterDatabase" localSheetId="10" hidden="1">'2410086007 原6002'!$A$2:$O$6</definedName>
    <definedName name="_xlnm._FilterDatabase" localSheetId="1" hidden="1">'2410087001'!$A$2:$O$6</definedName>
    <definedName name="_xlnm._FilterDatabase" localSheetId="2" hidden="1">'2410087001 更新'!$A$2:$O$6</definedName>
    <definedName name="_xlnm._FilterDatabase" localSheetId="12" hidden="1">'2411080003'!$A$2:$O$6</definedName>
    <definedName name="_xlnm._FilterDatabase" localSheetId="13" hidden="1">'2411082002'!$A$2:$O$6</definedName>
    <definedName name="_xlnm._FilterDatabase" localSheetId="8" hidden="1">'2411082008'!$A$2:$O$6</definedName>
    <definedName name="_xlnm._FilterDatabase" localSheetId="0" hidden="1">'2411082014'!$A$2:$O$5</definedName>
    <definedName name="_xlnm._FilterDatabase" localSheetId="14" hidden="1">'2411082014 (2)'!$A$2:$O$5</definedName>
    <definedName name="_xlnm._FilterDatabase" localSheetId="15" hidden="1">'2411085006'!$A$2:$O$5</definedName>
    <definedName name="_xlnm._FilterDatabase" localSheetId="11" hidden="1">'2411085009'!$A$2:$O$6</definedName>
    <definedName name="_xlnm._FilterDatabase" localSheetId="16" hidden="1">'2411085016'!$A$2:$O$6</definedName>
    <definedName name="_xlnm._FilterDatabase" localSheetId="17" hidden="1">'2411085017'!$A$2:$O$5</definedName>
    <definedName name="_xlnm._FilterDatabase" localSheetId="9" hidden="1">'2411086002'!$A$2:$O$6</definedName>
    <definedName name="_xlnm._FilterDatabase" localSheetId="19" hidden="1">'2411086005'!$A$2:$O$5</definedName>
    <definedName name="_xlnm._FilterDatabase" localSheetId="18" hidden="1">'2411086006'!$A$2:$O$5</definedName>
    <definedName name="_xlnm._FilterDatabase" localSheetId="21" hidden="1">'2412080003'!$A$2:$O$5</definedName>
    <definedName name="_xlnm._FilterDatabase" localSheetId="23" hidden="1">'2412082014'!$A$2:$O$5</definedName>
    <definedName name="_xlnm._FilterDatabase" localSheetId="20" hidden="1">'2412085016'!$A$2:$O$5</definedName>
    <definedName name="_xlnm._FilterDatabase" localSheetId="22" hidden="1">'2412086005'!$A$2:$O$5</definedName>
    <definedName name="_xlnm._FilterDatabase" localSheetId="29" hidden="1">'2501080007'!$A$2:$O$7</definedName>
    <definedName name="_xlnm._FilterDatabase" localSheetId="24" hidden="1">'2501082001'!$A$2:$O$6</definedName>
    <definedName name="_xlnm._FilterDatabase" localSheetId="25" hidden="1">'2501082004'!$A$2:$O$7</definedName>
    <definedName name="_xlnm._FilterDatabase" localSheetId="30" hidden="1">'2501083006'!$A$2:$O$7</definedName>
    <definedName name="_xlnm._FilterDatabase" localSheetId="26" hidden="1">'2501085006'!$A$2:$O$7</definedName>
    <definedName name="_xlnm._FilterDatabase" localSheetId="27" hidden="1">'2501086003'!$A$2:$O$6</definedName>
    <definedName name="_xlnm._FilterDatabase" localSheetId="28" hidden="1">'2501087002'!$A$2:$O$6</definedName>
    <definedName name="_xlnm.Print_Area" localSheetId="31">'2408087008翻单'!$A$1:$P$40</definedName>
    <definedName name="_xlnm.Print_Area" localSheetId="5">'2410082010'!$A$1:$P$26</definedName>
    <definedName name="_xlnm.Print_Area" localSheetId="4">'2410082013'!$A$1:$P$38</definedName>
    <definedName name="_xlnm.Print_Area" localSheetId="32">'2410082013翻'!$A$1:$P$39</definedName>
    <definedName name="_xlnm.Print_Area" localSheetId="3">'2410082013更新'!$A$1:$P$38</definedName>
    <definedName name="_xlnm.Print_Area" localSheetId="7">'2410085002'!$A$1:$P$27</definedName>
    <definedName name="_xlnm.Print_Area" localSheetId="6">'2410086007'!$A$1:$P$26</definedName>
    <definedName name="_xlnm.Print_Area" localSheetId="10">'2410086007 原6002'!$A$1:$P$27</definedName>
    <definedName name="_xlnm.Print_Area" localSheetId="1">'2410087001'!$A$1:$P$39</definedName>
    <definedName name="_xlnm.Print_Area" localSheetId="2">'2410087001 更新'!$A$1:$P$39</definedName>
    <definedName name="_xlnm.Print_Area" localSheetId="12">'2411080003'!$A$1:$P$54</definedName>
    <definedName name="_xlnm.Print_Area" localSheetId="13">'2411082002'!$A$1:$P$58</definedName>
    <definedName name="_xlnm.Print_Area" localSheetId="8">'2411082008'!$A$1:$P$27</definedName>
    <definedName name="_xlnm.Print_Area" localSheetId="0">'2411082014'!$A$1:$P$20</definedName>
    <definedName name="_xlnm.Print_Area" localSheetId="14">'2411082014 (2)'!$A$1:$P$20</definedName>
    <definedName name="_xlnm.Print_Area" localSheetId="15">'2411085006'!$A$1:$P$39</definedName>
    <definedName name="_xlnm.Print_Area" localSheetId="11">'2411085009'!$A$1:$P$27</definedName>
    <definedName name="_xlnm.Print_Area" localSheetId="16">'2411085016'!$A$1:$P$41</definedName>
    <definedName name="_xlnm.Print_Area" localSheetId="17">'2411085017'!$A$1:$P$20</definedName>
    <definedName name="_xlnm.Print_Area" localSheetId="9">'2411086002'!$A$1:$P$27</definedName>
    <definedName name="_xlnm.Print_Area" localSheetId="19">'2411086005'!$A$1:$P$38</definedName>
    <definedName name="_xlnm.Print_Area" localSheetId="18">'2411086006'!$A$1:$P$20</definedName>
    <definedName name="_xlnm.Print_Area" localSheetId="21">'2412080003'!$A$1:$P$27</definedName>
    <definedName name="_xlnm.Print_Area" localSheetId="23">'2412082014'!$A$1:$P$37</definedName>
    <definedName name="_xlnm.Print_Area" localSheetId="20">'2412085016'!$A$1:$P$26</definedName>
    <definedName name="_xlnm.Print_Area" localSheetId="22">'2412086005'!$A$1:$P$27</definedName>
    <definedName name="_xlnm.Print_Area" localSheetId="29">'2501080007'!$A$1:$P$25</definedName>
    <definedName name="_xlnm.Print_Area" localSheetId="24">'2501082001'!$A$1:$P$24</definedName>
    <definedName name="_xlnm.Print_Area" localSheetId="25">'2501082004'!$A$1:$P$25</definedName>
    <definedName name="_xlnm.Print_Area" localSheetId="30">'2501083006'!$A$1:$P$25</definedName>
    <definedName name="_xlnm.Print_Area" localSheetId="26">'2501085006'!$A$1:$P$26</definedName>
    <definedName name="_xlnm.Print_Area" localSheetId="27">'2501086003'!$A$1:$P$24</definedName>
    <definedName name="_xlnm.Print_Area" localSheetId="28">'2501087002'!$A$1:$P$24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34" l="1"/>
  <c r="F34" i="34"/>
  <c r="G34" i="34"/>
  <c r="H34" i="34"/>
  <c r="I34" i="34"/>
  <c r="J34" i="34"/>
  <c r="K34" i="34"/>
  <c r="L34" i="34"/>
  <c r="L33" i="36"/>
  <c r="K33" i="36"/>
  <c r="J33" i="36"/>
  <c r="I33" i="36"/>
  <c r="H33" i="36"/>
  <c r="G33" i="36"/>
  <c r="F33" i="36"/>
  <c r="E33" i="36"/>
  <c r="L32" i="36"/>
  <c r="K32" i="36"/>
  <c r="J32" i="36"/>
  <c r="I32" i="36"/>
  <c r="H32" i="36"/>
  <c r="G32" i="36"/>
  <c r="F32" i="36"/>
  <c r="E32" i="36"/>
  <c r="M32" i="36"/>
  <c r="L31" i="36"/>
  <c r="K31" i="36"/>
  <c r="J31" i="36"/>
  <c r="I31" i="36"/>
  <c r="H31" i="36"/>
  <c r="G31" i="36"/>
  <c r="F31" i="36"/>
  <c r="E31" i="36"/>
  <c r="L30" i="36"/>
  <c r="L34" i="36"/>
  <c r="K30" i="36"/>
  <c r="K34" i="36"/>
  <c r="J30" i="36"/>
  <c r="J34" i="36"/>
  <c r="I30" i="36"/>
  <c r="I34" i="36"/>
  <c r="H30" i="36"/>
  <c r="H34" i="36"/>
  <c r="G30" i="36"/>
  <c r="G34" i="36"/>
  <c r="F30" i="36"/>
  <c r="F34" i="36"/>
  <c r="E30" i="36"/>
  <c r="E34" i="36"/>
  <c r="M28" i="36"/>
  <c r="M27" i="36"/>
  <c r="M33" i="36"/>
  <c r="M26" i="36"/>
  <c r="M31" i="36"/>
  <c r="M25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M10" i="36"/>
  <c r="M9" i="36"/>
  <c r="M8" i="36"/>
  <c r="M7" i="36"/>
  <c r="M6" i="36"/>
  <c r="M5" i="36"/>
  <c r="M4" i="36"/>
  <c r="M3" i="36"/>
  <c r="E34" i="34"/>
  <c r="L33" i="34"/>
  <c r="K33" i="34"/>
  <c r="J33" i="34"/>
  <c r="I33" i="34"/>
  <c r="H33" i="34"/>
  <c r="G33" i="34"/>
  <c r="F33" i="34"/>
  <c r="E33" i="34"/>
  <c r="M33" i="34"/>
  <c r="L32" i="34"/>
  <c r="K32" i="34"/>
  <c r="J32" i="34"/>
  <c r="I32" i="34"/>
  <c r="H32" i="34"/>
  <c r="G32" i="34"/>
  <c r="F32" i="34"/>
  <c r="L31" i="34"/>
  <c r="L35" i="34"/>
  <c r="K31" i="34"/>
  <c r="K35" i="34"/>
  <c r="J31" i="34"/>
  <c r="J35" i="34"/>
  <c r="I31" i="34"/>
  <c r="I35" i="34"/>
  <c r="H31" i="34"/>
  <c r="H35" i="34"/>
  <c r="G31" i="34"/>
  <c r="G35" i="34"/>
  <c r="F31" i="34"/>
  <c r="F35" i="34"/>
  <c r="E31" i="34"/>
  <c r="M31" i="34"/>
  <c r="M29" i="34"/>
  <c r="M28" i="34"/>
  <c r="M34" i="34"/>
  <c r="M27" i="34"/>
  <c r="M32" i="34"/>
  <c r="M26" i="34"/>
  <c r="M24" i="34"/>
  <c r="M23" i="34"/>
  <c r="M22" i="34"/>
  <c r="M21" i="34"/>
  <c r="M20" i="34"/>
  <c r="M19" i="34"/>
  <c r="M18" i="34"/>
  <c r="M17" i="34"/>
  <c r="M16" i="34"/>
  <c r="M15" i="34"/>
  <c r="M14" i="34"/>
  <c r="M13" i="34"/>
  <c r="M12" i="34"/>
  <c r="M11" i="34"/>
  <c r="M10" i="34"/>
  <c r="M9" i="34"/>
  <c r="M8" i="34"/>
  <c r="M7" i="34"/>
  <c r="M6" i="34"/>
  <c r="M5" i="34"/>
  <c r="M4" i="34"/>
  <c r="M3" i="34"/>
  <c r="L19" i="33"/>
  <c r="K19" i="33"/>
  <c r="J19" i="33"/>
  <c r="I19" i="33"/>
  <c r="H19" i="33"/>
  <c r="G19" i="33"/>
  <c r="F19" i="33"/>
  <c r="E19" i="33"/>
  <c r="L18" i="33"/>
  <c r="L20" i="33"/>
  <c r="K18" i="33"/>
  <c r="K20" i="33"/>
  <c r="J18" i="33"/>
  <c r="J20" i="33"/>
  <c r="I18" i="33"/>
  <c r="I20" i="33"/>
  <c r="H18" i="33"/>
  <c r="H20" i="33"/>
  <c r="G18" i="33"/>
  <c r="F18" i="33"/>
  <c r="E18" i="33"/>
  <c r="M18" i="33"/>
  <c r="M16" i="33"/>
  <c r="M15" i="33"/>
  <c r="M13" i="33"/>
  <c r="M12" i="33"/>
  <c r="M11" i="33"/>
  <c r="M10" i="33"/>
  <c r="M9" i="33"/>
  <c r="M8" i="33"/>
  <c r="M7" i="33"/>
  <c r="M6" i="33"/>
  <c r="M5" i="33"/>
  <c r="M4" i="33"/>
  <c r="M3" i="33"/>
  <c r="L19" i="32"/>
  <c r="K19" i="32"/>
  <c r="K20" i="32"/>
  <c r="J19" i="32"/>
  <c r="I19" i="32"/>
  <c r="H19" i="32"/>
  <c r="G19" i="32"/>
  <c r="F19" i="32"/>
  <c r="E19" i="32"/>
  <c r="L18" i="32"/>
  <c r="L20" i="32"/>
  <c r="K18" i="32"/>
  <c r="J18" i="32"/>
  <c r="J20" i="32"/>
  <c r="I18" i="32"/>
  <c r="I20" i="32"/>
  <c r="H18" i="32"/>
  <c r="H20" i="32"/>
  <c r="G18" i="32"/>
  <c r="G20" i="32"/>
  <c r="F18" i="32"/>
  <c r="F20" i="32"/>
  <c r="E18" i="32"/>
  <c r="M18" i="32"/>
  <c r="M20" i="32"/>
  <c r="M16" i="32"/>
  <c r="M15" i="32"/>
  <c r="M19" i="32"/>
  <c r="M13" i="32"/>
  <c r="M12" i="32"/>
  <c r="M11" i="32"/>
  <c r="M10" i="32"/>
  <c r="M9" i="32"/>
  <c r="M8" i="32"/>
  <c r="M7" i="32"/>
  <c r="M6" i="32"/>
  <c r="M5" i="32"/>
  <c r="M4" i="32"/>
  <c r="M3" i="32"/>
  <c r="L18" i="31"/>
  <c r="K18" i="31"/>
  <c r="J18" i="31"/>
  <c r="I18" i="31"/>
  <c r="H18" i="31"/>
  <c r="G18" i="31"/>
  <c r="F18" i="31"/>
  <c r="E18" i="31"/>
  <c r="L17" i="31"/>
  <c r="L19" i="31"/>
  <c r="K17" i="31"/>
  <c r="K19" i="31"/>
  <c r="J17" i="31"/>
  <c r="I17" i="31"/>
  <c r="I19" i="31"/>
  <c r="H17" i="31"/>
  <c r="H19" i="31"/>
  <c r="G17" i="31"/>
  <c r="G19" i="31"/>
  <c r="F17" i="31"/>
  <c r="F19" i="31"/>
  <c r="E17" i="31"/>
  <c r="M17" i="31"/>
  <c r="M15" i="31"/>
  <c r="M14" i="31"/>
  <c r="M12" i="31"/>
  <c r="M11" i="31"/>
  <c r="M10" i="31"/>
  <c r="M9" i="31"/>
  <c r="M8" i="31"/>
  <c r="M7" i="31"/>
  <c r="M6" i="31"/>
  <c r="M5" i="31"/>
  <c r="M4" i="31"/>
  <c r="M3" i="31"/>
  <c r="L18" i="30"/>
  <c r="L19" i="30"/>
  <c r="K18" i="30"/>
  <c r="K19" i="30"/>
  <c r="J18" i="30"/>
  <c r="I18" i="30"/>
  <c r="H18" i="30"/>
  <c r="G18" i="30"/>
  <c r="F18" i="30"/>
  <c r="E18" i="30"/>
  <c r="L17" i="30"/>
  <c r="K17" i="30"/>
  <c r="J17" i="30"/>
  <c r="J19" i="30"/>
  <c r="I17" i="30"/>
  <c r="I19" i="30"/>
  <c r="H17" i="30"/>
  <c r="H19" i="30"/>
  <c r="G17" i="30"/>
  <c r="G19" i="30"/>
  <c r="F17" i="30"/>
  <c r="F19" i="30"/>
  <c r="E17" i="30"/>
  <c r="M17" i="30"/>
  <c r="M19" i="30"/>
  <c r="M15" i="30"/>
  <c r="M14" i="30"/>
  <c r="M18" i="30"/>
  <c r="M12" i="30"/>
  <c r="M11" i="30"/>
  <c r="M10" i="30"/>
  <c r="M9" i="30"/>
  <c r="M8" i="30"/>
  <c r="M7" i="30"/>
  <c r="M6" i="30"/>
  <c r="M5" i="30"/>
  <c r="M4" i="30"/>
  <c r="M3" i="30"/>
  <c r="L20" i="29"/>
  <c r="K20" i="29"/>
  <c r="J20" i="29"/>
  <c r="I20" i="29"/>
  <c r="H20" i="29"/>
  <c r="H21" i="29"/>
  <c r="G20" i="29"/>
  <c r="G21" i="29"/>
  <c r="F20" i="29"/>
  <c r="E20" i="29"/>
  <c r="L19" i="29"/>
  <c r="L21" i="29"/>
  <c r="K19" i="29"/>
  <c r="K21" i="29"/>
  <c r="J19" i="29"/>
  <c r="J21" i="29"/>
  <c r="I19" i="29"/>
  <c r="I21" i="29"/>
  <c r="H19" i="29"/>
  <c r="G19" i="29"/>
  <c r="F19" i="29"/>
  <c r="F21" i="29"/>
  <c r="E19" i="29"/>
  <c r="M19" i="29"/>
  <c r="M21" i="29"/>
  <c r="M17" i="29"/>
  <c r="M16" i="29"/>
  <c r="M15" i="29"/>
  <c r="M20" i="29"/>
  <c r="M13" i="29"/>
  <c r="M12" i="29"/>
  <c r="M11" i="29"/>
  <c r="M10" i="29"/>
  <c r="M9" i="29"/>
  <c r="M8" i="29"/>
  <c r="M7" i="29"/>
  <c r="M6" i="29"/>
  <c r="M5" i="29"/>
  <c r="M4" i="29"/>
  <c r="M3" i="29"/>
  <c r="L19" i="28"/>
  <c r="K19" i="28"/>
  <c r="J19" i="28"/>
  <c r="I19" i="28"/>
  <c r="H19" i="28"/>
  <c r="G19" i="28"/>
  <c r="M19" i="28"/>
  <c r="F19" i="28"/>
  <c r="E19" i="28"/>
  <c r="L18" i="28"/>
  <c r="L20" i="28"/>
  <c r="K18" i="28"/>
  <c r="K20" i="28"/>
  <c r="J18" i="28"/>
  <c r="J20" i="28"/>
  <c r="I18" i="28"/>
  <c r="I20" i="28"/>
  <c r="H18" i="28"/>
  <c r="H20" i="28"/>
  <c r="G18" i="28"/>
  <c r="G20" i="28"/>
  <c r="F18" i="28"/>
  <c r="F20" i="28"/>
  <c r="E18" i="28"/>
  <c r="E20" i="28"/>
  <c r="M16" i="28"/>
  <c r="M15" i="28"/>
  <c r="M13" i="28"/>
  <c r="M12" i="28"/>
  <c r="M11" i="28"/>
  <c r="M10" i="28"/>
  <c r="M9" i="28"/>
  <c r="M8" i="28"/>
  <c r="M7" i="28"/>
  <c r="M6" i="28"/>
  <c r="M5" i="28"/>
  <c r="M4" i="28"/>
  <c r="M3" i="28"/>
  <c r="L18" i="27"/>
  <c r="K18" i="27"/>
  <c r="J18" i="27"/>
  <c r="M18" i="27"/>
  <c r="I18" i="27"/>
  <c r="H18" i="27"/>
  <c r="G18" i="27"/>
  <c r="F18" i="27"/>
  <c r="E18" i="27"/>
  <c r="L17" i="27"/>
  <c r="L19" i="27"/>
  <c r="K17" i="27"/>
  <c r="K19" i="27"/>
  <c r="J17" i="27"/>
  <c r="J19" i="27"/>
  <c r="I17" i="27"/>
  <c r="I19" i="27"/>
  <c r="H17" i="27"/>
  <c r="H19" i="27"/>
  <c r="G17" i="27"/>
  <c r="G19" i="27"/>
  <c r="F17" i="27"/>
  <c r="F19" i="27"/>
  <c r="E17" i="27"/>
  <c r="E19" i="27"/>
  <c r="M15" i="27"/>
  <c r="M14" i="27"/>
  <c r="M12" i="27"/>
  <c r="M11" i="27"/>
  <c r="M10" i="27"/>
  <c r="M9" i="27"/>
  <c r="M8" i="27"/>
  <c r="M7" i="27"/>
  <c r="M6" i="27"/>
  <c r="M5" i="27"/>
  <c r="M4" i="27"/>
  <c r="M3" i="27"/>
  <c r="M35" i="34"/>
  <c r="M19" i="33"/>
  <c r="M20" i="33"/>
  <c r="F20" i="33"/>
  <c r="G20" i="33"/>
  <c r="M18" i="31"/>
  <c r="M19" i="31"/>
  <c r="J19" i="31"/>
  <c r="M30" i="36"/>
  <c r="M34" i="36"/>
  <c r="E35" i="34"/>
  <c r="E20" i="33"/>
  <c r="E20" i="32"/>
  <c r="E19" i="31"/>
  <c r="E19" i="30"/>
  <c r="E21" i="29"/>
  <c r="M18" i="28"/>
  <c r="M20" i="28"/>
  <c r="M17" i="27"/>
  <c r="M19" i="27"/>
  <c r="M26" i="26"/>
  <c r="M27" i="26"/>
  <c r="M31" i="26"/>
  <c r="F31" i="26"/>
  <c r="G31" i="26"/>
  <c r="G32" i="26"/>
  <c r="H31" i="26"/>
  <c r="H32" i="26"/>
  <c r="I31" i="26"/>
  <c r="I32" i="26"/>
  <c r="J31" i="26"/>
  <c r="J32" i="26"/>
  <c r="K31" i="26"/>
  <c r="L31" i="26"/>
  <c r="L32" i="26"/>
  <c r="E31" i="26"/>
  <c r="E32" i="26"/>
  <c r="F30" i="26"/>
  <c r="G30" i="26"/>
  <c r="H30" i="26"/>
  <c r="I30" i="26"/>
  <c r="J30" i="26"/>
  <c r="K30" i="26"/>
  <c r="L30" i="26"/>
  <c r="M30" i="26"/>
  <c r="E30" i="26"/>
  <c r="E29" i="26"/>
  <c r="M29" i="26"/>
  <c r="F28" i="26"/>
  <c r="G28" i="26"/>
  <c r="H28" i="26"/>
  <c r="I28" i="26"/>
  <c r="J28" i="26"/>
  <c r="K28" i="26"/>
  <c r="L28" i="26"/>
  <c r="M28" i="26"/>
  <c r="E28" i="26"/>
  <c r="M22" i="26"/>
  <c r="M13" i="26"/>
  <c r="M14" i="26"/>
  <c r="M15" i="26"/>
  <c r="M16" i="26"/>
  <c r="M17" i="26"/>
  <c r="M18" i="26"/>
  <c r="M19" i="26"/>
  <c r="M20" i="26"/>
  <c r="M21" i="26"/>
  <c r="L29" i="26"/>
  <c r="K29" i="26"/>
  <c r="J29" i="26"/>
  <c r="I29" i="26"/>
  <c r="H29" i="26"/>
  <c r="G29" i="26"/>
  <c r="F29" i="26"/>
  <c r="M25" i="26"/>
  <c r="M24" i="26"/>
  <c r="M12" i="26"/>
  <c r="M11" i="26"/>
  <c r="M10" i="26"/>
  <c r="M9" i="26"/>
  <c r="M8" i="26"/>
  <c r="M7" i="26"/>
  <c r="M6" i="26"/>
  <c r="M5" i="26"/>
  <c r="M4" i="26"/>
  <c r="M3" i="26"/>
  <c r="L19" i="25"/>
  <c r="K19" i="25"/>
  <c r="J19" i="25"/>
  <c r="I19" i="25"/>
  <c r="H19" i="25"/>
  <c r="G19" i="25"/>
  <c r="F19" i="25"/>
  <c r="E19" i="25"/>
  <c r="L18" i="25"/>
  <c r="K18" i="25"/>
  <c r="J18" i="25"/>
  <c r="I18" i="25"/>
  <c r="H18" i="25"/>
  <c r="G18" i="25"/>
  <c r="G22" i="25"/>
  <c r="F18" i="25"/>
  <c r="F22" i="25"/>
  <c r="E18" i="25"/>
  <c r="M16" i="25"/>
  <c r="M15" i="25"/>
  <c r="M13" i="25"/>
  <c r="M12" i="25"/>
  <c r="M11" i="25"/>
  <c r="M10" i="25"/>
  <c r="M9" i="25"/>
  <c r="M8" i="25"/>
  <c r="M7" i="25"/>
  <c r="M6" i="25"/>
  <c r="M5" i="25"/>
  <c r="M4" i="25"/>
  <c r="M3" i="25"/>
  <c r="F18" i="24"/>
  <c r="G18" i="24"/>
  <c r="H18" i="24"/>
  <c r="I18" i="24"/>
  <c r="J18" i="24"/>
  <c r="K18" i="24"/>
  <c r="L18" i="24"/>
  <c r="E18" i="24"/>
  <c r="E17" i="23"/>
  <c r="M13" i="24"/>
  <c r="L19" i="24"/>
  <c r="K19" i="24"/>
  <c r="J19" i="24"/>
  <c r="I19" i="24"/>
  <c r="H19" i="24"/>
  <c r="H22" i="24"/>
  <c r="G19" i="24"/>
  <c r="G22" i="24"/>
  <c r="F19" i="24"/>
  <c r="E19" i="24"/>
  <c r="K22" i="24"/>
  <c r="M16" i="24"/>
  <c r="M15" i="24"/>
  <c r="M12" i="24"/>
  <c r="M11" i="24"/>
  <c r="M10" i="24"/>
  <c r="M9" i="24"/>
  <c r="M8" i="24"/>
  <c r="M7" i="24"/>
  <c r="M6" i="24"/>
  <c r="M5" i="24"/>
  <c r="M4" i="24"/>
  <c r="M3" i="24"/>
  <c r="L18" i="23"/>
  <c r="K18" i="23"/>
  <c r="J18" i="23"/>
  <c r="I18" i="23"/>
  <c r="H18" i="23"/>
  <c r="G18" i="23"/>
  <c r="F18" i="23"/>
  <c r="E18" i="23"/>
  <c r="L17" i="23"/>
  <c r="K17" i="23"/>
  <c r="J17" i="23"/>
  <c r="J21" i="23"/>
  <c r="I17" i="23"/>
  <c r="H17" i="23"/>
  <c r="G17" i="23"/>
  <c r="F17" i="23"/>
  <c r="M15" i="23"/>
  <c r="M14" i="23"/>
  <c r="M12" i="23"/>
  <c r="M11" i="23"/>
  <c r="M10" i="23"/>
  <c r="M9" i="23"/>
  <c r="M8" i="23"/>
  <c r="M7" i="23"/>
  <c r="M6" i="23"/>
  <c r="M5" i="23"/>
  <c r="M4" i="23"/>
  <c r="M3" i="23"/>
  <c r="L32" i="22"/>
  <c r="K32" i="22"/>
  <c r="J32" i="22"/>
  <c r="I32" i="22"/>
  <c r="H32" i="22"/>
  <c r="G32" i="22"/>
  <c r="M32" i="22"/>
  <c r="F32" i="22"/>
  <c r="E32" i="22"/>
  <c r="L31" i="22"/>
  <c r="K31" i="22"/>
  <c r="J31" i="22"/>
  <c r="I31" i="22"/>
  <c r="H31" i="22"/>
  <c r="G31" i="22"/>
  <c r="F31" i="22"/>
  <c r="E31" i="22"/>
  <c r="M31" i="22"/>
  <c r="L30" i="22"/>
  <c r="K30" i="22"/>
  <c r="J30" i="22"/>
  <c r="I30" i="22"/>
  <c r="M30" i="22"/>
  <c r="H30" i="22"/>
  <c r="G30" i="22"/>
  <c r="F30" i="22"/>
  <c r="E30" i="22"/>
  <c r="L29" i="22"/>
  <c r="L33" i="22"/>
  <c r="K29" i="22"/>
  <c r="K33" i="22"/>
  <c r="J29" i="22"/>
  <c r="J33" i="22"/>
  <c r="I29" i="22"/>
  <c r="I33" i="22"/>
  <c r="H29" i="22"/>
  <c r="H33" i="22"/>
  <c r="G29" i="22"/>
  <c r="G33" i="22"/>
  <c r="F29" i="22"/>
  <c r="F33" i="22"/>
  <c r="E29" i="22"/>
  <c r="M29" i="22"/>
  <c r="M33" i="22"/>
  <c r="M27" i="22"/>
  <c r="M26" i="22"/>
  <c r="M25" i="22"/>
  <c r="M24" i="22"/>
  <c r="M22" i="22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4" i="22"/>
  <c r="M3" i="22"/>
  <c r="L33" i="21"/>
  <c r="K33" i="21"/>
  <c r="J33" i="21"/>
  <c r="I33" i="21"/>
  <c r="H33" i="21"/>
  <c r="G33" i="21"/>
  <c r="F33" i="21"/>
  <c r="E33" i="21"/>
  <c r="M33" i="21"/>
  <c r="L32" i="21"/>
  <c r="K32" i="21"/>
  <c r="J32" i="21"/>
  <c r="I32" i="21"/>
  <c r="H32" i="21"/>
  <c r="G32" i="21"/>
  <c r="F32" i="21"/>
  <c r="E32" i="21"/>
  <c r="M32" i="21"/>
  <c r="L31" i="21"/>
  <c r="K31" i="21"/>
  <c r="J31" i="21"/>
  <c r="I31" i="21"/>
  <c r="H31" i="21"/>
  <c r="G31" i="21"/>
  <c r="F31" i="21"/>
  <c r="M31" i="21"/>
  <c r="E31" i="21"/>
  <c r="L30" i="21"/>
  <c r="L34" i="21"/>
  <c r="K30" i="21"/>
  <c r="K34" i="21"/>
  <c r="J30" i="21"/>
  <c r="J34" i="21"/>
  <c r="I30" i="21"/>
  <c r="I34" i="21"/>
  <c r="H30" i="21"/>
  <c r="H34" i="21"/>
  <c r="G30" i="21"/>
  <c r="G34" i="21"/>
  <c r="F30" i="21"/>
  <c r="F34" i="21"/>
  <c r="E30" i="21"/>
  <c r="M30" i="21"/>
  <c r="M34" i="21"/>
  <c r="M28" i="21"/>
  <c r="M27" i="21"/>
  <c r="M26" i="21"/>
  <c r="M25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5" i="21"/>
  <c r="M4" i="21"/>
  <c r="M3" i="21"/>
  <c r="L19" i="20"/>
  <c r="K19" i="20"/>
  <c r="J19" i="20"/>
  <c r="I19" i="20"/>
  <c r="H19" i="20"/>
  <c r="G19" i="20"/>
  <c r="F19" i="20"/>
  <c r="E19" i="20"/>
  <c r="L18" i="20"/>
  <c r="K18" i="20"/>
  <c r="K22" i="20"/>
  <c r="J18" i="20"/>
  <c r="J22" i="20"/>
  <c r="I18" i="20"/>
  <c r="I22" i="20"/>
  <c r="H18" i="20"/>
  <c r="H22" i="20"/>
  <c r="G18" i="20"/>
  <c r="G22" i="20"/>
  <c r="F18" i="20"/>
  <c r="F22" i="20"/>
  <c r="E18" i="20"/>
  <c r="M16" i="20"/>
  <c r="M15" i="20"/>
  <c r="M13" i="20"/>
  <c r="M12" i="20"/>
  <c r="M11" i="20"/>
  <c r="M10" i="20"/>
  <c r="M9" i="20"/>
  <c r="M8" i="20"/>
  <c r="M7" i="20"/>
  <c r="M6" i="20"/>
  <c r="M5" i="20"/>
  <c r="M4" i="20"/>
  <c r="M3" i="20"/>
  <c r="F31" i="19"/>
  <c r="G31" i="19"/>
  <c r="H31" i="19"/>
  <c r="I31" i="19"/>
  <c r="J31" i="19"/>
  <c r="K31" i="19"/>
  <c r="L31" i="19"/>
  <c r="E31" i="19"/>
  <c r="M30" i="19"/>
  <c r="M31" i="19"/>
  <c r="M32" i="19"/>
  <c r="F29" i="19"/>
  <c r="G29" i="19"/>
  <c r="H29" i="19"/>
  <c r="I29" i="19"/>
  <c r="J29" i="19"/>
  <c r="K29" i="19"/>
  <c r="L29" i="19"/>
  <c r="E29" i="19"/>
  <c r="M4" i="19"/>
  <c r="M13" i="19"/>
  <c r="M14" i="19"/>
  <c r="M5" i="19"/>
  <c r="M6" i="19"/>
  <c r="M7" i="19"/>
  <c r="M8" i="19"/>
  <c r="M9" i="19"/>
  <c r="M10" i="19"/>
  <c r="M11" i="19"/>
  <c r="M12" i="19"/>
  <c r="L32" i="19"/>
  <c r="K32" i="19"/>
  <c r="J32" i="19"/>
  <c r="I32" i="19"/>
  <c r="H32" i="19"/>
  <c r="G32" i="19"/>
  <c r="F32" i="19"/>
  <c r="E32" i="19"/>
  <c r="K33" i="19"/>
  <c r="L30" i="19"/>
  <c r="K30" i="19"/>
  <c r="J30" i="19"/>
  <c r="I30" i="19"/>
  <c r="H30" i="19"/>
  <c r="G30" i="19"/>
  <c r="F30" i="19"/>
  <c r="E30" i="19"/>
  <c r="M27" i="19"/>
  <c r="M26" i="19"/>
  <c r="M25" i="19"/>
  <c r="M24" i="19"/>
  <c r="M22" i="19"/>
  <c r="M21" i="19"/>
  <c r="M20" i="19"/>
  <c r="M19" i="19"/>
  <c r="M18" i="19"/>
  <c r="M17" i="19"/>
  <c r="M16" i="19"/>
  <c r="M15" i="19"/>
  <c r="M3" i="19"/>
  <c r="F32" i="26"/>
  <c r="K32" i="26"/>
  <c r="K22" i="25"/>
  <c r="L22" i="25"/>
  <c r="J22" i="25"/>
  <c r="M18" i="25"/>
  <c r="M19" i="25"/>
  <c r="H22" i="25"/>
  <c r="I22" i="25"/>
  <c r="E22" i="25"/>
  <c r="F22" i="24"/>
  <c r="M18" i="24"/>
  <c r="I22" i="24"/>
  <c r="J22" i="24"/>
  <c r="L22" i="24"/>
  <c r="M19" i="24"/>
  <c r="E22" i="24"/>
  <c r="I21" i="23"/>
  <c r="F21" i="23"/>
  <c r="M17" i="23"/>
  <c r="E21" i="23"/>
  <c r="H21" i="23"/>
  <c r="L21" i="23"/>
  <c r="G21" i="23"/>
  <c r="M18" i="23"/>
  <c r="K21" i="23"/>
  <c r="E33" i="22"/>
  <c r="E34" i="21"/>
  <c r="M18" i="20"/>
  <c r="L22" i="20"/>
  <c r="M19" i="20"/>
  <c r="E22" i="20"/>
  <c r="H33" i="19"/>
  <c r="G33" i="19"/>
  <c r="L33" i="19"/>
  <c r="M29" i="19"/>
  <c r="I33" i="19"/>
  <c r="J33" i="19"/>
  <c r="F33" i="19"/>
  <c r="E33" i="19"/>
  <c r="M22" i="25"/>
  <c r="M22" i="24"/>
  <c r="M21" i="23"/>
  <c r="M22" i="20"/>
  <c r="M33" i="19"/>
  <c r="M36" i="16"/>
  <c r="M53" i="12"/>
  <c r="F53" i="12"/>
  <c r="G53" i="12"/>
  <c r="H53" i="12"/>
  <c r="I53" i="12"/>
  <c r="J53" i="12"/>
  <c r="K53" i="12"/>
  <c r="L53" i="12"/>
  <c r="E53" i="12"/>
  <c r="M37" i="12"/>
  <c r="M38" i="12"/>
  <c r="M39" i="12"/>
  <c r="M40" i="12"/>
  <c r="M41" i="12"/>
  <c r="M42" i="12"/>
  <c r="M43" i="12"/>
  <c r="M44" i="12"/>
  <c r="M45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" i="12"/>
  <c r="F48" i="12"/>
  <c r="G48" i="12"/>
  <c r="H48" i="12"/>
  <c r="I48" i="12"/>
  <c r="J48" i="12"/>
  <c r="K48" i="12"/>
  <c r="L48" i="12"/>
  <c r="E48" i="12"/>
  <c r="M48" i="12"/>
  <c r="M49" i="12"/>
  <c r="M50" i="12"/>
  <c r="M51" i="12"/>
  <c r="M52" i="12"/>
  <c r="M47" i="12"/>
  <c r="F47" i="12"/>
  <c r="G47" i="12"/>
  <c r="H47" i="12"/>
  <c r="I47" i="12"/>
  <c r="J47" i="12"/>
  <c r="K47" i="12"/>
  <c r="L47" i="12"/>
  <c r="E47" i="12"/>
  <c r="L15" i="18"/>
  <c r="K15" i="18"/>
  <c r="L14" i="18"/>
  <c r="K14" i="18"/>
  <c r="J14" i="18"/>
  <c r="J15" i="18"/>
  <c r="I14" i="18"/>
  <c r="I15" i="18"/>
  <c r="H14" i="18"/>
  <c r="H15" i="18"/>
  <c r="G14" i="18"/>
  <c r="G15" i="18"/>
  <c r="F14" i="18"/>
  <c r="F15" i="18"/>
  <c r="E14" i="18"/>
  <c r="E15" i="18"/>
  <c r="M12" i="18"/>
  <c r="M11" i="18"/>
  <c r="M10" i="18"/>
  <c r="M9" i="18"/>
  <c r="M8" i="18"/>
  <c r="M7" i="18"/>
  <c r="M6" i="18"/>
  <c r="M5" i="18"/>
  <c r="M4" i="18"/>
  <c r="M3" i="18"/>
  <c r="L15" i="17"/>
  <c r="K15" i="17"/>
  <c r="J15" i="17"/>
  <c r="L14" i="17"/>
  <c r="K14" i="17"/>
  <c r="J14" i="17"/>
  <c r="I14" i="17"/>
  <c r="I15" i="17"/>
  <c r="H14" i="17"/>
  <c r="H15" i="17"/>
  <c r="G14" i="17"/>
  <c r="G15" i="17"/>
  <c r="F14" i="17"/>
  <c r="F15" i="17"/>
  <c r="E14" i="17"/>
  <c r="E15" i="17"/>
  <c r="M12" i="17"/>
  <c r="M11" i="17"/>
  <c r="M10" i="17"/>
  <c r="M9" i="17"/>
  <c r="M8" i="17"/>
  <c r="M7" i="17"/>
  <c r="M6" i="17"/>
  <c r="M5" i="17"/>
  <c r="M4" i="17"/>
  <c r="M3" i="17"/>
  <c r="L35" i="16"/>
  <c r="K35" i="16"/>
  <c r="J35" i="16"/>
  <c r="I35" i="16"/>
  <c r="H35" i="16"/>
  <c r="G35" i="16"/>
  <c r="M35" i="16"/>
  <c r="F35" i="16"/>
  <c r="E35" i="16"/>
  <c r="L34" i="16"/>
  <c r="K34" i="16"/>
  <c r="J34" i="16"/>
  <c r="I34" i="16"/>
  <c r="H34" i="16"/>
  <c r="G34" i="16"/>
  <c r="F34" i="16"/>
  <c r="E34" i="16"/>
  <c r="M34" i="16"/>
  <c r="L33" i="16"/>
  <c r="K33" i="16"/>
  <c r="J33" i="16"/>
  <c r="I33" i="16"/>
  <c r="M33" i="16"/>
  <c r="H33" i="16"/>
  <c r="G33" i="16"/>
  <c r="F33" i="16"/>
  <c r="E33" i="16"/>
  <c r="L32" i="16"/>
  <c r="L36" i="16"/>
  <c r="K32" i="16"/>
  <c r="K36" i="16"/>
  <c r="J32" i="16"/>
  <c r="J36" i="16"/>
  <c r="I32" i="16"/>
  <c r="I36" i="16"/>
  <c r="H32" i="16"/>
  <c r="H36" i="16"/>
  <c r="G32" i="16"/>
  <c r="G36" i="16"/>
  <c r="F32" i="16"/>
  <c r="F36" i="16"/>
  <c r="E32" i="16"/>
  <c r="M32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L33" i="15"/>
  <c r="K33" i="15"/>
  <c r="J33" i="15"/>
  <c r="I33" i="15"/>
  <c r="H33" i="15"/>
  <c r="G33" i="15"/>
  <c r="M33" i="15"/>
  <c r="F33" i="15"/>
  <c r="E33" i="15"/>
  <c r="L32" i="15"/>
  <c r="K32" i="15"/>
  <c r="J32" i="15"/>
  <c r="I32" i="15"/>
  <c r="H32" i="15"/>
  <c r="G32" i="15"/>
  <c r="F32" i="15"/>
  <c r="E32" i="15"/>
  <c r="M32" i="15"/>
  <c r="L31" i="15"/>
  <c r="L34" i="15"/>
  <c r="K31" i="15"/>
  <c r="K34" i="15"/>
  <c r="J31" i="15"/>
  <c r="I31" i="15"/>
  <c r="M31" i="15"/>
  <c r="H31" i="15"/>
  <c r="G31" i="15"/>
  <c r="F31" i="15"/>
  <c r="E31" i="15"/>
  <c r="L30" i="15"/>
  <c r="K30" i="15"/>
  <c r="J30" i="15"/>
  <c r="J34" i="15"/>
  <c r="I30" i="15"/>
  <c r="I34" i="15"/>
  <c r="H30" i="15"/>
  <c r="H34" i="15"/>
  <c r="G30" i="15"/>
  <c r="G34" i="15"/>
  <c r="F30" i="15"/>
  <c r="F34" i="15"/>
  <c r="E30" i="15"/>
  <c r="M30" i="15"/>
  <c r="M34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L15" i="14"/>
  <c r="L14" i="14"/>
  <c r="K14" i="14"/>
  <c r="K15" i="14"/>
  <c r="J14" i="14"/>
  <c r="J15" i="14"/>
  <c r="I14" i="14"/>
  <c r="I15" i="14"/>
  <c r="H14" i="14"/>
  <c r="H15" i="14"/>
  <c r="G14" i="14"/>
  <c r="G15" i="14"/>
  <c r="F14" i="14"/>
  <c r="F15" i="14"/>
  <c r="E14" i="14"/>
  <c r="E15" i="14"/>
  <c r="M12" i="14"/>
  <c r="M11" i="14"/>
  <c r="M10" i="14"/>
  <c r="M9" i="14"/>
  <c r="M8" i="14"/>
  <c r="M7" i="14"/>
  <c r="M6" i="14"/>
  <c r="M5" i="14"/>
  <c r="M4" i="14"/>
  <c r="M3" i="14"/>
  <c r="I15" i="13"/>
  <c r="H15" i="13"/>
  <c r="G15" i="13"/>
  <c r="F15" i="13"/>
  <c r="E15" i="13"/>
  <c r="L14" i="13"/>
  <c r="L15" i="13"/>
  <c r="K14" i="13"/>
  <c r="K15" i="13"/>
  <c r="J14" i="13"/>
  <c r="J15" i="13"/>
  <c r="I14" i="13"/>
  <c r="H14" i="13"/>
  <c r="G14" i="13"/>
  <c r="F14" i="13"/>
  <c r="E14" i="13"/>
  <c r="M12" i="13"/>
  <c r="M11" i="13"/>
  <c r="M10" i="13"/>
  <c r="M9" i="13"/>
  <c r="M8" i="13"/>
  <c r="M7" i="13"/>
  <c r="M6" i="13"/>
  <c r="M5" i="13"/>
  <c r="M4" i="13"/>
  <c r="M3" i="13"/>
  <c r="L43" i="11"/>
  <c r="L49" i="11"/>
  <c r="M13" i="11"/>
  <c r="F49" i="11"/>
  <c r="G49" i="11"/>
  <c r="H49" i="11"/>
  <c r="I49" i="11"/>
  <c r="J49" i="11"/>
  <c r="K49" i="11"/>
  <c r="J45" i="11"/>
  <c r="F43" i="11"/>
  <c r="E49" i="11"/>
  <c r="F48" i="11"/>
  <c r="G48" i="11"/>
  <c r="H48" i="11"/>
  <c r="I48" i="11"/>
  <c r="J48" i="11"/>
  <c r="K48" i="11"/>
  <c r="L48" i="11"/>
  <c r="E47" i="11"/>
  <c r="F45" i="11"/>
  <c r="G45" i="11"/>
  <c r="H45" i="11"/>
  <c r="I45" i="11"/>
  <c r="K45" i="11"/>
  <c r="L45" i="11"/>
  <c r="E45" i="11"/>
  <c r="E44" i="11"/>
  <c r="M44" i="11"/>
  <c r="G43" i="11"/>
  <c r="H43" i="11"/>
  <c r="I43" i="11"/>
  <c r="J43" i="11"/>
  <c r="K43" i="11"/>
  <c r="M46" i="11"/>
  <c r="M47" i="11"/>
  <c r="M26" i="11"/>
  <c r="M27" i="11"/>
  <c r="M28" i="11"/>
  <c r="M29" i="11"/>
  <c r="M30" i="11"/>
  <c r="M31" i="11"/>
  <c r="M32" i="11"/>
  <c r="M33" i="11"/>
  <c r="E48" i="11"/>
  <c r="F47" i="11"/>
  <c r="G47" i="11"/>
  <c r="H47" i="11"/>
  <c r="I47" i="11"/>
  <c r="J47" i="11"/>
  <c r="K47" i="11"/>
  <c r="L47" i="11"/>
  <c r="F46" i="11"/>
  <c r="G46" i="11"/>
  <c r="H46" i="11"/>
  <c r="I46" i="11"/>
  <c r="J46" i="11"/>
  <c r="K46" i="11"/>
  <c r="L46" i="11"/>
  <c r="E46" i="11"/>
  <c r="F44" i="11"/>
  <c r="G44" i="11"/>
  <c r="H44" i="11"/>
  <c r="I44" i="11"/>
  <c r="J44" i="11"/>
  <c r="K44" i="11"/>
  <c r="L44" i="11"/>
  <c r="M14" i="18"/>
  <c r="M15" i="18"/>
  <c r="M14" i="17"/>
  <c r="M15" i="17"/>
  <c r="E36" i="16"/>
  <c r="E34" i="15"/>
  <c r="M14" i="14"/>
  <c r="M15" i="14"/>
  <c r="M14" i="13"/>
  <c r="M15" i="13"/>
  <c r="M43" i="11"/>
  <c r="M48" i="11"/>
  <c r="M45" i="11"/>
  <c r="M49" i="11"/>
  <c r="M36" i="11"/>
  <c r="M37" i="11"/>
  <c r="M38" i="11"/>
  <c r="M39" i="11"/>
  <c r="M40" i="11"/>
  <c r="M41" i="11"/>
  <c r="M24" i="11"/>
  <c r="M25" i="11"/>
  <c r="M17" i="11"/>
  <c r="M18" i="11"/>
  <c r="M19" i="11"/>
  <c r="M20" i="11"/>
  <c r="M21" i="11"/>
  <c r="M22" i="11"/>
  <c r="M23" i="11"/>
  <c r="M16" i="11"/>
  <c r="M15" i="11"/>
  <c r="M14" i="11"/>
  <c r="E43" i="11"/>
  <c r="M35" i="11"/>
  <c r="M12" i="11"/>
  <c r="M11" i="11"/>
  <c r="M10" i="11"/>
  <c r="M9" i="11"/>
  <c r="M8" i="11"/>
  <c r="M7" i="11"/>
  <c r="M6" i="11"/>
  <c r="M5" i="11"/>
  <c r="M4" i="11"/>
  <c r="M3" i="11"/>
  <c r="L19" i="10"/>
  <c r="K19" i="10"/>
  <c r="J19" i="10"/>
  <c r="I19" i="10"/>
  <c r="H19" i="10"/>
  <c r="G19" i="10"/>
  <c r="F19" i="10"/>
  <c r="E19" i="10"/>
  <c r="L18" i="10"/>
  <c r="K18" i="10"/>
  <c r="J18" i="10"/>
  <c r="I18" i="10"/>
  <c r="I22" i="10"/>
  <c r="H18" i="10"/>
  <c r="H22" i="10"/>
  <c r="G18" i="10"/>
  <c r="G22" i="10"/>
  <c r="F18" i="10"/>
  <c r="E18" i="10"/>
  <c r="M16" i="10"/>
  <c r="M15" i="10"/>
  <c r="M12" i="10"/>
  <c r="M11" i="10"/>
  <c r="M10" i="10"/>
  <c r="M9" i="10"/>
  <c r="M8" i="10"/>
  <c r="M7" i="10"/>
  <c r="M6" i="10"/>
  <c r="M5" i="10"/>
  <c r="M4" i="10"/>
  <c r="M3" i="10"/>
  <c r="M13" i="9"/>
  <c r="L22" i="10"/>
  <c r="F22" i="10"/>
  <c r="K22" i="10"/>
  <c r="J22" i="10"/>
  <c r="M18" i="10"/>
  <c r="M19" i="10"/>
  <c r="M22" i="10"/>
  <c r="E22" i="10"/>
  <c r="L19" i="9"/>
  <c r="K19" i="9"/>
  <c r="J19" i="9"/>
  <c r="I19" i="9"/>
  <c r="H19" i="9"/>
  <c r="G19" i="9"/>
  <c r="F19" i="9"/>
  <c r="E19" i="9"/>
  <c r="L18" i="9"/>
  <c r="L22" i="9"/>
  <c r="K18" i="9"/>
  <c r="J18" i="9"/>
  <c r="J22" i="9"/>
  <c r="I18" i="9"/>
  <c r="I22" i="9"/>
  <c r="H18" i="9"/>
  <c r="H22" i="9"/>
  <c r="G18" i="9"/>
  <c r="G22" i="9"/>
  <c r="F18" i="9"/>
  <c r="F22" i="9"/>
  <c r="E18" i="9"/>
  <c r="M16" i="9"/>
  <c r="M15" i="9"/>
  <c r="M12" i="9"/>
  <c r="M11" i="9"/>
  <c r="M10" i="9"/>
  <c r="M9" i="9"/>
  <c r="M8" i="9"/>
  <c r="M7" i="9"/>
  <c r="M6" i="9"/>
  <c r="M5" i="9"/>
  <c r="M4" i="9"/>
  <c r="M3" i="9"/>
  <c r="M5" i="8"/>
  <c r="K22" i="9"/>
  <c r="M19" i="9"/>
  <c r="M18" i="9"/>
  <c r="M22" i="9"/>
  <c r="E22" i="9"/>
  <c r="L19" i="8"/>
  <c r="K19" i="8"/>
  <c r="J19" i="8"/>
  <c r="I19" i="8"/>
  <c r="H19" i="8"/>
  <c r="G19" i="8"/>
  <c r="F19" i="8"/>
  <c r="F22" i="8"/>
  <c r="E19" i="8"/>
  <c r="L18" i="8"/>
  <c r="K18" i="8"/>
  <c r="J18" i="8"/>
  <c r="I18" i="8"/>
  <c r="H18" i="8"/>
  <c r="G18" i="8"/>
  <c r="F18" i="8"/>
  <c r="E18" i="8"/>
  <c r="M16" i="8"/>
  <c r="M15" i="8"/>
  <c r="M12" i="8"/>
  <c r="M11" i="8"/>
  <c r="M10" i="8"/>
  <c r="M9" i="8"/>
  <c r="M8" i="8"/>
  <c r="M7" i="8"/>
  <c r="M6" i="8"/>
  <c r="M4" i="8"/>
  <c r="M3" i="8"/>
  <c r="K21" i="7"/>
  <c r="J21" i="7"/>
  <c r="L18" i="7"/>
  <c r="K18" i="7"/>
  <c r="J18" i="7"/>
  <c r="I18" i="7"/>
  <c r="H18" i="7"/>
  <c r="G18" i="7"/>
  <c r="F18" i="7"/>
  <c r="E18" i="7"/>
  <c r="M18" i="7"/>
  <c r="L17" i="7"/>
  <c r="L21" i="7"/>
  <c r="K17" i="7"/>
  <c r="J17" i="7"/>
  <c r="I17" i="7"/>
  <c r="I21" i="7"/>
  <c r="H17" i="7"/>
  <c r="H21" i="7"/>
  <c r="G17" i="7"/>
  <c r="G21" i="7"/>
  <c r="F17" i="7"/>
  <c r="F21" i="7"/>
  <c r="E17" i="7"/>
  <c r="E21" i="7"/>
  <c r="M15" i="7"/>
  <c r="M14" i="7"/>
  <c r="M12" i="7"/>
  <c r="M11" i="7"/>
  <c r="M10" i="7"/>
  <c r="M9" i="7"/>
  <c r="M8" i="7"/>
  <c r="M7" i="7"/>
  <c r="M6" i="7"/>
  <c r="M5" i="7"/>
  <c r="M4" i="7"/>
  <c r="M3" i="7"/>
  <c r="L19" i="6"/>
  <c r="K19" i="6"/>
  <c r="J19" i="6"/>
  <c r="I19" i="6"/>
  <c r="H19" i="6"/>
  <c r="G19" i="6"/>
  <c r="F19" i="6"/>
  <c r="M19" i="6"/>
  <c r="E19" i="6"/>
  <c r="L18" i="6"/>
  <c r="L22" i="6"/>
  <c r="K18" i="6"/>
  <c r="K22" i="6"/>
  <c r="J18" i="6"/>
  <c r="J22" i="6"/>
  <c r="I18" i="6"/>
  <c r="I22" i="6"/>
  <c r="H18" i="6"/>
  <c r="H22" i="6"/>
  <c r="G18" i="6"/>
  <c r="G22" i="6"/>
  <c r="F18" i="6"/>
  <c r="F22" i="6"/>
  <c r="E18" i="6"/>
  <c r="M18" i="6"/>
  <c r="M22" i="6"/>
  <c r="M16" i="6"/>
  <c r="M15" i="6"/>
  <c r="M13" i="6"/>
  <c r="M12" i="6"/>
  <c r="M11" i="6"/>
  <c r="M10" i="6"/>
  <c r="M9" i="6"/>
  <c r="M8" i="6"/>
  <c r="M7" i="6"/>
  <c r="M6" i="6"/>
  <c r="M5" i="6"/>
  <c r="M4" i="6"/>
  <c r="M3" i="6"/>
  <c r="L21" i="5"/>
  <c r="L18" i="5"/>
  <c r="K18" i="5"/>
  <c r="J18" i="5"/>
  <c r="I18" i="5"/>
  <c r="H18" i="5"/>
  <c r="G18" i="5"/>
  <c r="F18" i="5"/>
  <c r="E18" i="5"/>
  <c r="M18" i="5"/>
  <c r="L17" i="5"/>
  <c r="K17" i="5"/>
  <c r="K21" i="5"/>
  <c r="J17" i="5"/>
  <c r="J21" i="5"/>
  <c r="I17" i="5"/>
  <c r="I21" i="5"/>
  <c r="H17" i="5"/>
  <c r="H21" i="5"/>
  <c r="G17" i="5"/>
  <c r="G21" i="5"/>
  <c r="F17" i="5"/>
  <c r="F21" i="5"/>
  <c r="E17" i="5"/>
  <c r="M17" i="5"/>
  <c r="M21" i="5"/>
  <c r="M15" i="5"/>
  <c r="M14" i="5"/>
  <c r="M12" i="5"/>
  <c r="M11" i="5"/>
  <c r="M10" i="5"/>
  <c r="M9" i="5"/>
  <c r="M8" i="5"/>
  <c r="M7" i="5"/>
  <c r="M6" i="5"/>
  <c r="M5" i="5"/>
  <c r="M4" i="5"/>
  <c r="M3" i="5"/>
  <c r="L33" i="3"/>
  <c r="K33" i="3"/>
  <c r="J33" i="3"/>
  <c r="I33" i="3"/>
  <c r="H33" i="3"/>
  <c r="G33" i="3"/>
  <c r="M33" i="3"/>
  <c r="F33" i="3"/>
  <c r="E33" i="3"/>
  <c r="L32" i="3"/>
  <c r="K32" i="3"/>
  <c r="J32" i="3"/>
  <c r="I32" i="3"/>
  <c r="H32" i="3"/>
  <c r="G32" i="3"/>
  <c r="F32" i="3"/>
  <c r="E32" i="3"/>
  <c r="M32" i="3"/>
  <c r="L31" i="3"/>
  <c r="K31" i="3"/>
  <c r="J31" i="3"/>
  <c r="I31" i="3"/>
  <c r="M31" i="3"/>
  <c r="H31" i="3"/>
  <c r="G31" i="3"/>
  <c r="F31" i="3"/>
  <c r="E31" i="3"/>
  <c r="L30" i="3"/>
  <c r="L34" i="3"/>
  <c r="K30" i="3"/>
  <c r="K34" i="3"/>
  <c r="J30" i="3"/>
  <c r="J34" i="3"/>
  <c r="I30" i="3"/>
  <c r="I34" i="3"/>
  <c r="H30" i="3"/>
  <c r="H34" i="3"/>
  <c r="G30" i="3"/>
  <c r="G34" i="3"/>
  <c r="F30" i="3"/>
  <c r="F34" i="3"/>
  <c r="E30" i="3"/>
  <c r="M30" i="3"/>
  <c r="M34" i="3"/>
  <c r="M28" i="3"/>
  <c r="M27" i="3"/>
  <c r="M26" i="3"/>
  <c r="M25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H33" i="2"/>
  <c r="L32" i="2"/>
  <c r="K32" i="2"/>
  <c r="J32" i="2"/>
  <c r="I32" i="2"/>
  <c r="H32" i="2"/>
  <c r="G32" i="2"/>
  <c r="F32" i="2"/>
  <c r="M32" i="2"/>
  <c r="E32" i="2"/>
  <c r="L31" i="2"/>
  <c r="K31" i="2"/>
  <c r="J31" i="2"/>
  <c r="I31" i="2"/>
  <c r="I33" i="2"/>
  <c r="H31" i="2"/>
  <c r="G31" i="2"/>
  <c r="F31" i="2"/>
  <c r="E31" i="2"/>
  <c r="M31" i="2"/>
  <c r="L30" i="2"/>
  <c r="K30" i="2"/>
  <c r="J30" i="2"/>
  <c r="I30" i="2"/>
  <c r="H30" i="2"/>
  <c r="G30" i="2"/>
  <c r="F30" i="2"/>
  <c r="M30" i="2"/>
  <c r="E30" i="2"/>
  <c r="L29" i="2"/>
  <c r="L33" i="2"/>
  <c r="K29" i="2"/>
  <c r="K33" i="2"/>
  <c r="J29" i="2"/>
  <c r="J33" i="2"/>
  <c r="I29" i="2"/>
  <c r="H29" i="2"/>
  <c r="G29" i="2"/>
  <c r="G33" i="2"/>
  <c r="F29" i="2"/>
  <c r="F33" i="2"/>
  <c r="E29" i="2"/>
  <c r="M29" i="2"/>
  <c r="M33" i="2"/>
  <c r="M27" i="2"/>
  <c r="M26" i="2"/>
  <c r="M25" i="2"/>
  <c r="M24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I22" i="8"/>
  <c r="L22" i="8"/>
  <c r="E22" i="8"/>
  <c r="J22" i="8"/>
  <c r="K22" i="8"/>
  <c r="M19" i="8"/>
  <c r="M18" i="8"/>
  <c r="G22" i="8"/>
  <c r="H22" i="8"/>
  <c r="M17" i="7"/>
  <c r="M21" i="7"/>
  <c r="E22" i="6"/>
  <c r="E21" i="5"/>
  <c r="E34" i="3"/>
  <c r="E33" i="2"/>
  <c r="M22" i="8"/>
  <c r="M32" i="26"/>
</calcChain>
</file>

<file path=xl/sharedStrings.xml><?xml version="1.0" encoding="utf-8"?>
<sst xmlns="http://schemas.openxmlformats.org/spreadsheetml/2006/main" count="3702" uniqueCount="227">
  <si>
    <t>按颜色分：</t>
    <phoneticPr fontId="4" type="noConversion"/>
  </si>
  <si>
    <t>配比包装100%走货，新西兰单100%走货，澳大利亚单散货包装每码最多溢2%（有小数时，不可四舍五入）</t>
    <phoneticPr fontId="3" type="noConversion"/>
  </si>
  <si>
    <r>
      <rPr>
        <sz val="10"/>
        <color indexed="8"/>
        <rFont val="宋体"/>
        <family val="3"/>
        <charset val="134"/>
      </rPr>
      <t xml:space="preserve">款号
</t>
    </r>
    <r>
      <rPr>
        <sz val="10"/>
        <color indexed="8"/>
        <rFont val="Calibri"/>
        <family val="2"/>
      </rPr>
      <t>style</t>
    </r>
    <phoneticPr fontId="4" type="noConversion"/>
  </si>
  <si>
    <r>
      <rPr>
        <sz val="10"/>
        <color indexed="8"/>
        <rFont val="宋体"/>
        <family val="3"/>
        <charset val="134"/>
      </rPr>
      <t xml:space="preserve">颜色色号
</t>
    </r>
    <r>
      <rPr>
        <sz val="10"/>
        <color indexed="8"/>
        <rFont val="Calibri"/>
        <family val="2"/>
      </rPr>
      <t>color</t>
    </r>
    <phoneticPr fontId="4" type="noConversion"/>
  </si>
  <si>
    <r>
      <t xml:space="preserve">PO </t>
    </r>
    <r>
      <rPr>
        <sz val="10"/>
        <color indexed="8"/>
        <rFont val="宋体"/>
        <family val="3"/>
        <charset val="134"/>
      </rPr>
      <t>号</t>
    </r>
    <phoneticPr fontId="4" type="noConversion"/>
  </si>
  <si>
    <t>订单形式</t>
    <phoneticPr fontId="4" type="noConversion"/>
  </si>
  <si>
    <r>
      <t xml:space="preserve">total
</t>
    </r>
    <r>
      <rPr>
        <sz val="10"/>
        <color indexed="8"/>
        <rFont val="宋体"/>
        <family val="3"/>
        <charset val="134"/>
      </rPr>
      <t>合计</t>
    </r>
    <phoneticPr fontId="4" type="noConversion"/>
  </si>
  <si>
    <t>包装方式</t>
    <phoneticPr fontId="4" type="noConversion"/>
  </si>
  <si>
    <t>备注</t>
    <phoneticPr fontId="4" type="noConversion"/>
  </si>
  <si>
    <t>包数</t>
    <phoneticPr fontId="3" type="noConversion"/>
  </si>
  <si>
    <r>
      <t xml:space="preserve">COOL SAND </t>
    </r>
    <r>
      <rPr>
        <sz val="8"/>
        <color theme="1"/>
        <rFont val="宋体"/>
        <family val="2"/>
        <charset val="134"/>
      </rPr>
      <t>浅黄色</t>
    </r>
    <phoneticPr fontId="3" type="noConversion"/>
  </si>
  <si>
    <t>SDAU-P0013771</t>
    <phoneticPr fontId="3" type="noConversion"/>
  </si>
  <si>
    <r>
      <t xml:space="preserve">AUSTRALIA </t>
    </r>
    <r>
      <rPr>
        <sz val="10"/>
        <rFont val="宋体"/>
        <family val="3"/>
        <charset val="134"/>
      </rPr>
      <t>澳大利亚单</t>
    </r>
    <phoneticPr fontId="4" type="noConversion"/>
  </si>
  <si>
    <t>配比包装</t>
    <phoneticPr fontId="4" type="noConversion"/>
  </si>
  <si>
    <t>配比1:2:2:1:1：1/8件</t>
    <phoneticPr fontId="4" type="noConversion"/>
  </si>
  <si>
    <t>配比1:1:1：2:2/7件</t>
    <phoneticPr fontId="4" type="noConversion"/>
  </si>
  <si>
    <t>散装走货</t>
    <phoneticPr fontId="3" type="noConversion"/>
  </si>
  <si>
    <t>可溢2%</t>
    <phoneticPr fontId="3" type="noConversion"/>
  </si>
  <si>
    <r>
      <t xml:space="preserve">Russet </t>
    </r>
    <r>
      <rPr>
        <sz val="8"/>
        <color theme="1"/>
        <rFont val="宋体"/>
        <family val="2"/>
        <charset val="134"/>
      </rPr>
      <t>砖红色</t>
    </r>
    <phoneticPr fontId="3" type="noConversion"/>
  </si>
  <si>
    <t>配比2:2：2：1/ 7件</t>
    <phoneticPr fontId="3" type="noConversion"/>
  </si>
  <si>
    <t>SDNZ-P0013771</t>
    <phoneticPr fontId="3" type="noConversion"/>
  </si>
  <si>
    <r>
      <t xml:space="preserve">NEW ZEALAND </t>
    </r>
    <r>
      <rPr>
        <sz val="10"/>
        <rFont val="宋体"/>
        <family val="2"/>
        <charset val="134"/>
      </rPr>
      <t>新西兰单</t>
    </r>
    <phoneticPr fontId="3" type="noConversion"/>
  </si>
  <si>
    <t>配比1：1:2:2:1:1/8件</t>
    <phoneticPr fontId="4" type="noConversion"/>
  </si>
  <si>
    <t>配比2:2：2/ 6件</t>
    <phoneticPr fontId="3" type="noConversion"/>
  </si>
  <si>
    <t>颜色总计</t>
    <phoneticPr fontId="4" type="noConversion"/>
  </si>
  <si>
    <t>配比包100%走货，独码最多溢2%</t>
    <phoneticPr fontId="3" type="noConversion"/>
  </si>
  <si>
    <t>新西兰单100%走货</t>
    <phoneticPr fontId="3" type="noConversion"/>
  </si>
  <si>
    <t>总计：</t>
    <phoneticPr fontId="4" type="noConversion"/>
  </si>
  <si>
    <r>
      <rPr>
        <sz val="10"/>
        <rFont val="宋体"/>
        <family val="3"/>
        <charset val="134"/>
      </rPr>
      <t>离厂日期：</t>
    </r>
    <r>
      <rPr>
        <sz val="10"/>
        <rFont val="Calibri"/>
        <family val="2"/>
      </rPr>
      <t>2024-7-25</t>
    </r>
    <phoneticPr fontId="4" type="noConversion"/>
  </si>
  <si>
    <t>SDAU-P0013665</t>
    <phoneticPr fontId="3" type="noConversion"/>
  </si>
  <si>
    <t>配比2:1：2:2/7件</t>
    <phoneticPr fontId="4" type="noConversion"/>
  </si>
  <si>
    <t>配比1:2:2:1/6件</t>
    <phoneticPr fontId="4" type="noConversion"/>
  </si>
  <si>
    <t>配比1：:1:2：2：1/ 7件</t>
    <phoneticPr fontId="3" type="noConversion"/>
  </si>
  <si>
    <t>SDNZ-P0013665</t>
    <phoneticPr fontId="3" type="noConversion"/>
  </si>
  <si>
    <t>配比1：2:2：2/ 7件</t>
    <phoneticPr fontId="3" type="noConversion"/>
  </si>
  <si>
    <t>配比1：2:2：1/ 6件</t>
    <phoneticPr fontId="3" type="noConversion"/>
  </si>
  <si>
    <r>
      <t xml:space="preserve">BLACK </t>
    </r>
    <r>
      <rPr>
        <sz val="8"/>
        <color theme="1"/>
        <rFont val="宋体"/>
        <family val="2"/>
        <charset val="134"/>
      </rPr>
      <t>黑色</t>
    </r>
    <phoneticPr fontId="3" type="noConversion"/>
  </si>
  <si>
    <t>SDAU-P0013770</t>
    <phoneticPr fontId="3" type="noConversion"/>
  </si>
  <si>
    <t>配比1:1:2:2:1：1/8件</t>
    <phoneticPr fontId="4" type="noConversion"/>
  </si>
  <si>
    <t>配比2:2：2：1/7件</t>
    <phoneticPr fontId="4" type="noConversion"/>
  </si>
  <si>
    <t>SDNZ-P0013770</t>
    <phoneticPr fontId="3" type="noConversion"/>
  </si>
  <si>
    <t>配比2:2：1/ 5件</t>
    <phoneticPr fontId="3" type="noConversion"/>
  </si>
  <si>
    <t>SDAU-P0013817</t>
    <phoneticPr fontId="3" type="noConversion"/>
  </si>
  <si>
    <t>配比1:1：1:2:2:1：1/:9件</t>
    <phoneticPr fontId="4" type="noConversion"/>
  </si>
  <si>
    <t>配比1：1:2:2:1：1/8件</t>
    <phoneticPr fontId="4" type="noConversion"/>
  </si>
  <si>
    <t>SDNZ-P0013817</t>
    <phoneticPr fontId="3" type="noConversion"/>
  </si>
  <si>
    <t>SDAU-P0013700</t>
    <phoneticPr fontId="3" type="noConversion"/>
  </si>
  <si>
    <t>配比1：2:2:1：1：1/ 8件</t>
    <phoneticPr fontId="4" type="noConversion"/>
  </si>
  <si>
    <t>配比1：1:2:1/ 5件</t>
    <phoneticPr fontId="4" type="noConversion"/>
  </si>
  <si>
    <t>SDNZ-P0013700</t>
    <phoneticPr fontId="3" type="noConversion"/>
  </si>
  <si>
    <t>配比1:2:1:1/5件</t>
    <phoneticPr fontId="4" type="noConversion"/>
  </si>
  <si>
    <t>SDAU-P0014315</t>
    <phoneticPr fontId="3" type="noConversion"/>
  </si>
  <si>
    <t>SDNZ-P0014315</t>
    <phoneticPr fontId="3" type="noConversion"/>
  </si>
  <si>
    <r>
      <t>CINNAMON SPICE</t>
    </r>
    <r>
      <rPr>
        <sz val="8"/>
        <color theme="1"/>
        <rFont val="宋体"/>
        <family val="2"/>
        <charset val="134"/>
      </rPr>
      <t>咖啡色</t>
    </r>
    <phoneticPr fontId="3" type="noConversion"/>
  </si>
  <si>
    <t>配比1:2:2:1;1;1/ 8件</t>
    <phoneticPr fontId="4" type="noConversion"/>
  </si>
  <si>
    <t>配比2:2:2:1/7件</t>
    <phoneticPr fontId="4" type="noConversion"/>
  </si>
  <si>
    <t>配比2:2:1:1:1:1/8件</t>
    <phoneticPr fontId="4" type="noConversion"/>
  </si>
  <si>
    <r>
      <rPr>
        <sz val="10"/>
        <rFont val="宋体"/>
        <family val="3"/>
        <charset val="134"/>
      </rPr>
      <t>离厂日期：</t>
    </r>
    <r>
      <rPr>
        <sz val="10"/>
        <rFont val="Calibri"/>
        <family val="2"/>
      </rPr>
      <t>2024-8-31</t>
    </r>
    <phoneticPr fontId="4" type="noConversion"/>
  </si>
  <si>
    <t>SDAU-P0014219</t>
    <phoneticPr fontId="3" type="noConversion"/>
  </si>
  <si>
    <t>SDNZ-P0014219</t>
    <phoneticPr fontId="3" type="noConversion"/>
  </si>
  <si>
    <t>配比2:2:2/6件</t>
    <phoneticPr fontId="4" type="noConversion"/>
  </si>
  <si>
    <t>SDAU-P0014501</t>
    <phoneticPr fontId="3" type="noConversion"/>
  </si>
  <si>
    <t>SDNZ-P0014501</t>
    <phoneticPr fontId="3" type="noConversion"/>
  </si>
  <si>
    <t>配比1:2:2:1;1;1:1/ 9件</t>
    <phoneticPr fontId="4" type="noConversion"/>
  </si>
  <si>
    <t>配比1:1:2:2:1;1;1/ 9件</t>
    <phoneticPr fontId="4" type="noConversion"/>
  </si>
  <si>
    <t>配比2:2:1:1/6件</t>
    <phoneticPr fontId="4" type="noConversion"/>
  </si>
  <si>
    <t>SDAU-P0014212</t>
    <phoneticPr fontId="3" type="noConversion"/>
  </si>
  <si>
    <t>配比1:1:2:2/6件</t>
    <phoneticPr fontId="4" type="noConversion"/>
  </si>
  <si>
    <r>
      <t>NOUGAT</t>
    </r>
    <r>
      <rPr>
        <sz val="8"/>
        <color theme="1"/>
        <rFont val="宋体"/>
        <family val="2"/>
        <charset val="134"/>
      </rPr>
      <t>肉色</t>
    </r>
    <phoneticPr fontId="3" type="noConversion"/>
  </si>
  <si>
    <t>配比1：2:2:2:1/:8件</t>
    <phoneticPr fontId="4" type="noConversion"/>
  </si>
  <si>
    <r>
      <t>WHISPER WHITE</t>
    </r>
    <r>
      <rPr>
        <sz val="8"/>
        <color theme="1"/>
        <rFont val="宋体"/>
        <family val="2"/>
        <charset val="134"/>
      </rPr>
      <t>白色</t>
    </r>
    <phoneticPr fontId="3" type="noConversion"/>
  </si>
  <si>
    <t>配比2:2:1;1/ 6件</t>
    <phoneticPr fontId="4" type="noConversion"/>
  </si>
  <si>
    <t>配比2:2:1/5件</t>
    <phoneticPr fontId="4" type="noConversion"/>
  </si>
  <si>
    <t>配比1:3:2:2/8件</t>
    <phoneticPr fontId="4" type="noConversion"/>
  </si>
  <si>
    <t>配比1:2:2:2;1;1/ 9件</t>
    <phoneticPr fontId="4" type="noConversion"/>
  </si>
  <si>
    <t>SDNZ-P0014212</t>
    <phoneticPr fontId="3" type="noConversion"/>
  </si>
  <si>
    <t>SDAU-P0014218</t>
    <phoneticPr fontId="3" type="noConversion"/>
  </si>
  <si>
    <t>配比1:1:2:2:1:1:1:1/ 10件</t>
    <phoneticPr fontId="3" type="noConversion"/>
  </si>
  <si>
    <t>配比2:2:2:1/ 7件</t>
    <phoneticPr fontId="3" type="noConversion"/>
  </si>
  <si>
    <t>SDAU-P0014777</t>
    <phoneticPr fontId="3" type="noConversion"/>
  </si>
  <si>
    <t>配比1:1:2:2:1:1:1/ 9件</t>
    <phoneticPr fontId="3" type="noConversion"/>
  </si>
  <si>
    <t>配比1:2:2:1:1:1/ 8件</t>
    <phoneticPr fontId="3" type="noConversion"/>
  </si>
  <si>
    <t>配比1:2:2:1/ 6件</t>
    <phoneticPr fontId="3" type="noConversion"/>
  </si>
  <si>
    <t>配比1:2:2:1:1/ 7件</t>
    <phoneticPr fontId="3" type="noConversion"/>
  </si>
  <si>
    <t>配比2:2:1:1/ 6件</t>
    <phoneticPr fontId="3" type="noConversion"/>
  </si>
  <si>
    <t>配比1:2:2:1:1:1:1/ 9件</t>
    <phoneticPr fontId="3" type="noConversion"/>
  </si>
  <si>
    <t>SDAU-P0014472</t>
    <phoneticPr fontId="3" type="noConversion"/>
  </si>
  <si>
    <t>配比2:2:2:1/ 6件</t>
    <phoneticPr fontId="3" type="noConversion"/>
  </si>
  <si>
    <t>配比2:2:2/ 6件</t>
    <phoneticPr fontId="3" type="noConversion"/>
  </si>
  <si>
    <t>SDAU-P0014778</t>
    <phoneticPr fontId="3" type="noConversion"/>
  </si>
  <si>
    <t>配比2:2:2:2:1/ 9件</t>
    <phoneticPr fontId="3" type="noConversion"/>
  </si>
  <si>
    <t>SDAU-P0014210</t>
    <phoneticPr fontId="3" type="noConversion"/>
  </si>
  <si>
    <t>配比1:1:2:2:1/ 7件</t>
    <phoneticPr fontId="3" type="noConversion"/>
  </si>
  <si>
    <t>按颜色分：</t>
  </si>
  <si>
    <t>配比包装100%走货，新西兰单100%走货，澳大利亚单散货包装每码最多溢2%（有小数时，不可四舍五入）</t>
  </si>
  <si>
    <r>
      <t xml:space="preserve">款号
</t>
    </r>
    <r>
      <rPr>
        <sz val="10"/>
        <color theme="1"/>
        <rFont val="Calibri"/>
        <family val="2"/>
      </rPr>
      <t>style</t>
    </r>
  </si>
  <si>
    <r>
      <t xml:space="preserve">颜色色号
</t>
    </r>
    <r>
      <rPr>
        <sz val="10"/>
        <color theme="1"/>
        <rFont val="Calibri"/>
        <family val="2"/>
      </rPr>
      <t>color</t>
    </r>
  </si>
  <si>
    <r>
      <t xml:space="preserve">PO </t>
    </r>
    <r>
      <rPr>
        <sz val="10"/>
        <color theme="1"/>
        <rFont val="宋体"/>
        <family val="3"/>
        <charset val="134"/>
      </rPr>
      <t>号</t>
    </r>
  </si>
  <si>
    <t>订单形式</t>
  </si>
  <si>
    <r>
      <t xml:space="preserve">total
</t>
    </r>
    <r>
      <rPr>
        <sz val="10"/>
        <color theme="1"/>
        <rFont val="宋体"/>
        <family val="3"/>
        <charset val="134"/>
      </rPr>
      <t>合计</t>
    </r>
  </si>
  <si>
    <t>包装方式</t>
  </si>
  <si>
    <t>备注</t>
  </si>
  <si>
    <t>包数</t>
  </si>
  <si>
    <r>
      <t xml:space="preserve">BLACK </t>
    </r>
    <r>
      <rPr>
        <sz val="8"/>
        <color theme="1"/>
        <rFont val="宋体"/>
        <family val="3"/>
        <charset val="134"/>
      </rPr>
      <t>黑色</t>
    </r>
  </si>
  <si>
    <t>SDAU-P0014217</t>
  </si>
  <si>
    <t>AUSTRALIA 澳大利亚单</t>
  </si>
  <si>
    <r>
      <t xml:space="preserve">AUSTRALIA </t>
    </r>
    <r>
      <rPr>
        <sz val="10"/>
        <rFont val="宋体"/>
        <family val="3"/>
        <charset val="134"/>
      </rPr>
      <t>澳大利亚单</t>
    </r>
  </si>
  <si>
    <t>配比包装</t>
  </si>
  <si>
    <t>配比1:2:2:1:1:1/ 8件</t>
  </si>
  <si>
    <t>配比1:2:2:2/ 7件</t>
  </si>
  <si>
    <t>散装走货</t>
  </si>
  <si>
    <t>可溢2%</t>
  </si>
  <si>
    <r>
      <t>NOUGAT</t>
    </r>
    <r>
      <rPr>
        <sz val="8"/>
        <color theme="1"/>
        <rFont val="宋体"/>
        <family val="3"/>
        <charset val="134"/>
      </rPr>
      <t>肉色</t>
    </r>
  </si>
  <si>
    <t>配比1:2:2:1/ 6件</t>
  </si>
  <si>
    <t>配比2:2:2/ 6件</t>
  </si>
  <si>
    <r>
      <t>WHISPER WHITE</t>
    </r>
    <r>
      <rPr>
        <sz val="8"/>
        <color theme="1"/>
        <rFont val="宋体"/>
        <family val="3"/>
        <charset val="134"/>
      </rPr>
      <t>白色</t>
    </r>
  </si>
  <si>
    <t>配比2:2:1/ 5件</t>
  </si>
  <si>
    <t>SDNZ-P0014217</t>
  </si>
  <si>
    <t>NEW ZEALAND 新西兰单</t>
  </si>
  <si>
    <r>
      <t xml:space="preserve">NEW ZEALAND </t>
    </r>
    <r>
      <rPr>
        <sz val="10"/>
        <rFont val="宋体"/>
        <family val="3"/>
        <charset val="134"/>
      </rPr>
      <t>新西兰单</t>
    </r>
  </si>
  <si>
    <t>配比1:2:2:2:1/ 8件</t>
  </si>
  <si>
    <t>配比1:3:1/ 5件</t>
  </si>
  <si>
    <t>配比1:2:2:1:1/ 7件</t>
  </si>
  <si>
    <t>配比2:1:2/ 5件</t>
  </si>
  <si>
    <r>
      <t>WHISPER WHITE</t>
    </r>
    <r>
      <rPr>
        <sz val="9"/>
        <color theme="1"/>
        <rFont val="宋体"/>
        <family val="3"/>
        <charset val="134"/>
      </rPr>
      <t>白色</t>
    </r>
  </si>
  <si>
    <t>颜色总计</t>
  </si>
  <si>
    <t>配比包100%走货，独码最多溢2%</t>
  </si>
  <si>
    <t>新西兰单100%走货</t>
  </si>
  <si>
    <r>
      <t>NOUGAT</t>
    </r>
    <r>
      <rPr>
        <sz val="10"/>
        <color theme="1"/>
        <rFont val="宋体"/>
        <family val="3"/>
        <charset val="134"/>
      </rPr>
      <t>肉色</t>
    </r>
  </si>
  <si>
    <r>
      <t>WHISPER WHITE</t>
    </r>
    <r>
      <rPr>
        <sz val="10"/>
        <color theme="1"/>
        <rFont val="宋体"/>
        <family val="3"/>
        <charset val="134"/>
      </rPr>
      <t>白色</t>
    </r>
  </si>
  <si>
    <t>总计：</t>
  </si>
  <si>
    <t>SDNZ-P0014777</t>
    <phoneticPr fontId="3" type="noConversion"/>
  </si>
  <si>
    <t>SDNZ-P0014472</t>
    <phoneticPr fontId="3" type="noConversion"/>
  </si>
  <si>
    <t>SDAU-P0014158</t>
    <phoneticPr fontId="3" type="noConversion"/>
  </si>
  <si>
    <t>配比1:1:2:2:1:1/ 8件</t>
    <phoneticPr fontId="4" type="noConversion"/>
  </si>
  <si>
    <t>配比1:2:2:1:1:1/8件</t>
    <phoneticPr fontId="4" type="noConversion"/>
  </si>
  <si>
    <t>SDNZ-P0014158</t>
    <phoneticPr fontId="3" type="noConversion"/>
  </si>
  <si>
    <t>SDAU-P0015095</t>
    <phoneticPr fontId="3" type="noConversion"/>
  </si>
  <si>
    <t>SDNZ-P0015095</t>
    <phoneticPr fontId="3" type="noConversion"/>
  </si>
  <si>
    <t>配比1:2:1:1:1/6件</t>
    <phoneticPr fontId="4" type="noConversion"/>
  </si>
  <si>
    <t>SDAU-P0015204</t>
    <phoneticPr fontId="3" type="noConversion"/>
  </si>
  <si>
    <t>SDNZ-P0015204</t>
    <phoneticPr fontId="3" type="noConversion"/>
  </si>
  <si>
    <t>SDAU-P0015205</t>
    <phoneticPr fontId="3" type="noConversion"/>
  </si>
  <si>
    <t>SDNZ-P0015205</t>
    <phoneticPr fontId="3" type="noConversion"/>
  </si>
  <si>
    <r>
      <rPr>
        <sz val="10"/>
        <rFont val="宋体"/>
        <family val="3"/>
        <charset val="134"/>
      </rPr>
      <t>离厂日期：浅黄色</t>
    </r>
    <r>
      <rPr>
        <sz val="10"/>
        <rFont val="Calibri"/>
        <family val="2"/>
      </rPr>
      <t>2024-7-25</t>
    </r>
    <phoneticPr fontId="4" type="noConversion"/>
  </si>
  <si>
    <t>砖红色2024-8-31</t>
    <phoneticPr fontId="3" type="noConversion"/>
  </si>
  <si>
    <t>SDAU-P0014994</t>
    <phoneticPr fontId="3" type="noConversion"/>
  </si>
  <si>
    <t>SDNZ-P0014994</t>
    <phoneticPr fontId="3" type="noConversion"/>
  </si>
  <si>
    <t>配比1:1:2:2:1:1：1/ 9件</t>
    <phoneticPr fontId="4" type="noConversion"/>
  </si>
  <si>
    <r>
      <rPr>
        <sz val="10"/>
        <rFont val="宋体"/>
        <family val="3"/>
        <charset val="134"/>
      </rPr>
      <t>离厂日期：</t>
    </r>
    <r>
      <rPr>
        <sz val="10"/>
        <rFont val="Calibri"/>
        <family val="2"/>
      </rPr>
      <t>2024-9*-14</t>
    </r>
    <phoneticPr fontId="4" type="noConversion"/>
  </si>
  <si>
    <r>
      <t xml:space="preserve"> MIDNIGHT SKY</t>
    </r>
    <r>
      <rPr>
        <sz val="8"/>
        <color theme="1"/>
        <rFont val="宋体"/>
        <family val="2"/>
        <charset val="134"/>
      </rPr>
      <t>藏蓝+白色双拼</t>
    </r>
    <phoneticPr fontId="3" type="noConversion"/>
  </si>
  <si>
    <t>SDNZ-P0014781</t>
    <phoneticPr fontId="3" type="noConversion"/>
  </si>
  <si>
    <t>SDAU-P0014781</t>
    <phoneticPr fontId="3" type="noConversion"/>
  </si>
  <si>
    <t>配比1:2:2:1:1：1/ 8件</t>
    <phoneticPr fontId="4" type="noConversion"/>
  </si>
  <si>
    <t>配比1：2:2:2:1/8件</t>
    <phoneticPr fontId="4" type="noConversion"/>
  </si>
  <si>
    <t>配比1：1:3/5件</t>
    <phoneticPr fontId="4" type="noConversion"/>
  </si>
  <si>
    <t>配比1：2:2:1：1/7件</t>
    <phoneticPr fontId="4" type="noConversion"/>
  </si>
  <si>
    <t>配比2:2:2:1:1：1/ 9件</t>
    <phoneticPr fontId="4" type="noConversion"/>
  </si>
  <si>
    <t>配比1:1:2:2;1;1/ 8件</t>
    <phoneticPr fontId="4" type="noConversion"/>
  </si>
  <si>
    <t>配比2:2:1：1/6件</t>
    <phoneticPr fontId="4" type="noConversion"/>
  </si>
  <si>
    <t>配比1:2:2：1/6件</t>
    <phoneticPr fontId="4" type="noConversion"/>
  </si>
  <si>
    <t>配比1：2:2:1/6件</t>
    <phoneticPr fontId="4" type="noConversion"/>
  </si>
  <si>
    <t>SDAU-P0014833</t>
    <phoneticPr fontId="3" type="noConversion"/>
  </si>
  <si>
    <t>SDNZ-P0014833</t>
    <phoneticPr fontId="3" type="noConversion"/>
  </si>
  <si>
    <r>
      <rPr>
        <sz val="10"/>
        <rFont val="宋体"/>
        <family val="3"/>
        <charset val="134"/>
      </rPr>
      <t>离厂日期：</t>
    </r>
    <r>
      <rPr>
        <sz val="10"/>
        <rFont val="Calibri"/>
        <family val="2"/>
      </rPr>
      <t>2024-9-7</t>
    </r>
    <phoneticPr fontId="4" type="noConversion"/>
  </si>
  <si>
    <r>
      <rPr>
        <sz val="10"/>
        <rFont val="宋体"/>
        <family val="3"/>
        <charset val="134"/>
      </rPr>
      <t>离厂日期：</t>
    </r>
    <r>
      <rPr>
        <sz val="10"/>
        <rFont val="Calibri"/>
        <family val="2"/>
      </rPr>
      <t>2024-9-14</t>
    </r>
    <phoneticPr fontId="4" type="noConversion"/>
  </si>
  <si>
    <r>
      <rPr>
        <sz val="10"/>
        <rFont val="宋体"/>
        <family val="3"/>
        <charset val="134"/>
      </rPr>
      <t>离厂日期：肉色</t>
    </r>
    <r>
      <rPr>
        <sz val="10"/>
        <rFont val="Calibri"/>
        <family val="2"/>
      </rPr>
      <t>2024-8-31</t>
    </r>
    <phoneticPr fontId="4" type="noConversion"/>
  </si>
  <si>
    <r>
      <t xml:space="preserve">CLOUD CREAM </t>
    </r>
    <r>
      <rPr>
        <sz val="8"/>
        <color theme="1"/>
        <rFont val="宋体"/>
        <family val="2"/>
        <charset val="134"/>
      </rPr>
      <t>白色</t>
    </r>
    <phoneticPr fontId="3" type="noConversion"/>
  </si>
  <si>
    <t>SDAU-P0015561</t>
    <phoneticPr fontId="3" type="noConversion"/>
  </si>
  <si>
    <t>SDNZ-P0015561</t>
    <phoneticPr fontId="3" type="noConversion"/>
  </si>
  <si>
    <r>
      <rPr>
        <sz val="10"/>
        <rFont val="宋体"/>
        <family val="3"/>
        <charset val="134"/>
      </rPr>
      <t>离厂日期：藏蓝</t>
    </r>
    <r>
      <rPr>
        <sz val="10"/>
        <rFont val="Calibri"/>
        <family val="2"/>
      </rPr>
      <t xml:space="preserve">2024-9*-14 </t>
    </r>
    <r>
      <rPr>
        <sz val="10"/>
        <rFont val="宋体"/>
        <family val="2"/>
        <charset val="134"/>
      </rPr>
      <t>白色10.12</t>
    </r>
    <phoneticPr fontId="4" type="noConversion"/>
  </si>
  <si>
    <t>SDAU-P0015563</t>
    <phoneticPr fontId="3" type="noConversion"/>
  </si>
  <si>
    <t>SDNZ-P0015563</t>
    <phoneticPr fontId="3" type="noConversion"/>
  </si>
  <si>
    <r>
      <rPr>
        <sz val="10"/>
        <rFont val="宋体"/>
        <family val="3"/>
        <charset val="134"/>
      </rPr>
      <t>离厂日期：</t>
    </r>
    <r>
      <rPr>
        <sz val="10"/>
        <rFont val="Calibri"/>
        <family val="2"/>
      </rPr>
      <t>2024-10-12</t>
    </r>
    <phoneticPr fontId="4" type="noConversion"/>
  </si>
  <si>
    <r>
      <t>离厂日期：</t>
    </r>
    <r>
      <rPr>
        <sz val="10"/>
        <rFont val="Calibri"/>
        <family val="2"/>
      </rPr>
      <t>2024-9-7</t>
    </r>
    <phoneticPr fontId="3" type="noConversion"/>
  </si>
  <si>
    <r>
      <t xml:space="preserve">Motif Print </t>
    </r>
    <r>
      <rPr>
        <sz val="8"/>
        <color theme="1"/>
        <rFont val="宋体"/>
        <family val="2"/>
        <charset val="134"/>
      </rPr>
      <t>叶子花</t>
    </r>
    <phoneticPr fontId="3" type="noConversion"/>
  </si>
  <si>
    <t>SDAU-P0015179</t>
    <phoneticPr fontId="3" type="noConversion"/>
  </si>
  <si>
    <t>配比1:1:2:2:1:1/8件</t>
    <phoneticPr fontId="4" type="noConversion"/>
  </si>
  <si>
    <t>配比1:2:2:2/7件</t>
    <phoneticPr fontId="4" type="noConversion"/>
  </si>
  <si>
    <r>
      <t xml:space="preserve">Motif Print </t>
    </r>
    <r>
      <rPr>
        <sz val="8"/>
        <color theme="1"/>
        <rFont val="宋体"/>
        <family val="3"/>
        <charset val="134"/>
      </rPr>
      <t>叶子花</t>
    </r>
  </si>
  <si>
    <t>SDNZ-P0015179</t>
    <phoneticPr fontId="3" type="noConversion"/>
  </si>
  <si>
    <t>配比2:2:1:2:1/ 8件</t>
    <phoneticPr fontId="3" type="noConversion"/>
  </si>
  <si>
    <r>
      <rPr>
        <sz val="10"/>
        <rFont val="宋体"/>
        <family val="3"/>
        <charset val="134"/>
      </rPr>
      <t>离厂日期：</t>
    </r>
    <r>
      <rPr>
        <sz val="10"/>
        <rFont val="Calibri"/>
        <family val="2"/>
      </rPr>
      <t>2024-11-9</t>
    </r>
    <phoneticPr fontId="4" type="noConversion"/>
  </si>
  <si>
    <t>SDAU-P0015180</t>
    <phoneticPr fontId="3" type="noConversion"/>
  </si>
  <si>
    <t>配比1:1:2:2:1/7件</t>
    <phoneticPr fontId="4" type="noConversion"/>
  </si>
  <si>
    <t>配比1:2:2:1;1:1/8件</t>
    <phoneticPr fontId="4" type="noConversion"/>
  </si>
  <si>
    <t>SDNZ-P0015180</t>
    <phoneticPr fontId="3" type="noConversion"/>
  </si>
  <si>
    <t>SDAU-P0015185</t>
    <phoneticPr fontId="3" type="noConversion"/>
  </si>
  <si>
    <t>配比1:1:2:2:1;1:1/9件</t>
    <phoneticPr fontId="4" type="noConversion"/>
  </si>
  <si>
    <t>配比1:1:2:1:1/6件</t>
    <phoneticPr fontId="4" type="noConversion"/>
  </si>
  <si>
    <t>SDNZ-P0015185</t>
    <phoneticPr fontId="3" type="noConversion"/>
  </si>
  <si>
    <t>配比1:1;2:1/5件</t>
    <phoneticPr fontId="4" type="noConversion"/>
  </si>
  <si>
    <t>SDAU-P0015181</t>
    <phoneticPr fontId="3" type="noConversion"/>
  </si>
  <si>
    <t>SDNZ-P0015181</t>
    <phoneticPr fontId="3" type="noConversion"/>
  </si>
  <si>
    <t>配比1:2;2::1:1/7件</t>
    <phoneticPr fontId="4" type="noConversion"/>
  </si>
  <si>
    <t>SDAU-P0015186</t>
    <phoneticPr fontId="3" type="noConversion"/>
  </si>
  <si>
    <t>SDNZ-P0015186</t>
    <phoneticPr fontId="3" type="noConversion"/>
  </si>
  <si>
    <t>配比1:1:1:2/5件</t>
    <phoneticPr fontId="4" type="noConversion"/>
  </si>
  <si>
    <t>SDAU-P0015187</t>
    <phoneticPr fontId="3" type="noConversion"/>
  </si>
  <si>
    <t>配比2:2:2:2/8件</t>
    <phoneticPr fontId="4" type="noConversion"/>
  </si>
  <si>
    <t>SDNZ-P0015187</t>
    <phoneticPr fontId="3" type="noConversion"/>
  </si>
  <si>
    <t>配比1:3:1:1:1/7件</t>
    <phoneticPr fontId="4" type="noConversion"/>
  </si>
  <si>
    <t>XXXS</t>
    <phoneticPr fontId="3" type="noConversion"/>
  </si>
  <si>
    <t>XXS</t>
    <phoneticPr fontId="3" type="noConversion"/>
  </si>
  <si>
    <t>XS</t>
    <phoneticPr fontId="3" type="noConversion"/>
  </si>
  <si>
    <t>S</t>
    <phoneticPr fontId="3" type="noConversion"/>
  </si>
  <si>
    <t>M</t>
    <phoneticPr fontId="3" type="noConversion"/>
  </si>
  <si>
    <t>L</t>
    <phoneticPr fontId="3" type="noConversion"/>
  </si>
  <si>
    <t>XL</t>
    <phoneticPr fontId="3" type="noConversion"/>
  </si>
  <si>
    <t>XXL</t>
    <phoneticPr fontId="3" type="noConversion"/>
  </si>
  <si>
    <t>SDAU-P0015207</t>
    <phoneticPr fontId="3" type="noConversion"/>
  </si>
  <si>
    <t>配比1:2:2:2:1/8件</t>
    <phoneticPr fontId="4" type="noConversion"/>
  </si>
  <si>
    <t>配比1:2:2/5件</t>
    <phoneticPr fontId="4" type="noConversion"/>
  </si>
  <si>
    <t>SDNZ-P0015207</t>
    <phoneticPr fontId="3" type="noConversion"/>
  </si>
  <si>
    <t>配比1:2:2:1:1/7件</t>
    <phoneticPr fontId="4" type="noConversion"/>
  </si>
  <si>
    <r>
      <t>BLACK</t>
    </r>
    <r>
      <rPr>
        <sz val="8"/>
        <color theme="1"/>
        <rFont val="宋体"/>
        <family val="2"/>
        <charset val="134"/>
      </rPr>
      <t>黑色</t>
    </r>
    <phoneticPr fontId="3" type="noConversion"/>
  </si>
  <si>
    <t>SDAU-P0015639</t>
    <phoneticPr fontId="3" type="noConversion"/>
  </si>
  <si>
    <t>配比1:1:1:1/4件</t>
    <phoneticPr fontId="4" type="noConversion"/>
  </si>
  <si>
    <r>
      <t>OAT</t>
    </r>
    <r>
      <rPr>
        <sz val="8"/>
        <color theme="1"/>
        <rFont val="宋体"/>
        <family val="2"/>
        <charset val="134"/>
      </rPr>
      <t>燕麦色</t>
    </r>
    <phoneticPr fontId="3" type="noConversion"/>
  </si>
  <si>
    <t>SDNZ-P0015639</t>
    <phoneticPr fontId="3" type="noConversion"/>
  </si>
  <si>
    <t>SDAU-P0015565</t>
    <phoneticPr fontId="3" type="noConversion"/>
  </si>
  <si>
    <t>配比2：1:1:1:1/:6件</t>
    <phoneticPr fontId="4" type="noConversion"/>
  </si>
  <si>
    <t>配比2:1:2:1/6件</t>
    <phoneticPr fontId="4" type="noConversion"/>
  </si>
  <si>
    <t>SDNZ-P0015565</t>
    <phoneticPr fontId="3" type="noConversion"/>
  </si>
  <si>
    <r>
      <t>2408087008</t>
    </r>
    <r>
      <rPr>
        <sz val="10"/>
        <color theme="1"/>
        <rFont val="宋体"/>
        <family val="2"/>
        <charset val="134"/>
      </rPr>
      <t>翻单</t>
    </r>
    <phoneticPr fontId="3" type="noConversion"/>
  </si>
  <si>
    <r>
      <rPr>
        <sz val="10"/>
        <rFont val="宋体"/>
        <family val="3"/>
        <charset val="134"/>
      </rPr>
      <t>离厂日期：</t>
    </r>
    <r>
      <rPr>
        <sz val="10"/>
        <rFont val="Calibri"/>
        <family val="2"/>
      </rPr>
      <t>2024-12-7</t>
    </r>
    <phoneticPr fontId="4" type="noConversion"/>
  </si>
  <si>
    <r>
      <t>2410082013</t>
    </r>
    <r>
      <rPr>
        <sz val="10"/>
        <color theme="1"/>
        <rFont val="宋体"/>
        <family val="2"/>
        <charset val="134"/>
      </rPr>
      <t>翻单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</si>
</sst>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Calibri"/>
      <family val="2"/>
    </font>
    <font>
      <sz val="10"/>
      <color theme="1"/>
      <name val="Calibri"/>
      <family val="2"/>
    </font>
    <font>
      <sz val="10"/>
      <color indexed="8"/>
      <name val="宋体"/>
      <family val="3"/>
      <charset val="134"/>
    </font>
    <font>
      <sz val="10"/>
      <color indexed="8"/>
      <name val="Calibri"/>
      <family val="2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8"/>
      <color theme="1"/>
      <name val="Calibri"/>
      <family val="2"/>
    </font>
    <font>
      <sz val="8"/>
      <color theme="1"/>
      <name val="宋体"/>
      <family val="2"/>
      <charset val="134"/>
    </font>
    <font>
      <sz val="8"/>
      <color theme="1"/>
      <name val="宋体"/>
      <family val="3"/>
      <charset val="134"/>
    </font>
    <font>
      <sz val="9"/>
      <color theme="1"/>
      <name val="Calibri"/>
      <family val="2"/>
    </font>
    <font>
      <sz val="8"/>
      <color rgb="FF0000FF"/>
      <name val="宋体"/>
      <family val="3"/>
      <charset val="134"/>
    </font>
    <font>
      <sz val="10"/>
      <name val="Calibri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0" xfId="1" applyFont="1" applyFill="1" applyAlignment="1">
      <alignment vertical="center"/>
    </xf>
    <xf numFmtId="0" fontId="6" fillId="2" borderId="0" xfId="1" applyFont="1" applyFill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5" fillId="2" borderId="0" xfId="1" applyFont="1" applyFill="1" applyAlignment="1">
      <alignment vertical="center"/>
    </xf>
    <xf numFmtId="0" fontId="7" fillId="2" borderId="2" xfId="1" applyFont="1" applyFill="1" applyBorder="1" applyAlignment="1">
      <alignment horizontal="left" vertical="center"/>
    </xf>
    <xf numFmtId="0" fontId="12" fillId="2" borderId="2" xfId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left" vertical="center"/>
    </xf>
    <xf numFmtId="0" fontId="15" fillId="2" borderId="2" xfId="1" applyFont="1" applyFill="1" applyBorder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left" vertical="center"/>
    </xf>
    <xf numFmtId="0" fontId="11" fillId="2" borderId="2" xfId="1" applyFont="1" applyFill="1" applyBorder="1" applyAlignment="1">
      <alignment vertical="center"/>
    </xf>
    <xf numFmtId="0" fontId="11" fillId="2" borderId="2" xfId="1" applyFont="1" applyFill="1" applyBorder="1" applyAlignment="1">
      <alignment horizontal="left" vertical="center"/>
    </xf>
    <xf numFmtId="0" fontId="7" fillId="2" borderId="0" xfId="1" applyFont="1" applyFill="1" applyAlignment="1">
      <alignment vertical="center"/>
    </xf>
    <xf numFmtId="0" fontId="17" fillId="2" borderId="0" xfId="1" applyFont="1" applyFill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left" vertical="center"/>
    </xf>
    <xf numFmtId="0" fontId="12" fillId="0" borderId="2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vertical="center"/>
    </xf>
    <xf numFmtId="0" fontId="7" fillId="0" borderId="2" xfId="1" applyFont="1" applyFill="1" applyBorder="1" applyAlignment="1">
      <alignment horizontal="center" vertical="center"/>
    </xf>
    <xf numFmtId="0" fontId="14" fillId="0" borderId="2" xfId="1" applyFont="1" applyFill="1" applyBorder="1" applyAlignment="1">
      <alignment horizontal="left" vertical="center"/>
    </xf>
    <xf numFmtId="0" fontId="6" fillId="0" borderId="0" xfId="1" applyFont="1" applyFill="1" applyAlignment="1">
      <alignment vertical="center"/>
    </xf>
    <xf numFmtId="0" fontId="10" fillId="0" borderId="3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left" vertical="center"/>
    </xf>
    <xf numFmtId="0" fontId="10" fillId="2" borderId="2" xfId="1" applyFont="1" applyFill="1" applyBorder="1" applyAlignment="1">
      <alignment horizontal="center" vertical="center" wrapText="1"/>
    </xf>
    <xf numFmtId="0" fontId="11" fillId="2" borderId="0" xfId="1" applyFont="1" applyFill="1" applyAlignment="1">
      <alignment vertical="center"/>
    </xf>
    <xf numFmtId="0" fontId="7" fillId="2" borderId="3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left" vertical="center"/>
    </xf>
    <xf numFmtId="0" fontId="12" fillId="3" borderId="2" xfId="1" applyFont="1" applyFill="1" applyBorder="1" applyAlignment="1">
      <alignment horizontal="left" vertical="center" wrapText="1"/>
    </xf>
    <xf numFmtId="0" fontId="6" fillId="3" borderId="2" xfId="1" applyFont="1" applyFill="1" applyBorder="1" applyAlignment="1">
      <alignment vertical="center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6" fillId="3" borderId="0" xfId="1" applyFont="1" applyFill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325D5DF5-E573-4B63-8767-5415139F2F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621196</xdr:colOff>
      <xdr:row>24</xdr:row>
      <xdr:rowOff>41413</xdr:rowOff>
    </xdr:from>
    <xdr:to>
      <xdr:col>29</xdr:col>
      <xdr:colOff>352669</xdr:colOff>
      <xdr:row>39</xdr:row>
      <xdr:rowOff>35900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45B4A73-24A2-4166-BB6B-ED3EC4A94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9771" y="7080388"/>
          <a:ext cx="7961073" cy="42807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7328</xdr:colOff>
      <xdr:row>2</xdr:row>
      <xdr:rowOff>212481</xdr:rowOff>
    </xdr:from>
    <xdr:to>
      <xdr:col>32</xdr:col>
      <xdr:colOff>374621</xdr:colOff>
      <xdr:row>19</xdr:row>
      <xdr:rowOff>230921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2D1CD53-BE20-6FCF-DE25-260DA287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7732" y="967154"/>
          <a:ext cx="10009524" cy="48761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461598</xdr:colOff>
      <xdr:row>24</xdr:row>
      <xdr:rowOff>53260</xdr:rowOff>
    </xdr:from>
    <xdr:to>
      <xdr:col>27</xdr:col>
      <xdr:colOff>384977</xdr:colOff>
      <xdr:row>30</xdr:row>
      <xdr:rowOff>222418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7373D56-6730-48CB-87CF-36AEB67E4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03271" y="7094433"/>
          <a:ext cx="6810687" cy="18836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47625</xdr:colOff>
      <xdr:row>13</xdr:row>
      <xdr:rowOff>111177</xdr:rowOff>
    </xdr:from>
    <xdr:to>
      <xdr:col>32</xdr:col>
      <xdr:colOff>18309</xdr:colOff>
      <xdr:row>31</xdr:row>
      <xdr:rowOff>89003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6AC5208-4F9A-2920-3402-BA5DEB7BC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4006902"/>
          <a:ext cx="10257684" cy="512132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114300</xdr:colOff>
      <xdr:row>8</xdr:row>
      <xdr:rowOff>142875</xdr:rowOff>
    </xdr:from>
    <xdr:to>
      <xdr:col>29</xdr:col>
      <xdr:colOff>589462</xdr:colOff>
      <xdr:row>14</xdr:row>
      <xdr:rowOff>47423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C6FA2DB-0A99-65F2-19F0-6329F7671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53775" y="2609850"/>
          <a:ext cx="8704762" cy="161904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666750</xdr:colOff>
      <xdr:row>9</xdr:row>
      <xdr:rowOff>57150</xdr:rowOff>
    </xdr:from>
    <xdr:to>
      <xdr:col>31</xdr:col>
      <xdr:colOff>513255</xdr:colOff>
      <xdr:row>13</xdr:row>
      <xdr:rowOff>285579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982F952-6505-853B-F689-A1C252B86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2025" y="2809875"/>
          <a:ext cx="8761905" cy="13714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8</xdr:row>
      <xdr:rowOff>180975</xdr:rowOff>
    </xdr:from>
    <xdr:to>
      <xdr:col>25</xdr:col>
      <xdr:colOff>627832</xdr:colOff>
      <xdr:row>15</xdr:row>
      <xdr:rowOff>66439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53E0C9D-7847-D692-A495-915BCC84D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0875" y="2647950"/>
          <a:ext cx="6542857" cy="188571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630307</xdr:colOff>
      <xdr:row>19</xdr:row>
      <xdr:rowOff>87795</xdr:rowOff>
    </xdr:from>
    <xdr:to>
      <xdr:col>31</xdr:col>
      <xdr:colOff>122774</xdr:colOff>
      <xdr:row>26</xdr:row>
      <xdr:rowOff>186925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44BDF5-8F88-E18E-5804-16CDB7C7E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546" y="5769665"/>
          <a:ext cx="8429402" cy="212836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315058</xdr:colOff>
      <xdr:row>9</xdr:row>
      <xdr:rowOff>73268</xdr:rowOff>
    </xdr:from>
    <xdr:to>
      <xdr:col>27</xdr:col>
      <xdr:colOff>358068</xdr:colOff>
      <xdr:row>15</xdr:row>
      <xdr:rowOff>15911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C0E2899-2FB1-BF80-5C00-E5224470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5635" y="2828191"/>
          <a:ext cx="7619048" cy="165714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1545982</xdr:colOff>
      <xdr:row>6</xdr:row>
      <xdr:rowOff>80595</xdr:rowOff>
    </xdr:from>
    <xdr:to>
      <xdr:col>25</xdr:col>
      <xdr:colOff>468019</xdr:colOff>
      <xdr:row>13</xdr:row>
      <xdr:rowOff>13678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A2FC65B-E926-1EFA-2AE3-67EDC8247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9078" y="1978268"/>
          <a:ext cx="7238095" cy="193333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73270</xdr:colOff>
      <xdr:row>12</xdr:row>
      <xdr:rowOff>109905</xdr:rowOff>
    </xdr:from>
    <xdr:to>
      <xdr:col>29</xdr:col>
      <xdr:colOff>434056</xdr:colOff>
      <xdr:row>18</xdr:row>
      <xdr:rowOff>4929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E9F0695-F606-F20C-FBDF-F5D12BB42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43847" y="3722078"/>
          <a:ext cx="9314286" cy="1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621196</xdr:colOff>
      <xdr:row>24</xdr:row>
      <xdr:rowOff>41413</xdr:rowOff>
    </xdr:from>
    <xdr:to>
      <xdr:col>29</xdr:col>
      <xdr:colOff>352669</xdr:colOff>
      <xdr:row>39</xdr:row>
      <xdr:rowOff>35900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739FA43-5E8F-422E-8CE2-BFFF659AD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9771" y="7080388"/>
          <a:ext cx="7961073" cy="428073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439618</xdr:colOff>
      <xdr:row>9</xdr:row>
      <xdr:rowOff>183172</xdr:rowOff>
    </xdr:from>
    <xdr:to>
      <xdr:col>31</xdr:col>
      <xdr:colOff>476594</xdr:colOff>
      <xdr:row>19</xdr:row>
      <xdr:rowOff>49481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28B00CD-FDD9-8C71-C7F6-225B3512C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87656" y="2938095"/>
          <a:ext cx="8990476" cy="27238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205154</xdr:colOff>
      <xdr:row>11</xdr:row>
      <xdr:rowOff>234458</xdr:rowOff>
    </xdr:from>
    <xdr:to>
      <xdr:col>28</xdr:col>
      <xdr:colOff>479751</xdr:colOff>
      <xdr:row>17</xdr:row>
      <xdr:rowOff>205672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2F3BF2-1B59-9223-1191-0BF5F4F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3192" y="3560881"/>
          <a:ext cx="7161905" cy="168571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586154</xdr:colOff>
      <xdr:row>11</xdr:row>
      <xdr:rowOff>95250</xdr:rowOff>
    </xdr:from>
    <xdr:to>
      <xdr:col>28</xdr:col>
      <xdr:colOff>48211</xdr:colOff>
      <xdr:row>16</xdr:row>
      <xdr:rowOff>56976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449C05-E18B-EB6B-B78B-7E899C985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5462" y="3421673"/>
          <a:ext cx="7038095" cy="13904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212481</xdr:colOff>
      <xdr:row>5</xdr:row>
      <xdr:rowOff>175846</xdr:rowOff>
    </xdr:from>
    <xdr:to>
      <xdr:col>32</xdr:col>
      <xdr:colOff>17869</xdr:colOff>
      <xdr:row>20</xdr:row>
      <xdr:rowOff>156263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3C30943-DCD3-D25F-CAB6-00EB2425D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60519" y="1787769"/>
          <a:ext cx="9447619" cy="426666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256443</xdr:colOff>
      <xdr:row>27</xdr:row>
      <xdr:rowOff>109903</xdr:rowOff>
    </xdr:from>
    <xdr:to>
      <xdr:col>31</xdr:col>
      <xdr:colOff>264848</xdr:colOff>
      <xdr:row>33</xdr:row>
      <xdr:rowOff>100165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F451C15-F20D-3510-1D59-C019D6654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4481" y="8008326"/>
          <a:ext cx="8961905" cy="17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662611</xdr:colOff>
      <xdr:row>19</xdr:row>
      <xdr:rowOff>259587</xdr:rowOff>
    </xdr:from>
    <xdr:to>
      <xdr:col>30</xdr:col>
      <xdr:colOff>8286</xdr:colOff>
      <xdr:row>34</xdr:row>
      <xdr:rowOff>4444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FB5047A-F39E-46A2-89C0-E743153A6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8285" y="5941457"/>
          <a:ext cx="8970066" cy="40932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57980</xdr:colOff>
      <xdr:row>16</xdr:row>
      <xdr:rowOff>201609</xdr:rowOff>
    </xdr:from>
    <xdr:to>
      <xdr:col>31</xdr:col>
      <xdr:colOff>91111</xdr:colOff>
      <xdr:row>30</xdr:row>
      <xdr:rowOff>236357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CDE8D59-822B-4E35-9E86-11AB92B4F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02355" y="4954584"/>
          <a:ext cx="8948531" cy="40352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498233</xdr:colOff>
      <xdr:row>8</xdr:row>
      <xdr:rowOff>51288</xdr:rowOff>
    </xdr:from>
    <xdr:to>
      <xdr:col>29</xdr:col>
      <xdr:colOff>293078</xdr:colOff>
      <xdr:row>20</xdr:row>
      <xdr:rowOff>18929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42D84BA-0A78-4F00-A9EB-A72E652E7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0158" y="2518263"/>
          <a:ext cx="7338645" cy="33966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241790</xdr:colOff>
      <xdr:row>17</xdr:row>
      <xdr:rowOff>106401</xdr:rowOff>
    </xdr:from>
    <xdr:to>
      <xdr:col>27</xdr:col>
      <xdr:colOff>172552</xdr:colOff>
      <xdr:row>21</xdr:row>
      <xdr:rowOff>190313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332B02-E863-44BB-AC02-A104C4330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1155" y="5147324"/>
          <a:ext cx="8034339" cy="12269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65943</xdr:colOff>
      <xdr:row>7</xdr:row>
      <xdr:rowOff>168520</xdr:rowOff>
    </xdr:from>
    <xdr:to>
      <xdr:col>35</xdr:col>
      <xdr:colOff>160537</xdr:colOff>
      <xdr:row>25</xdr:row>
      <xdr:rowOff>120258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42A50D9-BE08-73E1-1D9E-FC9845C40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9039" y="2351943"/>
          <a:ext cx="11114286" cy="50952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153864</xdr:colOff>
      <xdr:row>30</xdr:row>
      <xdr:rowOff>102575</xdr:rowOff>
    </xdr:from>
    <xdr:to>
      <xdr:col>33</xdr:col>
      <xdr:colOff>378301</xdr:colOff>
      <xdr:row>52</xdr:row>
      <xdr:rowOff>44646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99F5D9A-6536-2208-AB3E-522E8B145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2999" y="8858248"/>
          <a:ext cx="9866667" cy="62285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136025</xdr:colOff>
      <xdr:row>32</xdr:row>
      <xdr:rowOff>31250</xdr:rowOff>
    </xdr:from>
    <xdr:to>
      <xdr:col>32</xdr:col>
      <xdr:colOff>684356</xdr:colOff>
      <xdr:row>52</xdr:row>
      <xdr:rowOff>278156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5EE04DA-A7E3-BC64-395A-CB940FB92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3300" y="9356225"/>
          <a:ext cx="9463731" cy="5961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0538-E4C1-4EFB-8D22-C419C11D70B3}">
  <sheetPr filterMode="1">
    <tabColor theme="4"/>
    <pageSetUpPr fitToPage="1"/>
  </sheetPr>
  <dimension ref="A1:P20"/>
  <sheetViews>
    <sheetView view="pageBreakPreview" zoomScale="130" zoomScaleNormal="130" zoomScaleSheetLayoutView="130" workbookViewId="0">
      <selection activeCell="R10" sqref="R10"/>
    </sheetView>
  </sheetViews>
  <sheetFormatPr defaultRowHeight="22.5" customHeight="1" x14ac:dyDescent="0.2"/>
  <cols>
    <col min="1" max="1" width="12.375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2411082014</v>
      </c>
      <c r="B3" s="9" t="s">
        <v>53</v>
      </c>
      <c r="C3" s="8" t="s">
        <v>76</v>
      </c>
      <c r="D3" s="10" t="s">
        <v>12</v>
      </c>
      <c r="E3" s="22">
        <v>2</v>
      </c>
      <c r="F3" s="11">
        <v>2</v>
      </c>
      <c r="G3" s="11">
        <v>4</v>
      </c>
      <c r="H3" s="11">
        <v>4</v>
      </c>
      <c r="I3" s="11">
        <v>2</v>
      </c>
      <c r="J3" s="11">
        <v>2</v>
      </c>
      <c r="K3" s="11">
        <v>2</v>
      </c>
      <c r="L3" s="11">
        <v>2</v>
      </c>
      <c r="M3" s="4">
        <f>SUM(E3:L3)</f>
        <v>20</v>
      </c>
      <c r="N3" s="12" t="s">
        <v>13</v>
      </c>
      <c r="O3" s="12" t="s">
        <v>77</v>
      </c>
      <c r="P3" s="2">
        <v>2</v>
      </c>
    </row>
    <row r="4" spans="1:16" ht="22.5" customHeight="1" x14ac:dyDescent="0.2">
      <c r="A4" s="8">
        <v>2411082014</v>
      </c>
      <c r="B4" s="9" t="s">
        <v>53</v>
      </c>
      <c r="C4" s="8" t="s">
        <v>76</v>
      </c>
      <c r="D4" s="10" t="s">
        <v>12</v>
      </c>
      <c r="E4" s="11">
        <v>0</v>
      </c>
      <c r="F4" s="11">
        <v>6</v>
      </c>
      <c r="G4" s="11">
        <v>6</v>
      </c>
      <c r="H4" s="11">
        <v>6</v>
      </c>
      <c r="I4" s="11">
        <v>3</v>
      </c>
      <c r="J4" s="11">
        <v>0</v>
      </c>
      <c r="K4" s="11">
        <v>0</v>
      </c>
      <c r="L4" s="11">
        <v>0</v>
      </c>
      <c r="M4" s="4">
        <f>SUM(E4:L4)</f>
        <v>21</v>
      </c>
      <c r="N4" s="12" t="s">
        <v>13</v>
      </c>
      <c r="O4" s="12" t="s">
        <v>78</v>
      </c>
      <c r="P4" s="2">
        <v>3</v>
      </c>
    </row>
    <row r="5" spans="1:16" ht="22.5" customHeight="1" x14ac:dyDescent="0.2">
      <c r="A5" s="8">
        <v>2411082014</v>
      </c>
      <c r="B5" s="9" t="s">
        <v>53</v>
      </c>
      <c r="C5" s="8" t="s">
        <v>76</v>
      </c>
      <c r="D5" s="10" t="s">
        <v>12</v>
      </c>
      <c r="E5" s="11">
        <v>10</v>
      </c>
      <c r="F5" s="11"/>
      <c r="G5" s="11"/>
      <c r="H5" s="11"/>
      <c r="I5" s="11"/>
      <c r="J5" s="11"/>
      <c r="K5" s="11"/>
      <c r="L5" s="11"/>
      <c r="M5" s="4">
        <f t="shared" ref="M5:M12" si="0">SUM(E5:L5)</f>
        <v>10</v>
      </c>
      <c r="N5" s="12" t="s">
        <v>16</v>
      </c>
      <c r="O5" s="12" t="s">
        <v>17</v>
      </c>
    </row>
    <row r="6" spans="1:16" ht="22.5" customHeight="1" x14ac:dyDescent="0.2">
      <c r="A6" s="8">
        <v>2411082014</v>
      </c>
      <c r="B6" s="9" t="s">
        <v>53</v>
      </c>
      <c r="C6" s="8" t="s">
        <v>76</v>
      </c>
      <c r="D6" s="10" t="s">
        <v>12</v>
      </c>
      <c r="E6" s="11"/>
      <c r="F6" s="11">
        <v>70</v>
      </c>
      <c r="G6" s="11"/>
      <c r="H6" s="11"/>
      <c r="I6" s="11"/>
      <c r="J6" s="11"/>
      <c r="K6" s="11"/>
      <c r="L6" s="11"/>
      <c r="M6" s="4">
        <f t="shared" si="0"/>
        <v>70</v>
      </c>
      <c r="N6" s="12" t="s">
        <v>16</v>
      </c>
      <c r="O6" s="12" t="s">
        <v>17</v>
      </c>
    </row>
    <row r="7" spans="1:16" ht="22.5" customHeight="1" x14ac:dyDescent="0.2">
      <c r="A7" s="8">
        <v>2411082014</v>
      </c>
      <c r="B7" s="9" t="s">
        <v>53</v>
      </c>
      <c r="C7" s="8" t="s">
        <v>76</v>
      </c>
      <c r="D7" s="10" t="s">
        <v>12</v>
      </c>
      <c r="E7" s="11"/>
      <c r="F7" s="11"/>
      <c r="G7" s="11">
        <v>110</v>
      </c>
      <c r="H7" s="11"/>
      <c r="I7" s="11"/>
      <c r="J7" s="11"/>
      <c r="K7" s="11"/>
      <c r="L7" s="11"/>
      <c r="M7" s="4">
        <f t="shared" si="0"/>
        <v>110</v>
      </c>
      <c r="N7" s="12" t="s">
        <v>16</v>
      </c>
      <c r="O7" s="12" t="s">
        <v>17</v>
      </c>
    </row>
    <row r="8" spans="1:16" ht="22.5" customHeight="1" x14ac:dyDescent="0.2">
      <c r="A8" s="8">
        <v>2411082014</v>
      </c>
      <c r="B8" s="9" t="s">
        <v>53</v>
      </c>
      <c r="C8" s="8" t="s">
        <v>76</v>
      </c>
      <c r="D8" s="10" t="s">
        <v>12</v>
      </c>
      <c r="E8" s="11"/>
      <c r="F8" s="11"/>
      <c r="G8" s="11"/>
      <c r="H8" s="11">
        <v>100</v>
      </c>
      <c r="I8" s="11"/>
      <c r="J8" s="11"/>
      <c r="K8" s="11"/>
      <c r="L8" s="11"/>
      <c r="M8" s="4">
        <f t="shared" si="0"/>
        <v>100</v>
      </c>
      <c r="N8" s="12" t="s">
        <v>16</v>
      </c>
      <c r="O8" s="12" t="s">
        <v>17</v>
      </c>
    </row>
    <row r="9" spans="1:16" ht="22.5" customHeight="1" x14ac:dyDescent="0.2">
      <c r="A9" s="8">
        <v>2411082014</v>
      </c>
      <c r="B9" s="9" t="s">
        <v>53</v>
      </c>
      <c r="C9" s="8" t="s">
        <v>76</v>
      </c>
      <c r="D9" s="10" t="s">
        <v>12</v>
      </c>
      <c r="E9" s="11"/>
      <c r="F9" s="11"/>
      <c r="G9" s="11"/>
      <c r="H9" s="11"/>
      <c r="I9" s="11">
        <v>50</v>
      </c>
      <c r="J9" s="11"/>
      <c r="K9" s="11"/>
      <c r="L9" s="11"/>
      <c r="M9" s="4">
        <f t="shared" si="0"/>
        <v>50</v>
      </c>
      <c r="N9" s="12" t="s">
        <v>16</v>
      </c>
      <c r="O9" s="12" t="s">
        <v>17</v>
      </c>
    </row>
    <row r="10" spans="1:16" ht="22.5" customHeight="1" x14ac:dyDescent="0.2">
      <c r="A10" s="8">
        <v>2411082014</v>
      </c>
      <c r="B10" s="9" t="s">
        <v>53</v>
      </c>
      <c r="C10" s="8" t="s">
        <v>76</v>
      </c>
      <c r="D10" s="10" t="s">
        <v>12</v>
      </c>
      <c r="E10" s="11"/>
      <c r="F10" s="11"/>
      <c r="G10" s="11"/>
      <c r="H10" s="11"/>
      <c r="I10" s="11"/>
      <c r="J10" s="11">
        <v>40</v>
      </c>
      <c r="K10" s="11"/>
      <c r="L10" s="11"/>
      <c r="M10" s="4">
        <f t="shared" si="0"/>
        <v>40</v>
      </c>
      <c r="N10" s="12" t="s">
        <v>16</v>
      </c>
      <c r="O10" s="12" t="s">
        <v>17</v>
      </c>
    </row>
    <row r="11" spans="1:16" ht="22.5" customHeight="1" x14ac:dyDescent="0.2">
      <c r="A11" s="8">
        <v>2411082014</v>
      </c>
      <c r="B11" s="9" t="s">
        <v>53</v>
      </c>
      <c r="C11" s="8" t="s">
        <v>76</v>
      </c>
      <c r="D11" s="10" t="s">
        <v>12</v>
      </c>
      <c r="E11" s="11"/>
      <c r="F11" s="11"/>
      <c r="G11" s="11"/>
      <c r="H11" s="11"/>
      <c r="I11" s="11"/>
      <c r="J11" s="11"/>
      <c r="K11" s="11">
        <v>20</v>
      </c>
      <c r="L11" s="11"/>
      <c r="M11" s="4">
        <f t="shared" si="0"/>
        <v>20</v>
      </c>
      <c r="N11" s="12" t="s">
        <v>16</v>
      </c>
      <c r="O11" s="12" t="s">
        <v>17</v>
      </c>
    </row>
    <row r="12" spans="1:16" ht="22.5" customHeight="1" x14ac:dyDescent="0.2">
      <c r="A12" s="8">
        <v>2411082014</v>
      </c>
      <c r="B12" s="9" t="s">
        <v>53</v>
      </c>
      <c r="C12" s="8" t="s">
        <v>76</v>
      </c>
      <c r="D12" s="10" t="s">
        <v>12</v>
      </c>
      <c r="E12" s="11"/>
      <c r="F12" s="11"/>
      <c r="G12" s="11"/>
      <c r="H12" s="11"/>
      <c r="I12" s="11"/>
      <c r="J12" s="11"/>
      <c r="K12" s="11"/>
      <c r="L12" s="11">
        <v>10</v>
      </c>
      <c r="M12" s="4">
        <f t="shared" si="0"/>
        <v>10</v>
      </c>
      <c r="N12" s="12" t="s">
        <v>16</v>
      </c>
      <c r="O12" s="12" t="s">
        <v>17</v>
      </c>
    </row>
    <row r="13" spans="1:16" ht="22.5" customHeight="1" x14ac:dyDescent="0.2">
      <c r="A13" s="8"/>
      <c r="B13" s="9"/>
      <c r="C13" s="8"/>
      <c r="D13" s="10"/>
      <c r="E13" s="10"/>
      <c r="F13" s="11"/>
      <c r="G13" s="11"/>
      <c r="H13" s="11"/>
      <c r="I13" s="11"/>
      <c r="J13" s="11"/>
      <c r="K13" s="11"/>
      <c r="L13" s="11"/>
      <c r="M13" s="4"/>
      <c r="N13" s="12"/>
      <c r="O13" s="12"/>
    </row>
    <row r="14" spans="1:16" ht="22.5" customHeight="1" x14ac:dyDescent="0.2">
      <c r="A14" s="14" t="s">
        <v>24</v>
      </c>
      <c r="B14" s="14"/>
      <c r="C14" s="9" t="s">
        <v>53</v>
      </c>
      <c r="D14" s="10" t="s">
        <v>12</v>
      </c>
      <c r="E14" s="11">
        <f t="shared" ref="E14:K14" si="1">SUM(E3:E11)</f>
        <v>12</v>
      </c>
      <c r="F14" s="11">
        <f t="shared" si="1"/>
        <v>78</v>
      </c>
      <c r="G14" s="11">
        <f t="shared" si="1"/>
        <v>120</v>
      </c>
      <c r="H14" s="11">
        <f t="shared" si="1"/>
        <v>110</v>
      </c>
      <c r="I14" s="11">
        <f t="shared" si="1"/>
        <v>55</v>
      </c>
      <c r="J14" s="11">
        <f t="shared" si="1"/>
        <v>42</v>
      </c>
      <c r="K14" s="11">
        <f t="shared" si="1"/>
        <v>22</v>
      </c>
      <c r="L14" s="11">
        <f>SUM(L3:L12)</f>
        <v>12</v>
      </c>
      <c r="M14" s="11">
        <f>E14+F14+G14+H14+I14+J14+K14+L14</f>
        <v>451</v>
      </c>
      <c r="N14" s="12"/>
      <c r="O14" s="15" t="s">
        <v>25</v>
      </c>
    </row>
    <row r="15" spans="1:16" s="22" customFormat="1" ht="22.5" customHeight="1" x14ac:dyDescent="0.2">
      <c r="A15" s="14"/>
      <c r="B15" s="23"/>
      <c r="C15" s="4"/>
      <c r="D15" s="6" t="s">
        <v>27</v>
      </c>
      <c r="E15" s="6">
        <f t="shared" ref="E15:L15" si="2">SUM(E14:E14)</f>
        <v>12</v>
      </c>
      <c r="F15" s="6">
        <f t="shared" si="2"/>
        <v>78</v>
      </c>
      <c r="G15" s="6">
        <f t="shared" si="2"/>
        <v>120</v>
      </c>
      <c r="H15" s="6">
        <f t="shared" si="2"/>
        <v>110</v>
      </c>
      <c r="I15" s="6">
        <f t="shared" si="2"/>
        <v>55</v>
      </c>
      <c r="J15" s="6">
        <f t="shared" si="2"/>
        <v>42</v>
      </c>
      <c r="K15" s="6">
        <f t="shared" si="2"/>
        <v>22</v>
      </c>
      <c r="L15" s="6">
        <f t="shared" si="2"/>
        <v>12</v>
      </c>
      <c r="M15" s="6">
        <f>SUBTOTAL(9,M14:M14)</f>
        <v>451</v>
      </c>
      <c r="N15" s="24"/>
      <c r="O15" s="24"/>
    </row>
    <row r="16" spans="1:16" s="22" customFormat="1" ht="22.5" customHeight="1" x14ac:dyDescent="0.2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11"/>
      <c r="N16" s="6"/>
      <c r="O16" s="11"/>
    </row>
    <row r="17" spans="1:16" s="22" customFormat="1" ht="22.5" customHeight="1" x14ac:dyDescent="0.2">
      <c r="A17" s="4"/>
      <c r="B17" s="11"/>
      <c r="C17" s="4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6"/>
      <c r="O17" s="11"/>
    </row>
    <row r="18" spans="1:16" s="22" customFormat="1" ht="22.5" customHeight="1" x14ac:dyDescent="0.2">
      <c r="C18" s="25"/>
    </row>
    <row r="19" spans="1:16" s="25" customFormat="1" ht="22.5" customHeight="1" x14ac:dyDescent="0.2">
      <c r="A19" s="26"/>
      <c r="B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s="18" customFormat="1" ht="22.5" customHeight="1" x14ac:dyDescent="0.2">
      <c r="A20" s="2"/>
      <c r="B20" s="19" t="s">
        <v>57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</sheetData>
  <autoFilter ref="A2:O5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9B87-0E9D-4260-B76D-E8D45058708F}">
  <sheetPr filterMode="1">
    <tabColor theme="4"/>
    <pageSetUpPr fitToPage="1"/>
  </sheetPr>
  <dimension ref="A1:P27"/>
  <sheetViews>
    <sheetView view="pageBreakPreview" topLeftCell="A7" zoomScale="130" zoomScaleNormal="130" zoomScaleSheetLayoutView="130" workbookViewId="0">
      <selection activeCell="G8" sqref="G8"/>
    </sheetView>
  </sheetViews>
  <sheetFormatPr defaultRowHeight="22.5" customHeight="1" x14ac:dyDescent="0.2"/>
  <cols>
    <col min="1" max="1" width="13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2411086002</v>
      </c>
      <c r="B3" s="9" t="s">
        <v>53</v>
      </c>
      <c r="C3" s="8" t="s">
        <v>58</v>
      </c>
      <c r="D3" s="10" t="s">
        <v>12</v>
      </c>
      <c r="E3" s="2">
        <v>0</v>
      </c>
      <c r="F3" s="10">
        <v>35</v>
      </c>
      <c r="G3" s="11">
        <v>70</v>
      </c>
      <c r="H3" s="11">
        <v>70</v>
      </c>
      <c r="I3" s="11">
        <v>35</v>
      </c>
      <c r="J3" s="11">
        <v>35</v>
      </c>
      <c r="K3" s="11">
        <v>35</v>
      </c>
      <c r="L3" s="11">
        <v>0</v>
      </c>
      <c r="M3" s="4">
        <f>SUBTOTAL(9,E3:L3)</f>
        <v>280</v>
      </c>
      <c r="N3" s="12" t="s">
        <v>13</v>
      </c>
      <c r="O3" s="12" t="s">
        <v>54</v>
      </c>
      <c r="P3" s="2">
        <v>35</v>
      </c>
    </row>
    <row r="4" spans="1:16" ht="22.5" customHeight="1" x14ac:dyDescent="0.2">
      <c r="A4" s="8">
        <v>2411086002</v>
      </c>
      <c r="B4" s="9" t="s">
        <v>53</v>
      </c>
      <c r="C4" s="8" t="s">
        <v>58</v>
      </c>
      <c r="D4" s="10" t="s">
        <v>12</v>
      </c>
      <c r="E4" s="10">
        <v>0</v>
      </c>
      <c r="F4" s="11">
        <v>20</v>
      </c>
      <c r="G4" s="11">
        <v>20</v>
      </c>
      <c r="H4" s="11">
        <v>20</v>
      </c>
      <c r="I4" s="11">
        <v>0</v>
      </c>
      <c r="J4" s="11">
        <v>0</v>
      </c>
      <c r="K4" s="11">
        <v>0</v>
      </c>
      <c r="L4" s="11">
        <v>0</v>
      </c>
      <c r="M4" s="4">
        <f t="shared" ref="M4:M12" si="0">SUBTOTAL(9,F4:L4)</f>
        <v>60</v>
      </c>
      <c r="N4" s="12" t="s">
        <v>13</v>
      </c>
      <c r="O4" s="12" t="s">
        <v>60</v>
      </c>
      <c r="P4" s="2">
        <v>10</v>
      </c>
    </row>
    <row r="5" spans="1:16" ht="22.5" customHeight="1" x14ac:dyDescent="0.2">
      <c r="A5" s="8">
        <v>2411086002</v>
      </c>
      <c r="B5" s="9" t="s">
        <v>53</v>
      </c>
      <c r="C5" s="8" t="s">
        <v>58</v>
      </c>
      <c r="D5" s="10" t="s">
        <v>12</v>
      </c>
      <c r="E5" s="10">
        <v>0</v>
      </c>
      <c r="F5" s="11">
        <v>8</v>
      </c>
      <c r="G5" s="11">
        <v>16</v>
      </c>
      <c r="H5" s="11">
        <v>16</v>
      </c>
      <c r="I5" s="11">
        <v>8</v>
      </c>
      <c r="J5" s="11">
        <v>0</v>
      </c>
      <c r="K5" s="11">
        <v>0</v>
      </c>
      <c r="L5" s="11">
        <v>0</v>
      </c>
      <c r="M5" s="4">
        <f>SUBTOTAL(9,E5:L5)</f>
        <v>48</v>
      </c>
      <c r="N5" s="12" t="s">
        <v>13</v>
      </c>
      <c r="O5" s="12" t="s">
        <v>31</v>
      </c>
      <c r="P5" s="2">
        <v>8</v>
      </c>
    </row>
    <row r="6" spans="1:16" ht="22.5" customHeight="1" x14ac:dyDescent="0.2">
      <c r="A6" s="8">
        <v>2411086002</v>
      </c>
      <c r="B6" s="9" t="s">
        <v>53</v>
      </c>
      <c r="C6" s="8" t="s">
        <v>58</v>
      </c>
      <c r="D6" s="10" t="s">
        <v>12</v>
      </c>
      <c r="E6" s="10">
        <v>20</v>
      </c>
      <c r="F6" s="11"/>
      <c r="G6" s="11"/>
      <c r="H6" s="11"/>
      <c r="I6" s="11"/>
      <c r="J6" s="11"/>
      <c r="K6" s="11"/>
      <c r="L6" s="11"/>
      <c r="M6" s="4">
        <f>SUBTOTAL(9,E6:L6)</f>
        <v>20</v>
      </c>
      <c r="N6" s="12" t="s">
        <v>16</v>
      </c>
      <c r="O6" s="12" t="s">
        <v>17</v>
      </c>
    </row>
    <row r="7" spans="1:16" ht="22.5" customHeight="1" x14ac:dyDescent="0.2">
      <c r="A7" s="8">
        <v>2411086002</v>
      </c>
      <c r="B7" s="9" t="s">
        <v>53</v>
      </c>
      <c r="C7" s="8" t="s">
        <v>58</v>
      </c>
      <c r="D7" s="10" t="s">
        <v>12</v>
      </c>
      <c r="E7" s="10"/>
      <c r="F7" s="11">
        <v>30</v>
      </c>
      <c r="G7" s="11"/>
      <c r="H7" s="11"/>
      <c r="I7" s="11"/>
      <c r="J7" s="11"/>
      <c r="K7" s="11"/>
      <c r="L7" s="11"/>
      <c r="M7" s="4">
        <f t="shared" si="0"/>
        <v>30</v>
      </c>
      <c r="N7" s="12" t="s">
        <v>16</v>
      </c>
      <c r="O7" s="12" t="s">
        <v>17</v>
      </c>
    </row>
    <row r="8" spans="1:16" ht="22.5" customHeight="1" x14ac:dyDescent="0.2">
      <c r="A8" s="8">
        <v>2411086002</v>
      </c>
      <c r="B8" s="9" t="s">
        <v>53</v>
      </c>
      <c r="C8" s="8" t="s">
        <v>58</v>
      </c>
      <c r="D8" s="10" t="s">
        <v>12</v>
      </c>
      <c r="E8" s="10"/>
      <c r="F8" s="11"/>
      <c r="G8" s="11">
        <v>25</v>
      </c>
      <c r="H8" s="11"/>
      <c r="I8" s="11"/>
      <c r="J8" s="11"/>
      <c r="K8" s="11"/>
      <c r="L8" s="11"/>
      <c r="M8" s="4">
        <f t="shared" si="0"/>
        <v>25</v>
      </c>
      <c r="N8" s="12" t="s">
        <v>16</v>
      </c>
      <c r="O8" s="12" t="s">
        <v>17</v>
      </c>
    </row>
    <row r="9" spans="1:16" ht="22.5" customHeight="1" x14ac:dyDescent="0.2">
      <c r="A9" s="8">
        <v>2411086002</v>
      </c>
      <c r="B9" s="9" t="s">
        <v>53</v>
      </c>
      <c r="C9" s="8" t="s">
        <v>58</v>
      </c>
      <c r="D9" s="10" t="s">
        <v>12</v>
      </c>
      <c r="E9" s="10"/>
      <c r="F9" s="11"/>
      <c r="G9" s="11"/>
      <c r="H9" s="11">
        <v>50</v>
      </c>
      <c r="I9" s="11"/>
      <c r="J9" s="11"/>
      <c r="K9" s="11"/>
      <c r="L9" s="11"/>
      <c r="M9" s="4">
        <f t="shared" si="0"/>
        <v>50</v>
      </c>
      <c r="N9" s="12" t="s">
        <v>16</v>
      </c>
      <c r="O9" s="12" t="s">
        <v>17</v>
      </c>
    </row>
    <row r="10" spans="1:16" ht="22.5" customHeight="1" x14ac:dyDescent="0.2">
      <c r="A10" s="8">
        <v>2411086002</v>
      </c>
      <c r="B10" s="9" t="s">
        <v>53</v>
      </c>
      <c r="C10" s="8" t="s">
        <v>58</v>
      </c>
      <c r="D10" s="10" t="s">
        <v>12</v>
      </c>
      <c r="E10" s="10"/>
      <c r="F10" s="11"/>
      <c r="G10" s="11"/>
      <c r="H10" s="11"/>
      <c r="I10" s="11">
        <v>30</v>
      </c>
      <c r="J10" s="11"/>
      <c r="K10" s="11"/>
      <c r="L10" s="11"/>
      <c r="M10" s="4">
        <f t="shared" si="0"/>
        <v>30</v>
      </c>
      <c r="N10" s="12" t="s">
        <v>16</v>
      </c>
      <c r="O10" s="12" t="s">
        <v>17</v>
      </c>
    </row>
    <row r="11" spans="1:16" ht="22.5" customHeight="1" x14ac:dyDescent="0.2">
      <c r="A11" s="8">
        <v>2411086002</v>
      </c>
      <c r="B11" s="9" t="s">
        <v>53</v>
      </c>
      <c r="C11" s="8" t="s">
        <v>58</v>
      </c>
      <c r="D11" s="10" t="s">
        <v>12</v>
      </c>
      <c r="E11" s="10"/>
      <c r="F11" s="11"/>
      <c r="G11" s="11"/>
      <c r="H11" s="11"/>
      <c r="I11" s="11"/>
      <c r="J11" s="11">
        <v>15</v>
      </c>
      <c r="K11" s="11"/>
      <c r="L11" s="11"/>
      <c r="M11" s="4">
        <f t="shared" si="0"/>
        <v>15</v>
      </c>
      <c r="N11" s="12" t="s">
        <v>16</v>
      </c>
      <c r="O11" s="12" t="s">
        <v>17</v>
      </c>
    </row>
    <row r="12" spans="1:16" ht="22.5" customHeight="1" x14ac:dyDescent="0.2">
      <c r="A12" s="8">
        <v>2411086002</v>
      </c>
      <c r="B12" s="9" t="s">
        <v>53</v>
      </c>
      <c r="C12" s="8" t="s">
        <v>58</v>
      </c>
      <c r="D12" s="10" t="s">
        <v>12</v>
      </c>
      <c r="E12" s="10"/>
      <c r="F12" s="11"/>
      <c r="G12" s="11"/>
      <c r="H12" s="11"/>
      <c r="I12" s="11"/>
      <c r="J12" s="11"/>
      <c r="K12" s="11">
        <v>15</v>
      </c>
      <c r="L12" s="11"/>
      <c r="M12" s="4">
        <f t="shared" si="0"/>
        <v>15</v>
      </c>
      <c r="N12" s="12" t="s">
        <v>16</v>
      </c>
      <c r="O12" s="12" t="s">
        <v>17</v>
      </c>
    </row>
    <row r="13" spans="1:16" ht="22.5" customHeight="1" x14ac:dyDescent="0.2">
      <c r="A13" s="8">
        <v>2411086002</v>
      </c>
      <c r="B13" s="9" t="s">
        <v>53</v>
      </c>
      <c r="C13" s="8" t="s">
        <v>58</v>
      </c>
      <c r="D13" s="10" t="s">
        <v>12</v>
      </c>
      <c r="E13" s="10"/>
      <c r="F13" s="11"/>
      <c r="G13" s="11"/>
      <c r="H13" s="11"/>
      <c r="I13" s="11"/>
      <c r="J13" s="11"/>
      <c r="K13" s="11"/>
      <c r="L13" s="11">
        <v>15</v>
      </c>
      <c r="M13" s="4">
        <f t="shared" ref="M13" si="1">SUBTOTAL(9,F13:L13)</f>
        <v>15</v>
      </c>
      <c r="N13" s="12" t="s">
        <v>16</v>
      </c>
      <c r="O13" s="12" t="s">
        <v>17</v>
      </c>
    </row>
    <row r="14" spans="1:16" ht="22.5" customHeight="1" x14ac:dyDescent="0.2">
      <c r="A14" s="8"/>
      <c r="B14" s="9"/>
      <c r="C14" s="8"/>
      <c r="D14" s="10"/>
      <c r="E14" s="10"/>
      <c r="F14" s="11"/>
      <c r="G14" s="11"/>
      <c r="H14" s="11"/>
      <c r="I14" s="11"/>
      <c r="J14" s="11"/>
      <c r="K14" s="11"/>
      <c r="L14" s="11"/>
      <c r="M14" s="4"/>
      <c r="N14" s="12"/>
      <c r="O14" s="12"/>
    </row>
    <row r="15" spans="1:16" ht="22.5" customHeight="1" x14ac:dyDescent="0.2">
      <c r="A15" s="8">
        <v>2411086002</v>
      </c>
      <c r="B15" s="9" t="s">
        <v>53</v>
      </c>
      <c r="C15" s="8" t="s">
        <v>59</v>
      </c>
      <c r="D15" s="10" t="s">
        <v>21</v>
      </c>
      <c r="E15" s="10">
        <v>0</v>
      </c>
      <c r="F15" s="11">
        <v>6</v>
      </c>
      <c r="G15" s="11">
        <v>12</v>
      </c>
      <c r="H15" s="11">
        <v>12</v>
      </c>
      <c r="I15" s="11">
        <v>6</v>
      </c>
      <c r="J15" s="11">
        <v>6</v>
      </c>
      <c r="K15" s="11">
        <v>6</v>
      </c>
      <c r="L15" s="11">
        <v>0</v>
      </c>
      <c r="M15" s="4">
        <f>SUBTOTAL(9,E15:L15)</f>
        <v>48</v>
      </c>
      <c r="N15" s="12" t="s">
        <v>13</v>
      </c>
      <c r="O15" s="12" t="s">
        <v>54</v>
      </c>
      <c r="P15" s="2">
        <v>6</v>
      </c>
    </row>
    <row r="16" spans="1:16" ht="22.5" customHeight="1" x14ac:dyDescent="0.2">
      <c r="A16" s="8">
        <v>2411086002</v>
      </c>
      <c r="B16" s="9" t="s">
        <v>53</v>
      </c>
      <c r="C16" s="8" t="s">
        <v>59</v>
      </c>
      <c r="D16" s="10" t="s">
        <v>21</v>
      </c>
      <c r="E16" s="10">
        <v>0</v>
      </c>
      <c r="F16" s="11">
        <v>4</v>
      </c>
      <c r="G16" s="11">
        <v>8</v>
      </c>
      <c r="H16" s="11">
        <v>8</v>
      </c>
      <c r="I16" s="11">
        <v>4</v>
      </c>
      <c r="J16" s="11">
        <v>0</v>
      </c>
      <c r="K16" s="11">
        <v>0</v>
      </c>
      <c r="L16" s="11">
        <v>0</v>
      </c>
      <c r="M16" s="4">
        <f t="shared" ref="M16" si="2">SUBTOTAL(9,E16:L16)</f>
        <v>24</v>
      </c>
      <c r="N16" s="12" t="s">
        <v>13</v>
      </c>
      <c r="O16" s="12" t="s">
        <v>31</v>
      </c>
      <c r="P16" s="2">
        <v>4</v>
      </c>
    </row>
    <row r="17" spans="1:16" ht="22.5" customHeight="1" x14ac:dyDescent="0.2">
      <c r="A17" s="8"/>
      <c r="B17" s="13"/>
      <c r="C17" s="8"/>
      <c r="D17" s="10"/>
      <c r="E17" s="10"/>
      <c r="F17" s="11"/>
      <c r="G17" s="11"/>
      <c r="H17" s="11"/>
      <c r="I17" s="11"/>
      <c r="J17" s="11"/>
      <c r="K17" s="11"/>
      <c r="L17" s="11"/>
      <c r="M17" s="4"/>
      <c r="N17" s="12"/>
      <c r="O17" s="12"/>
    </row>
    <row r="18" spans="1:16" ht="22.5" customHeight="1" x14ac:dyDescent="0.2">
      <c r="A18" s="14" t="s">
        <v>24</v>
      </c>
      <c r="B18" s="9"/>
      <c r="C18" s="9" t="s">
        <v>53</v>
      </c>
      <c r="D18" s="10" t="s">
        <v>12</v>
      </c>
      <c r="E18" s="11">
        <f t="shared" ref="E18:K18" si="3">SUM(E3:E12)</f>
        <v>20</v>
      </c>
      <c r="F18" s="11">
        <f t="shared" si="3"/>
        <v>93</v>
      </c>
      <c r="G18" s="11">
        <f t="shared" si="3"/>
        <v>131</v>
      </c>
      <c r="H18" s="11">
        <f t="shared" si="3"/>
        <v>156</v>
      </c>
      <c r="I18" s="11">
        <f t="shared" si="3"/>
        <v>73</v>
      </c>
      <c r="J18" s="11">
        <f t="shared" si="3"/>
        <v>50</v>
      </c>
      <c r="K18" s="11">
        <f t="shared" si="3"/>
        <v>50</v>
      </c>
      <c r="L18" s="11">
        <f>SUM(L3:L13)</f>
        <v>15</v>
      </c>
      <c r="M18" s="11">
        <f>E18+F18+G18+H18+I18+J18+K18+L18</f>
        <v>588</v>
      </c>
      <c r="N18" s="12"/>
      <c r="O18" s="15" t="s">
        <v>25</v>
      </c>
    </row>
    <row r="19" spans="1:16" ht="22.5" customHeight="1" x14ac:dyDescent="0.2">
      <c r="A19" s="14"/>
      <c r="B19" s="9"/>
      <c r="C19" s="9" t="s">
        <v>53</v>
      </c>
      <c r="D19" s="10" t="s">
        <v>21</v>
      </c>
      <c r="E19" s="11">
        <f t="shared" ref="E19:L19" si="4">SUM(E15:E16)</f>
        <v>0</v>
      </c>
      <c r="F19" s="11">
        <f t="shared" si="4"/>
        <v>10</v>
      </c>
      <c r="G19" s="11">
        <f t="shared" si="4"/>
        <v>20</v>
      </c>
      <c r="H19" s="11">
        <f t="shared" si="4"/>
        <v>20</v>
      </c>
      <c r="I19" s="11">
        <f t="shared" si="4"/>
        <v>10</v>
      </c>
      <c r="J19" s="11">
        <f t="shared" si="4"/>
        <v>6</v>
      </c>
      <c r="K19" s="11">
        <f t="shared" si="4"/>
        <v>6</v>
      </c>
      <c r="L19" s="11">
        <f t="shared" si="4"/>
        <v>0</v>
      </c>
      <c r="M19" s="11">
        <f>E19+F19+G19+H19+I19+J19+K19+L19</f>
        <v>72</v>
      </c>
      <c r="N19" s="12"/>
      <c r="O19" s="12" t="s">
        <v>26</v>
      </c>
    </row>
    <row r="20" spans="1:16" ht="22.5" customHeight="1" x14ac:dyDescent="0.2">
      <c r="A20" s="14"/>
      <c r="B20" s="9"/>
      <c r="C20" s="8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5"/>
    </row>
    <row r="21" spans="1:16" ht="22.5" customHeight="1" x14ac:dyDescent="0.2">
      <c r="A21" s="14"/>
      <c r="B21" s="9"/>
      <c r="C21" s="8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2"/>
      <c r="O21" s="12"/>
    </row>
    <row r="22" spans="1:16" ht="22.5" customHeight="1" x14ac:dyDescent="0.2">
      <c r="A22" s="14"/>
      <c r="B22" s="13"/>
      <c r="C22" s="8"/>
      <c r="D22" s="16" t="s">
        <v>27</v>
      </c>
      <c r="E22" s="16">
        <f>E18+E19+E20+E21</f>
        <v>20</v>
      </c>
      <c r="F22" s="16">
        <f t="shared" ref="F22:L22" si="5">F18+F19+F20+F21</f>
        <v>103</v>
      </c>
      <c r="G22" s="16">
        <f t="shared" si="5"/>
        <v>151</v>
      </c>
      <c r="H22" s="16">
        <f t="shared" si="5"/>
        <v>176</v>
      </c>
      <c r="I22" s="16">
        <f t="shared" si="5"/>
        <v>83</v>
      </c>
      <c r="J22" s="16">
        <f t="shared" si="5"/>
        <v>56</v>
      </c>
      <c r="K22" s="16">
        <f t="shared" si="5"/>
        <v>56</v>
      </c>
      <c r="L22" s="16">
        <f t="shared" si="5"/>
        <v>15</v>
      </c>
      <c r="M22" s="16">
        <f>SUBTOTAL(9,M18:M21)</f>
        <v>660</v>
      </c>
      <c r="N22" s="12"/>
      <c r="O22" s="12"/>
    </row>
    <row r="23" spans="1:16" ht="22.5" customHeight="1" x14ac:dyDescent="0.2">
      <c r="A23" s="8"/>
      <c r="B23" s="8"/>
      <c r="C23" s="8"/>
      <c r="D23" s="16"/>
      <c r="E23" s="16"/>
      <c r="F23" s="16"/>
      <c r="G23" s="16"/>
      <c r="H23" s="16"/>
      <c r="I23" s="16"/>
      <c r="J23" s="16"/>
      <c r="K23" s="16"/>
      <c r="L23" s="16"/>
      <c r="M23" s="11"/>
      <c r="N23" s="17"/>
      <c r="O23" s="11"/>
    </row>
    <row r="24" spans="1:16" ht="22.5" customHeight="1" x14ac:dyDescent="0.2">
      <c r="A24" s="8"/>
      <c r="B24" s="10"/>
      <c r="C24" s="8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7"/>
      <c r="O24" s="10"/>
    </row>
    <row r="26" spans="1:16" s="18" customFormat="1" ht="22.5" customHeight="1" x14ac:dyDescent="0.2">
      <c r="A26" s="1"/>
      <c r="B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s="18" customFormat="1" ht="22.5" customHeight="1" x14ac:dyDescent="0.2">
      <c r="A27" s="2"/>
      <c r="B27" s="19" t="s">
        <v>57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</sheetData>
  <autoFilter ref="A2:O6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9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9A44-496F-4506-BAF9-A2B5061BDB70}">
  <sheetPr filterMode="1">
    <tabColor theme="4"/>
    <pageSetUpPr fitToPage="1"/>
  </sheetPr>
  <dimension ref="A1:P27"/>
  <sheetViews>
    <sheetView view="pageBreakPreview" topLeftCell="A7" zoomScaleNormal="130" zoomScaleSheetLayoutView="100" workbookViewId="0">
      <selection activeCell="A21" sqref="A21"/>
    </sheetView>
  </sheetViews>
  <sheetFormatPr defaultRowHeight="22.5" customHeight="1" x14ac:dyDescent="0.2"/>
  <cols>
    <col min="1" max="1" width="13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2410086007</v>
      </c>
      <c r="B3" s="9" t="s">
        <v>53</v>
      </c>
      <c r="C3" s="8" t="s">
        <v>137</v>
      </c>
      <c r="D3" s="10" t="s">
        <v>12</v>
      </c>
      <c r="E3" s="2">
        <v>0</v>
      </c>
      <c r="F3" s="10">
        <v>35</v>
      </c>
      <c r="G3" s="11">
        <v>70</v>
      </c>
      <c r="H3" s="11">
        <v>70</v>
      </c>
      <c r="I3" s="11">
        <v>35</v>
      </c>
      <c r="J3" s="11">
        <v>35</v>
      </c>
      <c r="K3" s="11">
        <v>35</v>
      </c>
      <c r="L3" s="11">
        <v>0</v>
      </c>
      <c r="M3" s="4">
        <f>SUBTOTAL(9,E3:L3)</f>
        <v>280</v>
      </c>
      <c r="N3" s="12" t="s">
        <v>13</v>
      </c>
      <c r="O3" s="12" t="s">
        <v>54</v>
      </c>
      <c r="P3" s="2">
        <v>35</v>
      </c>
    </row>
    <row r="4" spans="1:16" ht="22.5" customHeight="1" x14ac:dyDescent="0.2">
      <c r="A4" s="8">
        <v>2410086007</v>
      </c>
      <c r="B4" s="9" t="s">
        <v>53</v>
      </c>
      <c r="C4" s="8" t="s">
        <v>137</v>
      </c>
      <c r="D4" s="10" t="s">
        <v>12</v>
      </c>
      <c r="E4" s="10">
        <v>0</v>
      </c>
      <c r="F4" s="11">
        <v>20</v>
      </c>
      <c r="G4" s="11">
        <v>20</v>
      </c>
      <c r="H4" s="11">
        <v>20</v>
      </c>
      <c r="I4" s="11">
        <v>0</v>
      </c>
      <c r="J4" s="11">
        <v>0</v>
      </c>
      <c r="K4" s="11">
        <v>0</v>
      </c>
      <c r="L4" s="11">
        <v>0</v>
      </c>
      <c r="M4" s="4">
        <f t="shared" ref="M4:M13" si="0">SUBTOTAL(9,F4:L4)</f>
        <v>60</v>
      </c>
      <c r="N4" s="12" t="s">
        <v>13</v>
      </c>
      <c r="O4" s="12" t="s">
        <v>60</v>
      </c>
      <c r="P4" s="2">
        <v>10</v>
      </c>
    </row>
    <row r="5" spans="1:16" ht="22.5" customHeight="1" x14ac:dyDescent="0.2">
      <c r="A5" s="8">
        <v>2410086007</v>
      </c>
      <c r="B5" s="9" t="s">
        <v>53</v>
      </c>
      <c r="C5" s="8" t="s">
        <v>137</v>
      </c>
      <c r="D5" s="10" t="s">
        <v>12</v>
      </c>
      <c r="E5" s="10">
        <v>0</v>
      </c>
      <c r="F5" s="11">
        <v>8</v>
      </c>
      <c r="G5" s="11">
        <v>16</v>
      </c>
      <c r="H5" s="11">
        <v>16</v>
      </c>
      <c r="I5" s="11">
        <v>8</v>
      </c>
      <c r="J5" s="11">
        <v>0</v>
      </c>
      <c r="K5" s="11">
        <v>0</v>
      </c>
      <c r="L5" s="11">
        <v>0</v>
      </c>
      <c r="M5" s="4">
        <f>SUBTOTAL(9,E5:L5)</f>
        <v>48</v>
      </c>
      <c r="N5" s="12" t="s">
        <v>13</v>
      </c>
      <c r="O5" s="12" t="s">
        <v>31</v>
      </c>
      <c r="P5" s="2">
        <v>8</v>
      </c>
    </row>
    <row r="6" spans="1:16" ht="22.5" customHeight="1" x14ac:dyDescent="0.2">
      <c r="A6" s="8">
        <v>2410086007</v>
      </c>
      <c r="B6" s="9" t="s">
        <v>53</v>
      </c>
      <c r="C6" s="8" t="s">
        <v>137</v>
      </c>
      <c r="D6" s="10" t="s">
        <v>12</v>
      </c>
      <c r="E6" s="10">
        <v>20</v>
      </c>
      <c r="F6" s="11"/>
      <c r="G6" s="11"/>
      <c r="H6" s="11"/>
      <c r="I6" s="11"/>
      <c r="J6" s="11"/>
      <c r="K6" s="11"/>
      <c r="L6" s="11"/>
      <c r="M6" s="4">
        <f>SUBTOTAL(9,E6:L6)</f>
        <v>20</v>
      </c>
      <c r="N6" s="12" t="s">
        <v>16</v>
      </c>
      <c r="O6" s="12" t="s">
        <v>17</v>
      </c>
    </row>
    <row r="7" spans="1:16" ht="22.5" customHeight="1" x14ac:dyDescent="0.2">
      <c r="A7" s="8">
        <v>2410086007</v>
      </c>
      <c r="B7" s="9" t="s">
        <v>53</v>
      </c>
      <c r="C7" s="8" t="s">
        <v>137</v>
      </c>
      <c r="D7" s="10" t="s">
        <v>12</v>
      </c>
      <c r="E7" s="10"/>
      <c r="F7" s="11">
        <v>30</v>
      </c>
      <c r="G7" s="11"/>
      <c r="H7" s="11"/>
      <c r="I7" s="11"/>
      <c r="J7" s="11"/>
      <c r="K7" s="11"/>
      <c r="L7" s="11"/>
      <c r="M7" s="4">
        <f t="shared" si="0"/>
        <v>30</v>
      </c>
      <c r="N7" s="12" t="s">
        <v>16</v>
      </c>
      <c r="O7" s="12" t="s">
        <v>17</v>
      </c>
    </row>
    <row r="8" spans="1:16" ht="22.5" customHeight="1" x14ac:dyDescent="0.2">
      <c r="A8" s="8">
        <v>2410086007</v>
      </c>
      <c r="B8" s="9" t="s">
        <v>53</v>
      </c>
      <c r="C8" s="8" t="s">
        <v>137</v>
      </c>
      <c r="D8" s="10" t="s">
        <v>12</v>
      </c>
      <c r="E8" s="10"/>
      <c r="F8" s="11"/>
      <c r="G8" s="11">
        <v>30</v>
      </c>
      <c r="H8" s="11"/>
      <c r="I8" s="11"/>
      <c r="J8" s="11"/>
      <c r="K8" s="11"/>
      <c r="L8" s="11"/>
      <c r="M8" s="4">
        <f t="shared" si="0"/>
        <v>30</v>
      </c>
      <c r="N8" s="12" t="s">
        <v>16</v>
      </c>
      <c r="O8" s="12" t="s">
        <v>17</v>
      </c>
    </row>
    <row r="9" spans="1:16" ht="22.5" customHeight="1" x14ac:dyDescent="0.2">
      <c r="A9" s="8">
        <v>2410086007</v>
      </c>
      <c r="B9" s="9" t="s">
        <v>53</v>
      </c>
      <c r="C9" s="8" t="s">
        <v>137</v>
      </c>
      <c r="D9" s="10" t="s">
        <v>12</v>
      </c>
      <c r="E9" s="10"/>
      <c r="F9" s="11"/>
      <c r="G9" s="11"/>
      <c r="H9" s="11">
        <v>65</v>
      </c>
      <c r="I9" s="11"/>
      <c r="J9" s="11"/>
      <c r="K9" s="11"/>
      <c r="L9" s="11"/>
      <c r="M9" s="4">
        <f t="shared" si="0"/>
        <v>65</v>
      </c>
      <c r="N9" s="12" t="s">
        <v>16</v>
      </c>
      <c r="O9" s="12" t="s">
        <v>17</v>
      </c>
    </row>
    <row r="10" spans="1:16" ht="22.5" customHeight="1" x14ac:dyDescent="0.2">
      <c r="A10" s="8">
        <v>2410086007</v>
      </c>
      <c r="B10" s="9" t="s">
        <v>53</v>
      </c>
      <c r="C10" s="8" t="s">
        <v>137</v>
      </c>
      <c r="D10" s="10" t="s">
        <v>12</v>
      </c>
      <c r="E10" s="10"/>
      <c r="F10" s="11"/>
      <c r="G10" s="11"/>
      <c r="H10" s="11"/>
      <c r="I10" s="11">
        <v>40</v>
      </c>
      <c r="J10" s="11"/>
      <c r="K10" s="11"/>
      <c r="L10" s="11"/>
      <c r="M10" s="4">
        <f t="shared" si="0"/>
        <v>40</v>
      </c>
      <c r="N10" s="12" t="s">
        <v>16</v>
      </c>
      <c r="O10" s="12" t="s">
        <v>17</v>
      </c>
    </row>
    <row r="11" spans="1:16" ht="22.5" customHeight="1" x14ac:dyDescent="0.2">
      <c r="A11" s="8">
        <v>2410086007</v>
      </c>
      <c r="B11" s="9" t="s">
        <v>53</v>
      </c>
      <c r="C11" s="8" t="s">
        <v>137</v>
      </c>
      <c r="D11" s="10" t="s">
        <v>12</v>
      </c>
      <c r="E11" s="10"/>
      <c r="F11" s="11"/>
      <c r="G11" s="11"/>
      <c r="H11" s="11"/>
      <c r="I11" s="11"/>
      <c r="J11" s="11">
        <v>25</v>
      </c>
      <c r="K11" s="11"/>
      <c r="L11" s="11"/>
      <c r="M11" s="4">
        <f t="shared" si="0"/>
        <v>25</v>
      </c>
      <c r="N11" s="12" t="s">
        <v>16</v>
      </c>
      <c r="O11" s="12" t="s">
        <v>17</v>
      </c>
    </row>
    <row r="12" spans="1:16" ht="22.5" customHeight="1" x14ac:dyDescent="0.2">
      <c r="A12" s="8">
        <v>2410086007</v>
      </c>
      <c r="B12" s="9" t="s">
        <v>53</v>
      </c>
      <c r="C12" s="8" t="s">
        <v>137</v>
      </c>
      <c r="D12" s="10" t="s">
        <v>12</v>
      </c>
      <c r="E12" s="10"/>
      <c r="F12" s="11"/>
      <c r="G12" s="11"/>
      <c r="H12" s="11"/>
      <c r="I12" s="11"/>
      <c r="J12" s="11"/>
      <c r="K12" s="11">
        <v>15</v>
      </c>
      <c r="L12" s="11"/>
      <c r="M12" s="4">
        <f t="shared" si="0"/>
        <v>15</v>
      </c>
      <c r="N12" s="12" t="s">
        <v>16</v>
      </c>
      <c r="O12" s="12" t="s">
        <v>17</v>
      </c>
    </row>
    <row r="13" spans="1:16" ht="22.5" customHeight="1" x14ac:dyDescent="0.2">
      <c r="A13" s="8">
        <v>2410086007</v>
      </c>
      <c r="B13" s="9" t="s">
        <v>53</v>
      </c>
      <c r="C13" s="8" t="s">
        <v>137</v>
      </c>
      <c r="D13" s="10" t="s">
        <v>12</v>
      </c>
      <c r="E13" s="10"/>
      <c r="F13" s="11"/>
      <c r="G13" s="11"/>
      <c r="H13" s="11"/>
      <c r="I13" s="11"/>
      <c r="J13" s="11"/>
      <c r="K13" s="11"/>
      <c r="L13" s="11">
        <v>15</v>
      </c>
      <c r="M13" s="4">
        <f t="shared" si="0"/>
        <v>15</v>
      </c>
      <c r="N13" s="12" t="s">
        <v>16</v>
      </c>
      <c r="O13" s="12" t="s">
        <v>17</v>
      </c>
    </row>
    <row r="14" spans="1:16" ht="22.5" customHeight="1" x14ac:dyDescent="0.2">
      <c r="A14" s="8"/>
      <c r="B14" s="9"/>
      <c r="C14" s="8"/>
      <c r="D14" s="10"/>
      <c r="E14" s="10"/>
      <c r="F14" s="11"/>
      <c r="G14" s="11"/>
      <c r="H14" s="11"/>
      <c r="I14" s="11"/>
      <c r="J14" s="11"/>
      <c r="K14" s="11"/>
      <c r="L14" s="11"/>
      <c r="M14" s="4"/>
      <c r="N14" s="12"/>
      <c r="O14" s="12"/>
    </row>
    <row r="15" spans="1:16" ht="22.5" customHeight="1" x14ac:dyDescent="0.2">
      <c r="A15" s="8">
        <v>2410086007</v>
      </c>
      <c r="B15" s="9" t="s">
        <v>53</v>
      </c>
      <c r="C15" s="8" t="s">
        <v>138</v>
      </c>
      <c r="D15" s="10" t="s">
        <v>21</v>
      </c>
      <c r="E15" s="10">
        <v>0</v>
      </c>
      <c r="F15" s="11">
        <v>6</v>
      </c>
      <c r="G15" s="11">
        <v>12</v>
      </c>
      <c r="H15" s="11">
        <v>12</v>
      </c>
      <c r="I15" s="11">
        <v>6</v>
      </c>
      <c r="J15" s="11">
        <v>6</v>
      </c>
      <c r="K15" s="11">
        <v>6</v>
      </c>
      <c r="L15" s="11">
        <v>0</v>
      </c>
      <c r="M15" s="4">
        <f>SUBTOTAL(9,E15:L15)</f>
        <v>48</v>
      </c>
      <c r="N15" s="12" t="s">
        <v>13</v>
      </c>
      <c r="O15" s="12" t="s">
        <v>54</v>
      </c>
      <c r="P15" s="2">
        <v>6</v>
      </c>
    </row>
    <row r="16" spans="1:16" ht="22.5" customHeight="1" x14ac:dyDescent="0.2">
      <c r="A16" s="8">
        <v>2410086007</v>
      </c>
      <c r="B16" s="9" t="s">
        <v>53</v>
      </c>
      <c r="C16" s="8" t="s">
        <v>138</v>
      </c>
      <c r="D16" s="10" t="s">
        <v>21</v>
      </c>
      <c r="E16" s="10">
        <v>0</v>
      </c>
      <c r="F16" s="11">
        <v>4</v>
      </c>
      <c r="G16" s="11">
        <v>8</v>
      </c>
      <c r="H16" s="11">
        <v>8</v>
      </c>
      <c r="I16" s="11">
        <v>4</v>
      </c>
      <c r="J16" s="11">
        <v>0</v>
      </c>
      <c r="K16" s="11">
        <v>0</v>
      </c>
      <c r="L16" s="11">
        <v>0</v>
      </c>
      <c r="M16" s="4">
        <f t="shared" ref="M16" si="1">SUBTOTAL(9,E16:L16)</f>
        <v>24</v>
      </c>
      <c r="N16" s="12" t="s">
        <v>13</v>
      </c>
      <c r="O16" s="12" t="s">
        <v>31</v>
      </c>
      <c r="P16" s="2">
        <v>4</v>
      </c>
    </row>
    <row r="17" spans="1:16" ht="22.5" customHeight="1" x14ac:dyDescent="0.2">
      <c r="A17" s="8"/>
      <c r="B17" s="13"/>
      <c r="C17" s="8"/>
      <c r="D17" s="10"/>
      <c r="E17" s="10"/>
      <c r="F17" s="11"/>
      <c r="G17" s="11"/>
      <c r="H17" s="11"/>
      <c r="I17" s="11"/>
      <c r="J17" s="11"/>
      <c r="K17" s="11"/>
      <c r="L17" s="11"/>
      <c r="M17" s="4"/>
      <c r="N17" s="12"/>
      <c r="O17" s="12"/>
    </row>
    <row r="18" spans="1:16" ht="22.5" customHeight="1" x14ac:dyDescent="0.2">
      <c r="A18" s="14" t="s">
        <v>24</v>
      </c>
      <c r="B18" s="9"/>
      <c r="C18" s="9" t="s">
        <v>53</v>
      </c>
      <c r="D18" s="10" t="s">
        <v>12</v>
      </c>
      <c r="E18" s="11">
        <f t="shared" ref="E18:K18" si="2">SUM(E3:E12)</f>
        <v>20</v>
      </c>
      <c r="F18" s="11">
        <f t="shared" si="2"/>
        <v>93</v>
      </c>
      <c r="G18" s="11">
        <f t="shared" si="2"/>
        <v>136</v>
      </c>
      <c r="H18" s="11">
        <f t="shared" si="2"/>
        <v>171</v>
      </c>
      <c r="I18" s="11">
        <f t="shared" si="2"/>
        <v>83</v>
      </c>
      <c r="J18" s="11">
        <f t="shared" si="2"/>
        <v>60</v>
      </c>
      <c r="K18" s="11">
        <f t="shared" si="2"/>
        <v>50</v>
      </c>
      <c r="L18" s="11">
        <f>SUM(L3:L13)</f>
        <v>15</v>
      </c>
      <c r="M18" s="11">
        <f>E18+F18+G18+H18+I18+J18+K18+L18</f>
        <v>628</v>
      </c>
      <c r="N18" s="12"/>
      <c r="O18" s="15" t="s">
        <v>25</v>
      </c>
    </row>
    <row r="19" spans="1:16" ht="22.5" customHeight="1" x14ac:dyDescent="0.2">
      <c r="A19" s="14"/>
      <c r="B19" s="9"/>
      <c r="C19" s="9" t="s">
        <v>53</v>
      </c>
      <c r="D19" s="10" t="s">
        <v>21</v>
      </c>
      <c r="E19" s="11">
        <f t="shared" ref="E19:L19" si="3">SUM(E15:E16)</f>
        <v>0</v>
      </c>
      <c r="F19" s="11">
        <f t="shared" si="3"/>
        <v>10</v>
      </c>
      <c r="G19" s="11">
        <f t="shared" si="3"/>
        <v>20</v>
      </c>
      <c r="H19" s="11">
        <f t="shared" si="3"/>
        <v>20</v>
      </c>
      <c r="I19" s="11">
        <f t="shared" si="3"/>
        <v>10</v>
      </c>
      <c r="J19" s="11">
        <f t="shared" si="3"/>
        <v>6</v>
      </c>
      <c r="K19" s="11">
        <f t="shared" si="3"/>
        <v>6</v>
      </c>
      <c r="L19" s="11">
        <f t="shared" si="3"/>
        <v>0</v>
      </c>
      <c r="M19" s="11">
        <f>E19+F19+G19+H19+I19+J19+K19+L19</f>
        <v>72</v>
      </c>
      <c r="N19" s="12"/>
      <c r="O19" s="12" t="s">
        <v>26</v>
      </c>
    </row>
    <row r="20" spans="1:16" ht="22.5" customHeight="1" x14ac:dyDescent="0.2">
      <c r="A20" s="14"/>
      <c r="B20" s="9"/>
      <c r="C20" s="8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5"/>
    </row>
    <row r="21" spans="1:16" ht="22.5" customHeight="1" x14ac:dyDescent="0.2">
      <c r="A21" s="14"/>
      <c r="B21" s="9"/>
      <c r="C21" s="8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2"/>
      <c r="O21" s="12"/>
    </row>
    <row r="22" spans="1:16" ht="22.5" customHeight="1" x14ac:dyDescent="0.2">
      <c r="A22" s="14"/>
      <c r="B22" s="13"/>
      <c r="C22" s="8"/>
      <c r="D22" s="16" t="s">
        <v>27</v>
      </c>
      <c r="E22" s="16">
        <f>E18+E19+E20+E21</f>
        <v>20</v>
      </c>
      <c r="F22" s="16">
        <f t="shared" ref="F22:L22" si="4">F18+F19+F20+F21</f>
        <v>103</v>
      </c>
      <c r="G22" s="16">
        <f t="shared" si="4"/>
        <v>156</v>
      </c>
      <c r="H22" s="16">
        <f t="shared" si="4"/>
        <v>191</v>
      </c>
      <c r="I22" s="16">
        <f t="shared" si="4"/>
        <v>93</v>
      </c>
      <c r="J22" s="16">
        <f t="shared" si="4"/>
        <v>66</v>
      </c>
      <c r="K22" s="16">
        <f t="shared" si="4"/>
        <v>56</v>
      </c>
      <c r="L22" s="16">
        <f t="shared" si="4"/>
        <v>15</v>
      </c>
      <c r="M22" s="16">
        <f>SUBTOTAL(9,M18:M21)</f>
        <v>700</v>
      </c>
      <c r="N22" s="12"/>
      <c r="O22" s="12"/>
    </row>
    <row r="23" spans="1:16" ht="22.5" customHeight="1" x14ac:dyDescent="0.2">
      <c r="A23" s="8"/>
      <c r="B23" s="8"/>
      <c r="C23" s="8"/>
      <c r="D23" s="16"/>
      <c r="E23" s="16"/>
      <c r="F23" s="16"/>
      <c r="G23" s="16"/>
      <c r="H23" s="16"/>
      <c r="I23" s="16"/>
      <c r="J23" s="16"/>
      <c r="K23" s="16"/>
      <c r="L23" s="16"/>
      <c r="M23" s="11"/>
      <c r="N23" s="17"/>
      <c r="O23" s="11"/>
    </row>
    <row r="24" spans="1:16" ht="22.5" customHeight="1" x14ac:dyDescent="0.2">
      <c r="A24" s="8"/>
      <c r="B24" s="10"/>
      <c r="C24" s="8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7"/>
      <c r="O24" s="10"/>
    </row>
    <row r="26" spans="1:16" s="18" customFormat="1" ht="22.5" customHeight="1" x14ac:dyDescent="0.2">
      <c r="A26" s="1"/>
      <c r="B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s="18" customFormat="1" ht="22.5" customHeight="1" x14ac:dyDescent="0.2">
      <c r="A27" s="2"/>
      <c r="B27" s="19" t="s">
        <v>57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</sheetData>
  <autoFilter ref="A2:O6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9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890C-4ABC-4605-A145-7C03A748A393}">
  <sheetPr filterMode="1">
    <tabColor theme="4"/>
    <pageSetUpPr fitToPage="1"/>
  </sheetPr>
  <dimension ref="A1:P27"/>
  <sheetViews>
    <sheetView view="pageBreakPreview" topLeftCell="A7" zoomScale="130" zoomScaleNormal="130" zoomScaleSheetLayoutView="130" workbookViewId="0">
      <selection activeCell="O18" sqref="O18"/>
    </sheetView>
  </sheetViews>
  <sheetFormatPr defaultRowHeight="22.5" customHeight="1" x14ac:dyDescent="0.2"/>
  <cols>
    <col min="1" max="1" width="13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2411085009</v>
      </c>
      <c r="B3" s="9" t="s">
        <v>53</v>
      </c>
      <c r="C3" s="8" t="s">
        <v>61</v>
      </c>
      <c r="D3" s="10" t="s">
        <v>12</v>
      </c>
      <c r="E3" s="2">
        <v>26</v>
      </c>
      <c r="F3" s="10">
        <v>52</v>
      </c>
      <c r="G3" s="11">
        <v>52</v>
      </c>
      <c r="H3" s="11">
        <v>26</v>
      </c>
      <c r="I3" s="11">
        <v>26</v>
      </c>
      <c r="J3" s="11">
        <v>26</v>
      </c>
      <c r="K3" s="11">
        <v>26</v>
      </c>
      <c r="L3" s="11">
        <v>0</v>
      </c>
      <c r="M3" s="4">
        <f>SUBTOTAL(9,E3:L3)</f>
        <v>234</v>
      </c>
      <c r="N3" s="12" t="s">
        <v>13</v>
      </c>
      <c r="O3" s="12" t="s">
        <v>63</v>
      </c>
      <c r="P3" s="2">
        <v>26</v>
      </c>
    </row>
    <row r="4" spans="1:16" ht="22.5" customHeight="1" x14ac:dyDescent="0.2">
      <c r="A4" s="8">
        <v>2411085009</v>
      </c>
      <c r="B4" s="9" t="s">
        <v>53</v>
      </c>
      <c r="C4" s="8" t="s">
        <v>61</v>
      </c>
      <c r="D4" s="10" t="s">
        <v>12</v>
      </c>
      <c r="E4" s="10">
        <v>0</v>
      </c>
      <c r="F4" s="11">
        <v>22</v>
      </c>
      <c r="G4" s="11">
        <v>44</v>
      </c>
      <c r="H4" s="11">
        <v>44</v>
      </c>
      <c r="I4" s="11">
        <v>22</v>
      </c>
      <c r="J4" s="11">
        <v>0</v>
      </c>
      <c r="K4" s="11">
        <v>0</v>
      </c>
      <c r="L4" s="11">
        <v>0</v>
      </c>
      <c r="M4" s="4">
        <f t="shared" ref="M4:M12" si="0">SUBTOTAL(9,F4:L4)</f>
        <v>132</v>
      </c>
      <c r="N4" s="12" t="s">
        <v>13</v>
      </c>
      <c r="O4" s="12" t="s">
        <v>31</v>
      </c>
      <c r="P4" s="2">
        <v>22</v>
      </c>
    </row>
    <row r="5" spans="1:16" ht="22.5" customHeight="1" x14ac:dyDescent="0.2">
      <c r="A5" s="8">
        <v>2411085009</v>
      </c>
      <c r="B5" s="9" t="s">
        <v>53</v>
      </c>
      <c r="C5" s="8" t="s">
        <v>61</v>
      </c>
      <c r="D5" s="10" t="s">
        <v>12</v>
      </c>
      <c r="E5" s="10">
        <v>15</v>
      </c>
      <c r="F5" s="11"/>
      <c r="G5" s="11"/>
      <c r="H5" s="11"/>
      <c r="I5" s="11"/>
      <c r="J5" s="11"/>
      <c r="K5" s="11"/>
      <c r="L5" s="11"/>
      <c r="M5" s="4">
        <f>SUBTOTAL(9,E5:L5)</f>
        <v>15</v>
      </c>
      <c r="N5" s="12" t="s">
        <v>16</v>
      </c>
      <c r="O5" s="12" t="s">
        <v>17</v>
      </c>
    </row>
    <row r="6" spans="1:16" ht="22.5" customHeight="1" x14ac:dyDescent="0.2">
      <c r="A6" s="8">
        <v>2411085009</v>
      </c>
      <c r="B6" s="9" t="s">
        <v>53</v>
      </c>
      <c r="C6" s="8" t="s">
        <v>61</v>
      </c>
      <c r="D6" s="10" t="s">
        <v>12</v>
      </c>
      <c r="E6" s="10"/>
      <c r="F6" s="11">
        <v>35</v>
      </c>
      <c r="G6" s="11"/>
      <c r="H6" s="11"/>
      <c r="I6" s="11"/>
      <c r="J6" s="11"/>
      <c r="K6" s="11"/>
      <c r="L6" s="11"/>
      <c r="M6" s="4">
        <f>SUBTOTAL(9,E6:L6)</f>
        <v>35</v>
      </c>
      <c r="N6" s="12" t="s">
        <v>16</v>
      </c>
      <c r="O6" s="12" t="s">
        <v>17</v>
      </c>
    </row>
    <row r="7" spans="1:16" ht="22.5" customHeight="1" x14ac:dyDescent="0.2">
      <c r="A7" s="8">
        <v>2411085009</v>
      </c>
      <c r="B7" s="9" t="s">
        <v>53</v>
      </c>
      <c r="C7" s="8" t="s">
        <v>61</v>
      </c>
      <c r="D7" s="10" t="s">
        <v>12</v>
      </c>
      <c r="E7" s="10"/>
      <c r="F7" s="11"/>
      <c r="G7" s="11">
        <v>65</v>
      </c>
      <c r="H7" s="11"/>
      <c r="I7" s="11"/>
      <c r="J7" s="11"/>
      <c r="K7" s="11"/>
      <c r="L7" s="11"/>
      <c r="M7" s="4">
        <f t="shared" si="0"/>
        <v>65</v>
      </c>
      <c r="N7" s="12" t="s">
        <v>16</v>
      </c>
      <c r="O7" s="12" t="s">
        <v>17</v>
      </c>
    </row>
    <row r="8" spans="1:16" ht="22.5" customHeight="1" x14ac:dyDescent="0.2">
      <c r="A8" s="8">
        <v>2411085009</v>
      </c>
      <c r="B8" s="9" t="s">
        <v>53</v>
      </c>
      <c r="C8" s="8" t="s">
        <v>61</v>
      </c>
      <c r="D8" s="10" t="s">
        <v>12</v>
      </c>
      <c r="E8" s="10"/>
      <c r="F8" s="11"/>
      <c r="G8" s="11"/>
      <c r="H8" s="11">
        <v>50</v>
      </c>
      <c r="I8" s="11"/>
      <c r="J8" s="11"/>
      <c r="K8" s="11"/>
      <c r="L8" s="11"/>
      <c r="M8" s="4">
        <f t="shared" si="0"/>
        <v>50</v>
      </c>
      <c r="N8" s="12" t="s">
        <v>16</v>
      </c>
      <c r="O8" s="12" t="s">
        <v>17</v>
      </c>
    </row>
    <row r="9" spans="1:16" ht="22.5" customHeight="1" x14ac:dyDescent="0.2">
      <c r="A9" s="8">
        <v>2411085009</v>
      </c>
      <c r="B9" s="9" t="s">
        <v>53</v>
      </c>
      <c r="C9" s="8" t="s">
        <v>61</v>
      </c>
      <c r="D9" s="10" t="s">
        <v>12</v>
      </c>
      <c r="E9" s="10"/>
      <c r="F9" s="11"/>
      <c r="G9" s="11"/>
      <c r="H9" s="11"/>
      <c r="I9" s="11">
        <v>40</v>
      </c>
      <c r="J9" s="11"/>
      <c r="K9" s="11"/>
      <c r="L9" s="11"/>
      <c r="M9" s="4">
        <f t="shared" si="0"/>
        <v>40</v>
      </c>
      <c r="N9" s="12" t="s">
        <v>16</v>
      </c>
      <c r="O9" s="12" t="s">
        <v>17</v>
      </c>
    </row>
    <row r="10" spans="1:16" ht="22.5" customHeight="1" x14ac:dyDescent="0.2">
      <c r="A10" s="8">
        <v>2411085009</v>
      </c>
      <c r="B10" s="9" t="s">
        <v>53</v>
      </c>
      <c r="C10" s="8" t="s">
        <v>61</v>
      </c>
      <c r="D10" s="10" t="s">
        <v>12</v>
      </c>
      <c r="E10" s="10"/>
      <c r="F10" s="11"/>
      <c r="G10" s="11"/>
      <c r="H10" s="11"/>
      <c r="I10" s="11"/>
      <c r="J10" s="11">
        <v>20</v>
      </c>
      <c r="K10" s="11"/>
      <c r="L10" s="11"/>
      <c r="M10" s="4">
        <f t="shared" si="0"/>
        <v>20</v>
      </c>
      <c r="N10" s="12" t="s">
        <v>16</v>
      </c>
      <c r="O10" s="12" t="s">
        <v>17</v>
      </c>
    </row>
    <row r="11" spans="1:16" ht="22.5" customHeight="1" x14ac:dyDescent="0.2">
      <c r="A11" s="8">
        <v>2411085009</v>
      </c>
      <c r="B11" s="9" t="s">
        <v>53</v>
      </c>
      <c r="C11" s="8" t="s">
        <v>61</v>
      </c>
      <c r="D11" s="10" t="s">
        <v>12</v>
      </c>
      <c r="E11" s="10"/>
      <c r="F11" s="11"/>
      <c r="G11" s="11"/>
      <c r="H11" s="11"/>
      <c r="I11" s="11"/>
      <c r="J11" s="11"/>
      <c r="K11" s="11">
        <v>20</v>
      </c>
      <c r="L11" s="11"/>
      <c r="M11" s="4">
        <f t="shared" si="0"/>
        <v>20</v>
      </c>
      <c r="N11" s="12" t="s">
        <v>16</v>
      </c>
      <c r="O11" s="12" t="s">
        <v>17</v>
      </c>
    </row>
    <row r="12" spans="1:16" ht="22.5" customHeight="1" x14ac:dyDescent="0.2">
      <c r="A12" s="8">
        <v>2411085009</v>
      </c>
      <c r="B12" s="9" t="s">
        <v>53</v>
      </c>
      <c r="C12" s="8" t="s">
        <v>61</v>
      </c>
      <c r="D12" s="10" t="s">
        <v>12</v>
      </c>
      <c r="E12" s="10"/>
      <c r="F12" s="11"/>
      <c r="G12" s="11"/>
      <c r="H12" s="11"/>
      <c r="I12" s="11"/>
      <c r="J12" s="11"/>
      <c r="K12" s="11"/>
      <c r="L12" s="11">
        <v>10</v>
      </c>
      <c r="M12" s="4">
        <f t="shared" si="0"/>
        <v>10</v>
      </c>
      <c r="N12" s="12" t="s">
        <v>16</v>
      </c>
      <c r="O12" s="12" t="s">
        <v>17</v>
      </c>
    </row>
    <row r="13" spans="1:16" ht="22.5" customHeight="1" x14ac:dyDescent="0.2">
      <c r="A13" s="8"/>
      <c r="B13" s="9"/>
      <c r="C13" s="8"/>
      <c r="D13" s="10"/>
      <c r="E13" s="10"/>
      <c r="F13" s="11"/>
      <c r="G13" s="11"/>
      <c r="H13" s="11"/>
      <c r="I13" s="11"/>
      <c r="J13" s="11"/>
      <c r="K13" s="11"/>
      <c r="L13" s="11"/>
      <c r="M13" s="4"/>
      <c r="N13" s="12"/>
      <c r="O13" s="12"/>
    </row>
    <row r="14" spans="1:16" ht="22.5" customHeight="1" x14ac:dyDescent="0.2">
      <c r="A14" s="8"/>
      <c r="B14" s="9"/>
      <c r="C14" s="8"/>
      <c r="D14" s="10"/>
      <c r="E14" s="10"/>
      <c r="F14" s="11"/>
      <c r="G14" s="11"/>
      <c r="H14" s="11"/>
      <c r="I14" s="11"/>
      <c r="J14" s="11"/>
      <c r="K14" s="11"/>
      <c r="L14" s="11"/>
      <c r="M14" s="4"/>
      <c r="N14" s="12"/>
      <c r="O14" s="12"/>
    </row>
    <row r="15" spans="1:16" ht="22.5" customHeight="1" x14ac:dyDescent="0.2">
      <c r="A15" s="8">
        <v>2411085009</v>
      </c>
      <c r="B15" s="9" t="s">
        <v>53</v>
      </c>
      <c r="C15" s="8" t="s">
        <v>62</v>
      </c>
      <c r="D15" s="10" t="s">
        <v>21</v>
      </c>
      <c r="E15" s="10">
        <v>8</v>
      </c>
      <c r="F15" s="11">
        <v>8</v>
      </c>
      <c r="G15" s="11">
        <v>16</v>
      </c>
      <c r="H15" s="11">
        <v>16</v>
      </c>
      <c r="I15" s="11">
        <v>8</v>
      </c>
      <c r="J15" s="11">
        <v>8</v>
      </c>
      <c r="K15" s="11">
        <v>8</v>
      </c>
      <c r="L15" s="11">
        <v>0</v>
      </c>
      <c r="M15" s="4">
        <f>SUBTOTAL(9,E15:L15)</f>
        <v>72</v>
      </c>
      <c r="N15" s="12" t="s">
        <v>13</v>
      </c>
      <c r="O15" s="12" t="s">
        <v>64</v>
      </c>
      <c r="P15" s="2">
        <v>8</v>
      </c>
    </row>
    <row r="16" spans="1:16" ht="22.5" customHeight="1" x14ac:dyDescent="0.2">
      <c r="A16" s="8">
        <v>2411085009</v>
      </c>
      <c r="B16" s="9" t="s">
        <v>53</v>
      </c>
      <c r="C16" s="8" t="s">
        <v>62</v>
      </c>
      <c r="D16" s="10" t="s">
        <v>21</v>
      </c>
      <c r="E16" s="10">
        <v>0</v>
      </c>
      <c r="F16" s="11">
        <v>8</v>
      </c>
      <c r="G16" s="11">
        <v>8</v>
      </c>
      <c r="H16" s="11">
        <v>4</v>
      </c>
      <c r="I16" s="11">
        <v>4</v>
      </c>
      <c r="J16" s="11">
        <v>0</v>
      </c>
      <c r="K16" s="11">
        <v>0</v>
      </c>
      <c r="L16" s="11">
        <v>0</v>
      </c>
      <c r="M16" s="4">
        <f t="shared" ref="M16" si="1">SUBTOTAL(9,E16:L16)</f>
        <v>24</v>
      </c>
      <c r="N16" s="12" t="s">
        <v>13</v>
      </c>
      <c r="O16" s="12" t="s">
        <v>65</v>
      </c>
      <c r="P16" s="2">
        <v>4</v>
      </c>
    </row>
    <row r="17" spans="1:16" ht="22.5" customHeight="1" x14ac:dyDescent="0.2">
      <c r="A17" s="8"/>
      <c r="B17" s="13"/>
      <c r="C17" s="8"/>
      <c r="D17" s="10"/>
      <c r="E17" s="10"/>
      <c r="F17" s="11"/>
      <c r="G17" s="11"/>
      <c r="H17" s="11"/>
      <c r="I17" s="11"/>
      <c r="J17" s="11"/>
      <c r="K17" s="11"/>
      <c r="L17" s="11"/>
      <c r="M17" s="4"/>
      <c r="N17" s="12"/>
      <c r="O17" s="12"/>
    </row>
    <row r="18" spans="1:16" ht="22.5" customHeight="1" x14ac:dyDescent="0.2">
      <c r="A18" s="14" t="s">
        <v>24</v>
      </c>
      <c r="B18" s="9"/>
      <c r="C18" s="9" t="s">
        <v>53</v>
      </c>
      <c r="D18" s="10" t="s">
        <v>12</v>
      </c>
      <c r="E18" s="11">
        <f t="shared" ref="E18:K18" si="2">SUM(E3:E12)</f>
        <v>41</v>
      </c>
      <c r="F18" s="11">
        <f t="shared" si="2"/>
        <v>109</v>
      </c>
      <c r="G18" s="11">
        <f t="shared" si="2"/>
        <v>161</v>
      </c>
      <c r="H18" s="11">
        <f t="shared" si="2"/>
        <v>120</v>
      </c>
      <c r="I18" s="11">
        <f t="shared" si="2"/>
        <v>88</v>
      </c>
      <c r="J18" s="11">
        <f t="shared" si="2"/>
        <v>46</v>
      </c>
      <c r="K18" s="11">
        <f t="shared" si="2"/>
        <v>46</v>
      </c>
      <c r="L18" s="11">
        <f>SUM(L3:L13)</f>
        <v>10</v>
      </c>
      <c r="M18" s="11">
        <f>E18+F18+G18+H18+I18+J18+K18+L18</f>
        <v>621</v>
      </c>
      <c r="N18" s="12"/>
      <c r="O18" s="15" t="s">
        <v>25</v>
      </c>
    </row>
    <row r="19" spans="1:16" ht="22.5" customHeight="1" x14ac:dyDescent="0.2">
      <c r="A19" s="14"/>
      <c r="B19" s="9"/>
      <c r="C19" s="9" t="s">
        <v>53</v>
      </c>
      <c r="D19" s="10" t="s">
        <v>21</v>
      </c>
      <c r="E19" s="11">
        <f t="shared" ref="E19:L19" si="3">SUM(E15:E16)</f>
        <v>8</v>
      </c>
      <c r="F19" s="11">
        <f t="shared" si="3"/>
        <v>16</v>
      </c>
      <c r="G19" s="11">
        <f t="shared" si="3"/>
        <v>24</v>
      </c>
      <c r="H19" s="11">
        <f t="shared" si="3"/>
        <v>20</v>
      </c>
      <c r="I19" s="11">
        <f t="shared" si="3"/>
        <v>12</v>
      </c>
      <c r="J19" s="11">
        <f t="shared" si="3"/>
        <v>8</v>
      </c>
      <c r="K19" s="11">
        <f t="shared" si="3"/>
        <v>8</v>
      </c>
      <c r="L19" s="11">
        <f t="shared" si="3"/>
        <v>0</v>
      </c>
      <c r="M19" s="11">
        <f>E19+F19+G19+H19+I19+J19+K19+L19</f>
        <v>96</v>
      </c>
      <c r="N19" s="12"/>
      <c r="O19" s="12" t="s">
        <v>26</v>
      </c>
    </row>
    <row r="20" spans="1:16" ht="22.5" customHeight="1" x14ac:dyDescent="0.2">
      <c r="A20" s="14"/>
      <c r="B20" s="9"/>
      <c r="C20" s="8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5"/>
    </row>
    <row r="21" spans="1:16" ht="22.5" customHeight="1" x14ac:dyDescent="0.2">
      <c r="A21" s="14"/>
      <c r="B21" s="9"/>
      <c r="C21" s="8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2"/>
      <c r="O21" s="12"/>
    </row>
    <row r="22" spans="1:16" ht="22.5" customHeight="1" x14ac:dyDescent="0.2">
      <c r="A22" s="14"/>
      <c r="B22" s="13"/>
      <c r="C22" s="8"/>
      <c r="D22" s="16" t="s">
        <v>27</v>
      </c>
      <c r="E22" s="16">
        <f>E18+E19+E20+E21</f>
        <v>49</v>
      </c>
      <c r="F22" s="16">
        <f t="shared" ref="F22:L22" si="4">F18+F19+F20+F21</f>
        <v>125</v>
      </c>
      <c r="G22" s="16">
        <f t="shared" si="4"/>
        <v>185</v>
      </c>
      <c r="H22" s="16">
        <f t="shared" si="4"/>
        <v>140</v>
      </c>
      <c r="I22" s="16">
        <f t="shared" si="4"/>
        <v>100</v>
      </c>
      <c r="J22" s="16">
        <f t="shared" si="4"/>
        <v>54</v>
      </c>
      <c r="K22" s="16">
        <f t="shared" si="4"/>
        <v>54</v>
      </c>
      <c r="L22" s="16">
        <f t="shared" si="4"/>
        <v>10</v>
      </c>
      <c r="M22" s="16">
        <f>SUBTOTAL(9,M18:M21)</f>
        <v>717</v>
      </c>
      <c r="N22" s="12"/>
      <c r="O22" s="12"/>
    </row>
    <row r="23" spans="1:16" ht="22.5" customHeight="1" x14ac:dyDescent="0.2">
      <c r="A23" s="8"/>
      <c r="B23" s="8"/>
      <c r="C23" s="8"/>
      <c r="D23" s="16"/>
      <c r="E23" s="16"/>
      <c r="F23" s="16"/>
      <c r="G23" s="16"/>
      <c r="H23" s="16"/>
      <c r="I23" s="16"/>
      <c r="J23" s="16"/>
      <c r="K23" s="16"/>
      <c r="L23" s="16"/>
      <c r="M23" s="11"/>
      <c r="N23" s="17"/>
      <c r="O23" s="11"/>
    </row>
    <row r="24" spans="1:16" ht="22.5" customHeight="1" x14ac:dyDescent="0.2">
      <c r="A24" s="8"/>
      <c r="B24" s="10"/>
      <c r="C24" s="8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7"/>
      <c r="O24" s="10"/>
    </row>
    <row r="26" spans="1:16" s="18" customFormat="1" ht="22.5" customHeight="1" x14ac:dyDescent="0.2">
      <c r="A26" s="1"/>
      <c r="B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s="18" customFormat="1" ht="22.5" customHeight="1" x14ac:dyDescent="0.2">
      <c r="A27" s="2"/>
      <c r="B27" s="19" t="s">
        <v>57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</sheetData>
  <autoFilter ref="A2:O6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9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230A-7ADB-4585-B735-2B74C48A2CAA}">
  <sheetPr filterMode="1">
    <tabColor theme="4"/>
    <pageSetUpPr fitToPage="1"/>
  </sheetPr>
  <dimension ref="A1:P54"/>
  <sheetViews>
    <sheetView view="pageBreakPreview" topLeftCell="A40" zoomScale="130" zoomScaleNormal="130" zoomScaleSheetLayoutView="130" workbookViewId="0">
      <selection activeCell="I53" sqref="I53"/>
    </sheetView>
  </sheetViews>
  <sheetFormatPr defaultRowHeight="22.5" customHeight="1" x14ac:dyDescent="0.2"/>
  <cols>
    <col min="1" max="1" width="12.375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2411080003</v>
      </c>
      <c r="B3" s="9" t="s">
        <v>36</v>
      </c>
      <c r="C3" s="8" t="s">
        <v>66</v>
      </c>
      <c r="D3" s="10" t="s">
        <v>12</v>
      </c>
      <c r="E3" s="2">
        <v>0</v>
      </c>
      <c r="F3" s="10">
        <v>160</v>
      </c>
      <c r="G3" s="11">
        <v>320</v>
      </c>
      <c r="H3" s="11">
        <v>320</v>
      </c>
      <c r="I3" s="11">
        <v>160</v>
      </c>
      <c r="J3" s="11">
        <v>160</v>
      </c>
      <c r="K3" s="11">
        <v>160</v>
      </c>
      <c r="L3" s="11">
        <v>0</v>
      </c>
      <c r="M3" s="4">
        <f>SUBTOTAL(9,E3:L3)</f>
        <v>1280</v>
      </c>
      <c r="N3" s="12" t="s">
        <v>13</v>
      </c>
      <c r="O3" s="12" t="s">
        <v>54</v>
      </c>
      <c r="P3" s="2">
        <v>160</v>
      </c>
    </row>
    <row r="4" spans="1:16" ht="22.5" customHeight="1" x14ac:dyDescent="0.2">
      <c r="A4" s="8">
        <v>2411080003</v>
      </c>
      <c r="B4" s="9" t="s">
        <v>36</v>
      </c>
      <c r="C4" s="8" t="s">
        <v>66</v>
      </c>
      <c r="D4" s="10" t="s">
        <v>12</v>
      </c>
      <c r="E4" s="10">
        <v>0</v>
      </c>
      <c r="F4" s="11">
        <v>0</v>
      </c>
      <c r="G4" s="11">
        <v>160</v>
      </c>
      <c r="H4" s="11">
        <v>160</v>
      </c>
      <c r="I4" s="11">
        <v>160</v>
      </c>
      <c r="J4" s="11">
        <v>80</v>
      </c>
      <c r="K4" s="11">
        <v>0</v>
      </c>
      <c r="L4" s="11">
        <v>0</v>
      </c>
      <c r="M4" s="4">
        <f t="shared" ref="M4:M12" si="0">SUBTOTAL(9,F4:L4)</f>
        <v>560</v>
      </c>
      <c r="N4" s="12" t="s">
        <v>13</v>
      </c>
      <c r="O4" s="12" t="s">
        <v>55</v>
      </c>
      <c r="P4" s="2">
        <v>80</v>
      </c>
    </row>
    <row r="5" spans="1:16" ht="22.5" customHeight="1" x14ac:dyDescent="0.2">
      <c r="A5" s="8">
        <v>2411080003</v>
      </c>
      <c r="B5" s="9" t="s">
        <v>36</v>
      </c>
      <c r="C5" s="8" t="s">
        <v>66</v>
      </c>
      <c r="D5" s="10" t="s">
        <v>12</v>
      </c>
      <c r="E5" s="10">
        <v>0</v>
      </c>
      <c r="F5" s="11">
        <v>60</v>
      </c>
      <c r="G5" s="11">
        <v>60</v>
      </c>
      <c r="H5" s="11">
        <v>120</v>
      </c>
      <c r="I5" s="11">
        <v>120</v>
      </c>
      <c r="J5" s="11">
        <v>0</v>
      </c>
      <c r="K5" s="11">
        <v>0</v>
      </c>
      <c r="L5" s="11">
        <v>0</v>
      </c>
      <c r="M5" s="4">
        <f>SUBTOTAL(9,E5:L5)</f>
        <v>360</v>
      </c>
      <c r="N5" s="12" t="s">
        <v>13</v>
      </c>
      <c r="O5" s="12" t="s">
        <v>67</v>
      </c>
      <c r="P5" s="2">
        <v>60</v>
      </c>
    </row>
    <row r="6" spans="1:16" ht="22.5" customHeight="1" x14ac:dyDescent="0.2">
      <c r="A6" s="8">
        <v>2411080003</v>
      </c>
      <c r="B6" s="9" t="s">
        <v>36</v>
      </c>
      <c r="C6" s="8" t="s">
        <v>66</v>
      </c>
      <c r="D6" s="10" t="s">
        <v>12</v>
      </c>
      <c r="E6" s="10">
        <v>30</v>
      </c>
      <c r="F6" s="11"/>
      <c r="G6" s="11"/>
      <c r="H6" s="11"/>
      <c r="I6" s="11"/>
      <c r="J6" s="11"/>
      <c r="K6" s="11"/>
      <c r="L6" s="11"/>
      <c r="M6" s="4">
        <f>SUBTOTAL(9,E6:L6)</f>
        <v>30</v>
      </c>
      <c r="N6" s="12" t="s">
        <v>16</v>
      </c>
      <c r="O6" s="12" t="s">
        <v>17</v>
      </c>
    </row>
    <row r="7" spans="1:16" ht="22.5" customHeight="1" x14ac:dyDescent="0.2">
      <c r="A7" s="8">
        <v>2411080003</v>
      </c>
      <c r="B7" s="9" t="s">
        <v>36</v>
      </c>
      <c r="C7" s="8" t="s">
        <v>66</v>
      </c>
      <c r="D7" s="10" t="s">
        <v>12</v>
      </c>
      <c r="E7" s="10"/>
      <c r="F7" s="11">
        <v>80</v>
      </c>
      <c r="G7" s="11"/>
      <c r="H7" s="11"/>
      <c r="I7" s="11"/>
      <c r="J7" s="11"/>
      <c r="K7" s="11"/>
      <c r="L7" s="11"/>
      <c r="M7" s="4">
        <f t="shared" si="0"/>
        <v>80</v>
      </c>
      <c r="N7" s="12" t="s">
        <v>16</v>
      </c>
      <c r="O7" s="12" t="s">
        <v>17</v>
      </c>
    </row>
    <row r="8" spans="1:16" ht="22.5" customHeight="1" x14ac:dyDescent="0.2">
      <c r="A8" s="8">
        <v>2411080003</v>
      </c>
      <c r="B8" s="9" t="s">
        <v>36</v>
      </c>
      <c r="C8" s="8" t="s">
        <v>66</v>
      </c>
      <c r="D8" s="10" t="s">
        <v>12</v>
      </c>
      <c r="E8" s="10"/>
      <c r="F8" s="11"/>
      <c r="G8" s="11">
        <v>180</v>
      </c>
      <c r="H8" s="11"/>
      <c r="I8" s="11"/>
      <c r="J8" s="11"/>
      <c r="K8" s="11"/>
      <c r="L8" s="11"/>
      <c r="M8" s="4">
        <f t="shared" si="0"/>
        <v>180</v>
      </c>
      <c r="N8" s="12" t="s">
        <v>16</v>
      </c>
      <c r="O8" s="12" t="s">
        <v>17</v>
      </c>
    </row>
    <row r="9" spans="1:16" ht="22.5" customHeight="1" x14ac:dyDescent="0.2">
      <c r="A9" s="8">
        <v>2411080003</v>
      </c>
      <c r="B9" s="9" t="s">
        <v>36</v>
      </c>
      <c r="C9" s="8" t="s">
        <v>66</v>
      </c>
      <c r="D9" s="10" t="s">
        <v>12</v>
      </c>
      <c r="E9" s="10"/>
      <c r="F9" s="11"/>
      <c r="G9" s="11"/>
      <c r="H9" s="11">
        <v>230</v>
      </c>
      <c r="I9" s="11"/>
      <c r="J9" s="11"/>
      <c r="K9" s="11"/>
      <c r="L9" s="11"/>
      <c r="M9" s="4">
        <f t="shared" si="0"/>
        <v>230</v>
      </c>
      <c r="N9" s="12" t="s">
        <v>16</v>
      </c>
      <c r="O9" s="12" t="s">
        <v>17</v>
      </c>
    </row>
    <row r="10" spans="1:16" ht="22.5" customHeight="1" x14ac:dyDescent="0.2">
      <c r="A10" s="8">
        <v>2411080003</v>
      </c>
      <c r="B10" s="9" t="s">
        <v>36</v>
      </c>
      <c r="C10" s="8" t="s">
        <v>66</v>
      </c>
      <c r="D10" s="10" t="s">
        <v>12</v>
      </c>
      <c r="E10" s="10"/>
      <c r="F10" s="11"/>
      <c r="G10" s="11"/>
      <c r="H10" s="11"/>
      <c r="I10" s="11">
        <v>170</v>
      </c>
      <c r="J10" s="11"/>
      <c r="K10" s="11"/>
      <c r="L10" s="11"/>
      <c r="M10" s="4">
        <f t="shared" si="0"/>
        <v>170</v>
      </c>
      <c r="N10" s="12" t="s">
        <v>16</v>
      </c>
      <c r="O10" s="12" t="s">
        <v>17</v>
      </c>
    </row>
    <row r="11" spans="1:16" ht="22.5" customHeight="1" x14ac:dyDescent="0.2">
      <c r="A11" s="8">
        <v>2411080003</v>
      </c>
      <c r="B11" s="9" t="s">
        <v>36</v>
      </c>
      <c r="C11" s="8" t="s">
        <v>66</v>
      </c>
      <c r="D11" s="10" t="s">
        <v>12</v>
      </c>
      <c r="E11" s="10"/>
      <c r="F11" s="11"/>
      <c r="G11" s="11"/>
      <c r="H11" s="11"/>
      <c r="I11" s="11"/>
      <c r="J11" s="11">
        <v>120</v>
      </c>
      <c r="K11" s="11"/>
      <c r="L11" s="11"/>
      <c r="M11" s="4">
        <f t="shared" si="0"/>
        <v>120</v>
      </c>
      <c r="N11" s="12" t="s">
        <v>16</v>
      </c>
      <c r="O11" s="12" t="s">
        <v>17</v>
      </c>
    </row>
    <row r="12" spans="1:16" ht="22.5" customHeight="1" x14ac:dyDescent="0.2">
      <c r="A12" s="8">
        <v>2411080003</v>
      </c>
      <c r="B12" s="9" t="s">
        <v>36</v>
      </c>
      <c r="C12" s="8" t="s">
        <v>66</v>
      </c>
      <c r="D12" s="10" t="s">
        <v>12</v>
      </c>
      <c r="E12" s="10"/>
      <c r="F12" s="11"/>
      <c r="G12" s="11"/>
      <c r="H12" s="11"/>
      <c r="I12" s="11"/>
      <c r="J12" s="11"/>
      <c r="K12" s="11">
        <v>40</v>
      </c>
      <c r="L12" s="11"/>
      <c r="M12" s="4">
        <f t="shared" si="0"/>
        <v>40</v>
      </c>
      <c r="N12" s="12" t="s">
        <v>16</v>
      </c>
      <c r="O12" s="12" t="s">
        <v>17</v>
      </c>
    </row>
    <row r="13" spans="1:16" ht="22.5" customHeight="1" x14ac:dyDescent="0.2">
      <c r="A13" s="8">
        <v>2411080003</v>
      </c>
      <c r="B13" s="9" t="s">
        <v>36</v>
      </c>
      <c r="C13" s="8" t="s">
        <v>66</v>
      </c>
      <c r="D13" s="10" t="s">
        <v>12</v>
      </c>
      <c r="E13" s="10"/>
      <c r="F13" s="11"/>
      <c r="G13" s="11"/>
      <c r="H13" s="11"/>
      <c r="I13" s="11"/>
      <c r="J13" s="11"/>
      <c r="K13" s="11"/>
      <c r="L13" s="11">
        <v>20</v>
      </c>
      <c r="M13" s="4">
        <f>SUBTOTAL(9,F13:L13)</f>
        <v>20</v>
      </c>
      <c r="N13" s="12" t="s">
        <v>16</v>
      </c>
      <c r="O13" s="12" t="s">
        <v>17</v>
      </c>
    </row>
    <row r="14" spans="1:16" ht="22.5" customHeight="1" x14ac:dyDescent="0.2">
      <c r="A14" s="8">
        <v>2411080003</v>
      </c>
      <c r="B14" s="9" t="s">
        <v>68</v>
      </c>
      <c r="C14" s="8" t="s">
        <v>66</v>
      </c>
      <c r="D14" s="10" t="s">
        <v>12</v>
      </c>
      <c r="E14" s="2">
        <v>0</v>
      </c>
      <c r="F14" s="10">
        <v>160</v>
      </c>
      <c r="G14" s="11">
        <v>320</v>
      </c>
      <c r="H14" s="11">
        <v>320</v>
      </c>
      <c r="I14" s="11">
        <v>160</v>
      </c>
      <c r="J14" s="11">
        <v>160</v>
      </c>
      <c r="K14" s="11">
        <v>160</v>
      </c>
      <c r="L14" s="11">
        <v>0</v>
      </c>
      <c r="M14" s="4">
        <f>SUBTOTAL(9,E14:L14)</f>
        <v>1280</v>
      </c>
      <c r="N14" s="12" t="s">
        <v>13</v>
      </c>
      <c r="O14" s="12" t="s">
        <v>54</v>
      </c>
      <c r="P14" s="2">
        <v>160</v>
      </c>
    </row>
    <row r="15" spans="1:16" ht="22.5" customHeight="1" x14ac:dyDescent="0.2">
      <c r="A15" s="8">
        <v>2411080003</v>
      </c>
      <c r="B15" s="9" t="s">
        <v>68</v>
      </c>
      <c r="C15" s="8" t="s">
        <v>66</v>
      </c>
      <c r="D15" s="10" t="s">
        <v>12</v>
      </c>
      <c r="E15" s="10">
        <v>0</v>
      </c>
      <c r="F15" s="11">
        <v>52</v>
      </c>
      <c r="G15" s="11">
        <v>104</v>
      </c>
      <c r="H15" s="11">
        <v>104</v>
      </c>
      <c r="I15" s="11">
        <v>104</v>
      </c>
      <c r="J15" s="11">
        <v>52</v>
      </c>
      <c r="K15" s="11">
        <v>0</v>
      </c>
      <c r="L15" s="11">
        <v>0</v>
      </c>
      <c r="M15" s="4">
        <f t="shared" ref="M15" si="1">SUBTOTAL(9,F15:L15)</f>
        <v>416</v>
      </c>
      <c r="N15" s="12" t="s">
        <v>13</v>
      </c>
      <c r="O15" s="12" t="s">
        <v>69</v>
      </c>
      <c r="P15" s="2">
        <v>52</v>
      </c>
    </row>
    <row r="16" spans="1:16" ht="22.5" customHeight="1" x14ac:dyDescent="0.2">
      <c r="A16" s="8">
        <v>2411080003</v>
      </c>
      <c r="B16" s="9" t="s">
        <v>68</v>
      </c>
      <c r="C16" s="8" t="s">
        <v>66</v>
      </c>
      <c r="D16" s="10" t="s">
        <v>12</v>
      </c>
      <c r="E16" s="10">
        <v>20</v>
      </c>
      <c r="F16" s="11"/>
      <c r="G16" s="11"/>
      <c r="H16" s="11"/>
      <c r="I16" s="11"/>
      <c r="J16" s="11"/>
      <c r="K16" s="11"/>
      <c r="L16" s="11"/>
      <c r="M16" s="4">
        <f>SUBTOTAL(9,E16:L16)</f>
        <v>20</v>
      </c>
      <c r="N16" s="12" t="s">
        <v>16</v>
      </c>
      <c r="O16" s="12" t="s">
        <v>17</v>
      </c>
    </row>
    <row r="17" spans="1:16" ht="22.5" customHeight="1" x14ac:dyDescent="0.2">
      <c r="A17" s="8">
        <v>2411080003</v>
      </c>
      <c r="B17" s="9" t="s">
        <v>68</v>
      </c>
      <c r="C17" s="8" t="s">
        <v>66</v>
      </c>
      <c r="D17" s="10" t="s">
        <v>12</v>
      </c>
      <c r="E17" s="10"/>
      <c r="F17" s="11">
        <v>50</v>
      </c>
      <c r="G17" s="11"/>
      <c r="H17" s="11"/>
      <c r="I17" s="11"/>
      <c r="J17" s="11"/>
      <c r="K17" s="11"/>
      <c r="L17" s="11"/>
      <c r="M17" s="4">
        <f t="shared" ref="M17:M33" si="2">SUBTOTAL(9,E17:L17)</f>
        <v>50</v>
      </c>
      <c r="N17" s="12" t="s">
        <v>16</v>
      </c>
      <c r="O17" s="12" t="s">
        <v>17</v>
      </c>
    </row>
    <row r="18" spans="1:16" ht="22.5" customHeight="1" x14ac:dyDescent="0.2">
      <c r="A18" s="8">
        <v>2411080003</v>
      </c>
      <c r="B18" s="9" t="s">
        <v>68</v>
      </c>
      <c r="C18" s="8" t="s">
        <v>66</v>
      </c>
      <c r="D18" s="10" t="s">
        <v>12</v>
      </c>
      <c r="E18" s="10"/>
      <c r="F18" s="11"/>
      <c r="G18" s="11">
        <v>130</v>
      </c>
      <c r="H18" s="11"/>
      <c r="I18" s="11"/>
      <c r="J18" s="11"/>
      <c r="K18" s="11"/>
      <c r="L18" s="11"/>
      <c r="M18" s="4">
        <f t="shared" si="2"/>
        <v>130</v>
      </c>
      <c r="N18" s="12" t="s">
        <v>16</v>
      </c>
      <c r="O18" s="12" t="s">
        <v>17</v>
      </c>
    </row>
    <row r="19" spans="1:16" ht="22.5" customHeight="1" x14ac:dyDescent="0.2">
      <c r="A19" s="8">
        <v>2411080003</v>
      </c>
      <c r="B19" s="9" t="s">
        <v>68</v>
      </c>
      <c r="C19" s="8" t="s">
        <v>66</v>
      </c>
      <c r="D19" s="10" t="s">
        <v>12</v>
      </c>
      <c r="E19" s="10"/>
      <c r="F19" s="11"/>
      <c r="G19" s="11"/>
      <c r="H19" s="11">
        <v>120</v>
      </c>
      <c r="I19" s="11"/>
      <c r="J19" s="11"/>
      <c r="K19" s="11"/>
      <c r="L19" s="11"/>
      <c r="M19" s="4">
        <f t="shared" si="2"/>
        <v>120</v>
      </c>
      <c r="N19" s="12" t="s">
        <v>16</v>
      </c>
      <c r="O19" s="12" t="s">
        <v>17</v>
      </c>
    </row>
    <row r="20" spans="1:16" ht="22.5" customHeight="1" x14ac:dyDescent="0.2">
      <c r="A20" s="8">
        <v>2411080003</v>
      </c>
      <c r="B20" s="9" t="s">
        <v>68</v>
      </c>
      <c r="C20" s="8" t="s">
        <v>66</v>
      </c>
      <c r="D20" s="10" t="s">
        <v>12</v>
      </c>
      <c r="E20" s="10"/>
      <c r="F20" s="11"/>
      <c r="G20" s="11"/>
      <c r="H20" s="11"/>
      <c r="I20" s="11">
        <v>90</v>
      </c>
      <c r="J20" s="11"/>
      <c r="K20" s="11"/>
      <c r="L20" s="11"/>
      <c r="M20" s="4">
        <f t="shared" si="2"/>
        <v>90</v>
      </c>
      <c r="N20" s="12" t="s">
        <v>16</v>
      </c>
      <c r="O20" s="12" t="s">
        <v>17</v>
      </c>
    </row>
    <row r="21" spans="1:16" ht="22.5" customHeight="1" x14ac:dyDescent="0.2">
      <c r="A21" s="8">
        <v>2411080003</v>
      </c>
      <c r="B21" s="9" t="s">
        <v>68</v>
      </c>
      <c r="C21" s="8" t="s">
        <v>66</v>
      </c>
      <c r="D21" s="10" t="s">
        <v>12</v>
      </c>
      <c r="E21" s="10"/>
      <c r="F21" s="11"/>
      <c r="G21" s="11"/>
      <c r="H21" s="11"/>
      <c r="I21" s="11"/>
      <c r="J21" s="11">
        <v>40</v>
      </c>
      <c r="K21" s="11"/>
      <c r="L21" s="11"/>
      <c r="M21" s="4">
        <f t="shared" si="2"/>
        <v>40</v>
      </c>
      <c r="N21" s="12" t="s">
        <v>16</v>
      </c>
      <c r="O21" s="12" t="s">
        <v>17</v>
      </c>
    </row>
    <row r="22" spans="1:16" ht="22.5" customHeight="1" x14ac:dyDescent="0.2">
      <c r="A22" s="8">
        <v>2411080003</v>
      </c>
      <c r="B22" s="9" t="s">
        <v>68</v>
      </c>
      <c r="C22" s="8" t="s">
        <v>66</v>
      </c>
      <c r="D22" s="10" t="s">
        <v>12</v>
      </c>
      <c r="E22" s="10"/>
      <c r="F22" s="11"/>
      <c r="G22" s="11"/>
      <c r="H22" s="11"/>
      <c r="I22" s="11"/>
      <c r="J22" s="11"/>
      <c r="K22" s="11">
        <v>30</v>
      </c>
      <c r="L22" s="11"/>
      <c r="M22" s="4">
        <f t="shared" si="2"/>
        <v>30</v>
      </c>
      <c r="N22" s="12" t="s">
        <v>16</v>
      </c>
      <c r="O22" s="12" t="s">
        <v>17</v>
      </c>
    </row>
    <row r="23" spans="1:16" ht="22.5" customHeight="1" x14ac:dyDescent="0.2">
      <c r="A23" s="8">
        <v>2411080003</v>
      </c>
      <c r="B23" s="9" t="s">
        <v>68</v>
      </c>
      <c r="C23" s="8" t="s">
        <v>66</v>
      </c>
      <c r="D23" s="10" t="s">
        <v>12</v>
      </c>
      <c r="E23" s="10"/>
      <c r="F23" s="11"/>
      <c r="G23" s="11"/>
      <c r="H23" s="11"/>
      <c r="I23" s="11"/>
      <c r="J23" s="11"/>
      <c r="K23" s="11"/>
      <c r="L23" s="11">
        <v>20</v>
      </c>
      <c r="M23" s="4">
        <f t="shared" si="2"/>
        <v>20</v>
      </c>
      <c r="N23" s="12" t="s">
        <v>16</v>
      </c>
      <c r="O23" s="12" t="s">
        <v>17</v>
      </c>
    </row>
    <row r="24" spans="1:16" ht="22.5" customHeight="1" x14ac:dyDescent="0.2">
      <c r="A24" s="8">
        <v>2411080003</v>
      </c>
      <c r="B24" s="9" t="s">
        <v>70</v>
      </c>
      <c r="C24" s="8" t="s">
        <v>66</v>
      </c>
      <c r="D24" s="10" t="s">
        <v>12</v>
      </c>
      <c r="E24" s="10">
        <v>0</v>
      </c>
      <c r="F24" s="11">
        <v>50</v>
      </c>
      <c r="G24" s="11">
        <v>100</v>
      </c>
      <c r="H24" s="11">
        <v>100</v>
      </c>
      <c r="I24" s="11">
        <v>50</v>
      </c>
      <c r="J24" s="11">
        <v>50</v>
      </c>
      <c r="K24" s="11">
        <v>50</v>
      </c>
      <c r="L24" s="11">
        <v>0</v>
      </c>
      <c r="M24" s="4">
        <f t="shared" si="2"/>
        <v>400</v>
      </c>
      <c r="N24" s="12" t="s">
        <v>13</v>
      </c>
      <c r="O24" s="12" t="s">
        <v>54</v>
      </c>
      <c r="P24" s="2">
        <v>50</v>
      </c>
    </row>
    <row r="25" spans="1:16" ht="22.5" customHeight="1" x14ac:dyDescent="0.2">
      <c r="A25" s="8">
        <v>2411080003</v>
      </c>
      <c r="B25" s="9" t="s">
        <v>70</v>
      </c>
      <c r="C25" s="8" t="s">
        <v>66</v>
      </c>
      <c r="D25" s="10" t="s">
        <v>12</v>
      </c>
      <c r="E25" s="10">
        <v>0</v>
      </c>
      <c r="F25" s="11">
        <v>0</v>
      </c>
      <c r="G25" s="11">
        <v>50</v>
      </c>
      <c r="H25" s="11">
        <v>50</v>
      </c>
      <c r="I25" s="11">
        <v>25</v>
      </c>
      <c r="J25" s="11">
        <v>25</v>
      </c>
      <c r="K25" s="11">
        <v>0</v>
      </c>
      <c r="L25" s="11">
        <v>0</v>
      </c>
      <c r="M25" s="4">
        <f t="shared" si="2"/>
        <v>150</v>
      </c>
      <c r="N25" s="12" t="s">
        <v>13</v>
      </c>
      <c r="O25" s="12" t="s">
        <v>71</v>
      </c>
      <c r="P25" s="2">
        <v>25</v>
      </c>
    </row>
    <row r="26" spans="1:16" ht="22.5" customHeight="1" x14ac:dyDescent="0.2">
      <c r="A26" s="8">
        <v>2411080003</v>
      </c>
      <c r="B26" s="9" t="s">
        <v>70</v>
      </c>
      <c r="C26" s="8" t="s">
        <v>66</v>
      </c>
      <c r="D26" s="10" t="s">
        <v>12</v>
      </c>
      <c r="E26" s="10">
        <v>15</v>
      </c>
      <c r="F26" s="11"/>
      <c r="G26" s="11"/>
      <c r="H26" s="11"/>
      <c r="I26" s="11"/>
      <c r="J26" s="11"/>
      <c r="K26" s="11"/>
      <c r="L26" s="11"/>
      <c r="M26" s="4">
        <f t="shared" si="2"/>
        <v>15</v>
      </c>
      <c r="N26" s="12" t="s">
        <v>16</v>
      </c>
      <c r="O26" s="12" t="s">
        <v>17</v>
      </c>
    </row>
    <row r="27" spans="1:16" ht="22.5" customHeight="1" x14ac:dyDescent="0.2">
      <c r="A27" s="8">
        <v>2411080003</v>
      </c>
      <c r="B27" s="9" t="s">
        <v>70</v>
      </c>
      <c r="C27" s="8" t="s">
        <v>66</v>
      </c>
      <c r="D27" s="10" t="s">
        <v>12</v>
      </c>
      <c r="E27" s="10"/>
      <c r="F27" s="11">
        <v>35</v>
      </c>
      <c r="G27" s="11"/>
      <c r="H27" s="11"/>
      <c r="I27" s="11"/>
      <c r="J27" s="11"/>
      <c r="K27" s="11"/>
      <c r="L27" s="11"/>
      <c r="M27" s="4">
        <f t="shared" si="2"/>
        <v>35</v>
      </c>
      <c r="N27" s="12" t="s">
        <v>16</v>
      </c>
      <c r="O27" s="12" t="s">
        <v>17</v>
      </c>
    </row>
    <row r="28" spans="1:16" ht="22.5" customHeight="1" x14ac:dyDescent="0.2">
      <c r="A28" s="8">
        <v>2411080003</v>
      </c>
      <c r="B28" s="9" t="s">
        <v>70</v>
      </c>
      <c r="C28" s="8" t="s">
        <v>66</v>
      </c>
      <c r="D28" s="10" t="s">
        <v>12</v>
      </c>
      <c r="E28" s="10"/>
      <c r="F28" s="11"/>
      <c r="G28" s="11">
        <v>70</v>
      </c>
      <c r="H28" s="11"/>
      <c r="I28" s="11"/>
      <c r="J28" s="11"/>
      <c r="K28" s="11"/>
      <c r="L28" s="11"/>
      <c r="M28" s="4">
        <f t="shared" si="2"/>
        <v>70</v>
      </c>
      <c r="N28" s="12" t="s">
        <v>16</v>
      </c>
      <c r="O28" s="12" t="s">
        <v>17</v>
      </c>
    </row>
    <row r="29" spans="1:16" ht="22.5" customHeight="1" x14ac:dyDescent="0.2">
      <c r="A29" s="8">
        <v>2411080003</v>
      </c>
      <c r="B29" s="9" t="s">
        <v>70</v>
      </c>
      <c r="C29" s="8" t="s">
        <v>66</v>
      </c>
      <c r="D29" s="10" t="s">
        <v>12</v>
      </c>
      <c r="E29" s="10"/>
      <c r="F29" s="11"/>
      <c r="G29" s="11"/>
      <c r="H29" s="11">
        <v>65</v>
      </c>
      <c r="I29" s="11"/>
      <c r="J29" s="11"/>
      <c r="K29" s="11"/>
      <c r="L29" s="11"/>
      <c r="M29" s="4">
        <f t="shared" si="2"/>
        <v>65</v>
      </c>
      <c r="N29" s="12" t="s">
        <v>16</v>
      </c>
      <c r="O29" s="12" t="s">
        <v>17</v>
      </c>
    </row>
    <row r="30" spans="1:16" ht="22.5" customHeight="1" x14ac:dyDescent="0.2">
      <c r="A30" s="8">
        <v>2411080003</v>
      </c>
      <c r="B30" s="9" t="s">
        <v>70</v>
      </c>
      <c r="C30" s="8" t="s">
        <v>66</v>
      </c>
      <c r="D30" s="10" t="s">
        <v>12</v>
      </c>
      <c r="E30" s="10"/>
      <c r="F30" s="11"/>
      <c r="G30" s="11"/>
      <c r="H30" s="11"/>
      <c r="I30" s="11">
        <v>50</v>
      </c>
      <c r="J30" s="11"/>
      <c r="K30" s="11"/>
      <c r="L30" s="11"/>
      <c r="M30" s="4">
        <f t="shared" si="2"/>
        <v>50</v>
      </c>
      <c r="N30" s="12" t="s">
        <v>16</v>
      </c>
      <c r="O30" s="12" t="s">
        <v>17</v>
      </c>
    </row>
    <row r="31" spans="1:16" ht="22.5" customHeight="1" x14ac:dyDescent="0.2">
      <c r="A31" s="8">
        <v>2411080003</v>
      </c>
      <c r="B31" s="9" t="s">
        <v>70</v>
      </c>
      <c r="C31" s="8" t="s">
        <v>66</v>
      </c>
      <c r="D31" s="10" t="s">
        <v>12</v>
      </c>
      <c r="E31" s="10"/>
      <c r="F31" s="11"/>
      <c r="G31" s="11"/>
      <c r="H31" s="11"/>
      <c r="I31" s="11"/>
      <c r="J31" s="11">
        <v>30</v>
      </c>
      <c r="K31" s="11"/>
      <c r="L31" s="11"/>
      <c r="M31" s="4">
        <f t="shared" si="2"/>
        <v>30</v>
      </c>
      <c r="N31" s="12" t="s">
        <v>16</v>
      </c>
      <c r="O31" s="12" t="s">
        <v>17</v>
      </c>
    </row>
    <row r="32" spans="1:16" ht="22.5" customHeight="1" x14ac:dyDescent="0.2">
      <c r="A32" s="8">
        <v>2411080003</v>
      </c>
      <c r="B32" s="9" t="s">
        <v>70</v>
      </c>
      <c r="C32" s="8" t="s">
        <v>66</v>
      </c>
      <c r="D32" s="10" t="s">
        <v>12</v>
      </c>
      <c r="E32" s="10"/>
      <c r="F32" s="11"/>
      <c r="G32" s="11"/>
      <c r="H32" s="11"/>
      <c r="I32" s="11"/>
      <c r="J32" s="11"/>
      <c r="K32" s="11">
        <v>20</v>
      </c>
      <c r="L32" s="11"/>
      <c r="M32" s="4">
        <f t="shared" si="2"/>
        <v>20</v>
      </c>
      <c r="N32" s="12" t="s">
        <v>16</v>
      </c>
      <c r="O32" s="12" t="s">
        <v>17</v>
      </c>
    </row>
    <row r="33" spans="1:16" ht="22.5" customHeight="1" x14ac:dyDescent="0.2">
      <c r="A33" s="8">
        <v>2411080003</v>
      </c>
      <c r="B33" s="9" t="s">
        <v>70</v>
      </c>
      <c r="C33" s="8" t="s">
        <v>66</v>
      </c>
      <c r="D33" s="10" t="s">
        <v>12</v>
      </c>
      <c r="E33" s="10"/>
      <c r="F33" s="11"/>
      <c r="G33" s="11"/>
      <c r="H33" s="11"/>
      <c r="I33" s="11"/>
      <c r="J33" s="11"/>
      <c r="K33" s="11"/>
      <c r="L33" s="11">
        <v>15</v>
      </c>
      <c r="M33" s="4">
        <f t="shared" si="2"/>
        <v>15</v>
      </c>
      <c r="N33" s="12" t="s">
        <v>16</v>
      </c>
      <c r="O33" s="12" t="s">
        <v>17</v>
      </c>
    </row>
    <row r="34" spans="1:16" ht="22.5" customHeight="1" x14ac:dyDescent="0.2">
      <c r="A34" s="8"/>
      <c r="B34" s="9"/>
      <c r="C34" s="8"/>
      <c r="D34" s="10"/>
      <c r="E34" s="10"/>
      <c r="F34" s="11"/>
      <c r="G34" s="11"/>
      <c r="H34" s="11"/>
      <c r="I34" s="11"/>
      <c r="J34" s="11"/>
      <c r="K34" s="11"/>
      <c r="L34" s="11"/>
      <c r="M34" s="4"/>
      <c r="N34" s="12"/>
      <c r="O34" s="12"/>
    </row>
    <row r="35" spans="1:16" ht="22.5" customHeight="1" x14ac:dyDescent="0.2">
      <c r="A35" s="8">
        <v>2411080003</v>
      </c>
      <c r="B35" s="9" t="s">
        <v>36</v>
      </c>
      <c r="C35" s="8" t="s">
        <v>75</v>
      </c>
      <c r="D35" s="10" t="s">
        <v>21</v>
      </c>
      <c r="E35" s="10">
        <v>0</v>
      </c>
      <c r="F35" s="11">
        <v>15</v>
      </c>
      <c r="G35" s="11">
        <v>30</v>
      </c>
      <c r="H35" s="11">
        <v>30</v>
      </c>
      <c r="I35" s="11">
        <v>15</v>
      </c>
      <c r="J35" s="11">
        <v>15</v>
      </c>
      <c r="K35" s="11">
        <v>15</v>
      </c>
      <c r="L35" s="11">
        <v>0</v>
      </c>
      <c r="M35" s="4">
        <f>SUBTOTAL(9,E35:L35)</f>
        <v>120</v>
      </c>
      <c r="N35" s="12" t="s">
        <v>13</v>
      </c>
      <c r="O35" s="12" t="s">
        <v>54</v>
      </c>
      <c r="P35" s="2">
        <v>15</v>
      </c>
    </row>
    <row r="36" spans="1:16" ht="22.5" customHeight="1" x14ac:dyDescent="0.2">
      <c r="A36" s="8">
        <v>2411080003</v>
      </c>
      <c r="B36" s="9" t="s">
        <v>36</v>
      </c>
      <c r="C36" s="8" t="s">
        <v>75</v>
      </c>
      <c r="D36" s="10" t="s">
        <v>21</v>
      </c>
      <c r="E36" s="10">
        <v>0</v>
      </c>
      <c r="F36" s="11">
        <v>0</v>
      </c>
      <c r="G36" s="11">
        <v>10</v>
      </c>
      <c r="H36" s="11">
        <v>10</v>
      </c>
      <c r="I36" s="11">
        <v>10</v>
      </c>
      <c r="J36" s="11">
        <v>5</v>
      </c>
      <c r="K36" s="11">
        <v>0</v>
      </c>
      <c r="L36" s="11">
        <v>0</v>
      </c>
      <c r="M36" s="4">
        <f t="shared" ref="M36:M41" si="3">SUBTOTAL(9,E36:L36)</f>
        <v>35</v>
      </c>
      <c r="N36" s="12" t="s">
        <v>13</v>
      </c>
      <c r="O36" s="12" t="s">
        <v>55</v>
      </c>
      <c r="P36" s="2">
        <v>5</v>
      </c>
    </row>
    <row r="37" spans="1:16" ht="22.5" customHeight="1" x14ac:dyDescent="0.2">
      <c r="A37" s="8">
        <v>2411080003</v>
      </c>
      <c r="B37" s="9" t="s">
        <v>36</v>
      </c>
      <c r="C37" s="8" t="s">
        <v>75</v>
      </c>
      <c r="D37" s="10" t="s">
        <v>21</v>
      </c>
      <c r="E37" s="10">
        <v>0</v>
      </c>
      <c r="F37" s="11">
        <v>0</v>
      </c>
      <c r="G37" s="11">
        <v>10</v>
      </c>
      <c r="H37" s="11">
        <v>10</v>
      </c>
      <c r="I37" s="11">
        <v>5</v>
      </c>
      <c r="J37" s="11">
        <v>0</v>
      </c>
      <c r="K37" s="11">
        <v>0</v>
      </c>
      <c r="L37" s="11">
        <v>0</v>
      </c>
      <c r="M37" s="4">
        <f t="shared" si="3"/>
        <v>25</v>
      </c>
      <c r="N37" s="12" t="s">
        <v>13</v>
      </c>
      <c r="O37" s="12" t="s">
        <v>72</v>
      </c>
      <c r="P37" s="2">
        <v>5</v>
      </c>
    </row>
    <row r="38" spans="1:16" ht="22.5" customHeight="1" x14ac:dyDescent="0.2">
      <c r="A38" s="8">
        <v>2411080003</v>
      </c>
      <c r="B38" s="9" t="s">
        <v>68</v>
      </c>
      <c r="C38" s="8" t="s">
        <v>75</v>
      </c>
      <c r="D38" s="10" t="s">
        <v>21</v>
      </c>
      <c r="E38" s="10">
        <v>0</v>
      </c>
      <c r="F38" s="11">
        <v>12</v>
      </c>
      <c r="G38" s="11">
        <v>24</v>
      </c>
      <c r="H38" s="11">
        <v>24</v>
      </c>
      <c r="I38" s="11">
        <v>12</v>
      </c>
      <c r="J38" s="11">
        <v>12</v>
      </c>
      <c r="K38" s="11">
        <v>12</v>
      </c>
      <c r="L38" s="11">
        <v>0</v>
      </c>
      <c r="M38" s="4">
        <f t="shared" si="3"/>
        <v>96</v>
      </c>
      <c r="N38" s="12" t="s">
        <v>13</v>
      </c>
      <c r="O38" s="12" t="s">
        <v>54</v>
      </c>
      <c r="P38" s="2">
        <v>12</v>
      </c>
    </row>
    <row r="39" spans="1:16" ht="22.5" customHeight="1" x14ac:dyDescent="0.2">
      <c r="A39" s="8">
        <v>2411080003</v>
      </c>
      <c r="B39" s="9" t="s">
        <v>68</v>
      </c>
      <c r="C39" s="8" t="s">
        <v>75</v>
      </c>
      <c r="D39" s="10" t="s">
        <v>21</v>
      </c>
      <c r="E39" s="10">
        <v>0</v>
      </c>
      <c r="F39" s="11">
        <v>7</v>
      </c>
      <c r="G39" s="11">
        <v>21</v>
      </c>
      <c r="H39" s="11">
        <v>14</v>
      </c>
      <c r="I39" s="11">
        <v>14</v>
      </c>
      <c r="J39" s="11">
        <v>0</v>
      </c>
      <c r="K39" s="11">
        <v>0</v>
      </c>
      <c r="L39" s="11">
        <v>0</v>
      </c>
      <c r="M39" s="4">
        <f t="shared" si="3"/>
        <v>56</v>
      </c>
      <c r="N39" s="12" t="s">
        <v>13</v>
      </c>
      <c r="O39" s="12" t="s">
        <v>73</v>
      </c>
      <c r="P39" s="2">
        <v>7</v>
      </c>
    </row>
    <row r="40" spans="1:16" ht="22.5" customHeight="1" x14ac:dyDescent="0.2">
      <c r="A40" s="8">
        <v>2411080003</v>
      </c>
      <c r="B40" s="9" t="s">
        <v>70</v>
      </c>
      <c r="C40" s="8" t="s">
        <v>75</v>
      </c>
      <c r="D40" s="10" t="s">
        <v>21</v>
      </c>
      <c r="E40" s="10">
        <v>0</v>
      </c>
      <c r="F40" s="11">
        <v>8</v>
      </c>
      <c r="G40" s="11">
        <v>16</v>
      </c>
      <c r="H40" s="11">
        <v>16</v>
      </c>
      <c r="I40" s="11">
        <v>16</v>
      </c>
      <c r="J40" s="11">
        <v>8</v>
      </c>
      <c r="K40" s="11">
        <v>8</v>
      </c>
      <c r="L40" s="11">
        <v>0</v>
      </c>
      <c r="M40" s="4">
        <f t="shared" si="3"/>
        <v>72</v>
      </c>
      <c r="N40" s="12" t="s">
        <v>13</v>
      </c>
      <c r="O40" s="12" t="s">
        <v>74</v>
      </c>
      <c r="P40" s="2">
        <v>8</v>
      </c>
    </row>
    <row r="41" spans="1:16" ht="22.5" customHeight="1" x14ac:dyDescent="0.2">
      <c r="A41" s="8">
        <v>2411080003</v>
      </c>
      <c r="B41" s="9" t="s">
        <v>70</v>
      </c>
      <c r="C41" s="8" t="s">
        <v>75</v>
      </c>
      <c r="D41" s="10" t="s">
        <v>21</v>
      </c>
      <c r="E41" s="10">
        <v>0</v>
      </c>
      <c r="F41" s="11">
        <v>0</v>
      </c>
      <c r="G41" s="11">
        <v>10</v>
      </c>
      <c r="H41" s="11">
        <v>10</v>
      </c>
      <c r="I41" s="11">
        <v>5</v>
      </c>
      <c r="J41" s="11">
        <v>0</v>
      </c>
      <c r="K41" s="11">
        <v>0</v>
      </c>
      <c r="L41" s="11">
        <v>0</v>
      </c>
      <c r="M41" s="4">
        <f t="shared" si="3"/>
        <v>25</v>
      </c>
      <c r="N41" s="12" t="s">
        <v>13</v>
      </c>
      <c r="O41" s="12" t="s">
        <v>72</v>
      </c>
      <c r="P41" s="2">
        <v>5</v>
      </c>
    </row>
    <row r="42" spans="1:16" ht="22.5" customHeight="1" x14ac:dyDescent="0.2">
      <c r="A42" s="8"/>
      <c r="B42" s="13"/>
      <c r="C42" s="8"/>
      <c r="D42" s="10"/>
      <c r="E42" s="10"/>
      <c r="F42" s="11"/>
      <c r="G42" s="11"/>
      <c r="H42" s="11"/>
      <c r="I42" s="11"/>
      <c r="J42" s="11"/>
      <c r="K42" s="11"/>
      <c r="L42" s="11"/>
      <c r="M42" s="4"/>
      <c r="N42" s="12"/>
      <c r="O42" s="12"/>
    </row>
    <row r="43" spans="1:16" ht="22.5" customHeight="1" x14ac:dyDescent="0.2">
      <c r="A43" s="14" t="s">
        <v>24</v>
      </c>
      <c r="B43" s="9"/>
      <c r="C43" s="9" t="s">
        <v>36</v>
      </c>
      <c r="D43" s="10" t="s">
        <v>12</v>
      </c>
      <c r="E43" s="11">
        <f t="shared" ref="E43:K43" si="4">SUM(E3:E12)</f>
        <v>30</v>
      </c>
      <c r="F43" s="11">
        <f>SUM(F3:F12)</f>
        <v>300</v>
      </c>
      <c r="G43" s="11">
        <f t="shared" si="4"/>
        <v>720</v>
      </c>
      <c r="H43" s="11">
        <f t="shared" si="4"/>
        <v>830</v>
      </c>
      <c r="I43" s="11">
        <f t="shared" si="4"/>
        <v>610</v>
      </c>
      <c r="J43" s="11">
        <f t="shared" si="4"/>
        <v>360</v>
      </c>
      <c r="K43" s="11">
        <f t="shared" si="4"/>
        <v>200</v>
      </c>
      <c r="L43" s="11">
        <f>SUM(L3:L13)</f>
        <v>20</v>
      </c>
      <c r="M43" s="11">
        <f>E43+F43+G43+H43+I43+J43+K43+L43</f>
        <v>3070</v>
      </c>
      <c r="N43" s="12"/>
      <c r="O43" s="15" t="s">
        <v>25</v>
      </c>
    </row>
    <row r="44" spans="1:16" ht="22.5" customHeight="1" x14ac:dyDescent="0.2">
      <c r="A44" s="14"/>
      <c r="B44" s="9"/>
      <c r="C44" s="9" t="s">
        <v>36</v>
      </c>
      <c r="D44" s="10" t="s">
        <v>21</v>
      </c>
      <c r="E44" s="11">
        <f>SUM(E35:E37)</f>
        <v>0</v>
      </c>
      <c r="F44" s="11">
        <f t="shared" ref="F44:L44" si="5">SUM(F35:F37)</f>
        <v>15</v>
      </c>
      <c r="G44" s="11">
        <f t="shared" si="5"/>
        <v>50</v>
      </c>
      <c r="H44" s="11">
        <f t="shared" si="5"/>
        <v>50</v>
      </c>
      <c r="I44" s="11">
        <f t="shared" si="5"/>
        <v>30</v>
      </c>
      <c r="J44" s="11">
        <f t="shared" si="5"/>
        <v>20</v>
      </c>
      <c r="K44" s="11">
        <f t="shared" si="5"/>
        <v>15</v>
      </c>
      <c r="L44" s="11">
        <f t="shared" si="5"/>
        <v>0</v>
      </c>
      <c r="M44" s="11">
        <f t="shared" ref="M44:M48" si="6">E44+F44+G44+H44+I44+J44+K44+L44</f>
        <v>180</v>
      </c>
      <c r="N44" s="12"/>
      <c r="O44" s="12" t="s">
        <v>26</v>
      </c>
    </row>
    <row r="45" spans="1:16" ht="22.5" customHeight="1" x14ac:dyDescent="0.2">
      <c r="A45" s="14"/>
      <c r="B45" s="9"/>
      <c r="C45" s="9" t="s">
        <v>68</v>
      </c>
      <c r="D45" s="10" t="s">
        <v>12</v>
      </c>
      <c r="E45" s="11">
        <f>SUM(E14:E23)</f>
        <v>20</v>
      </c>
      <c r="F45" s="11">
        <f t="shared" ref="F45:L45" si="7">SUM(F14:F23)</f>
        <v>262</v>
      </c>
      <c r="G45" s="11">
        <f t="shared" si="7"/>
        <v>554</v>
      </c>
      <c r="H45" s="11">
        <f t="shared" si="7"/>
        <v>544</v>
      </c>
      <c r="I45" s="11">
        <f t="shared" si="7"/>
        <v>354</v>
      </c>
      <c r="J45" s="11">
        <f>SUM(J14:J23)</f>
        <v>252</v>
      </c>
      <c r="K45" s="11">
        <f t="shared" si="7"/>
        <v>190</v>
      </c>
      <c r="L45" s="11">
        <f t="shared" si="7"/>
        <v>20</v>
      </c>
      <c r="M45" s="11">
        <f t="shared" si="6"/>
        <v>2196</v>
      </c>
      <c r="N45" s="12"/>
      <c r="O45" s="12"/>
    </row>
    <row r="46" spans="1:16" ht="22.5" customHeight="1" x14ac:dyDescent="0.2">
      <c r="A46" s="14"/>
      <c r="B46" s="9"/>
      <c r="C46" s="9" t="s">
        <v>68</v>
      </c>
      <c r="D46" s="10" t="s">
        <v>21</v>
      </c>
      <c r="E46" s="11">
        <f>SUM(E38:E39)</f>
        <v>0</v>
      </c>
      <c r="F46" s="11">
        <f t="shared" ref="F46:L46" si="8">SUM(F38:F39)</f>
        <v>19</v>
      </c>
      <c r="G46" s="11">
        <f t="shared" si="8"/>
        <v>45</v>
      </c>
      <c r="H46" s="11">
        <f t="shared" si="8"/>
        <v>38</v>
      </c>
      <c r="I46" s="11">
        <f t="shared" si="8"/>
        <v>26</v>
      </c>
      <c r="J46" s="11">
        <f t="shared" si="8"/>
        <v>12</v>
      </c>
      <c r="K46" s="11">
        <f t="shared" si="8"/>
        <v>12</v>
      </c>
      <c r="L46" s="11">
        <f t="shared" si="8"/>
        <v>0</v>
      </c>
      <c r="M46" s="11">
        <f t="shared" si="6"/>
        <v>152</v>
      </c>
      <c r="N46" s="12"/>
      <c r="O46" s="12"/>
    </row>
    <row r="47" spans="1:16" ht="22.5" customHeight="1" x14ac:dyDescent="0.2">
      <c r="A47" s="14"/>
      <c r="B47" s="9"/>
      <c r="C47" s="9" t="s">
        <v>70</v>
      </c>
      <c r="D47" s="10" t="s">
        <v>12</v>
      </c>
      <c r="E47" s="11">
        <f>SUM(E24:E33)</f>
        <v>15</v>
      </c>
      <c r="F47" s="11">
        <f t="shared" ref="F47:L47" si="9">SUM(F24:F33)</f>
        <v>85</v>
      </c>
      <c r="G47" s="11">
        <f t="shared" si="9"/>
        <v>220</v>
      </c>
      <c r="H47" s="11">
        <f t="shared" si="9"/>
        <v>215</v>
      </c>
      <c r="I47" s="11">
        <f t="shared" si="9"/>
        <v>125</v>
      </c>
      <c r="J47" s="11">
        <f t="shared" si="9"/>
        <v>105</v>
      </c>
      <c r="K47" s="11">
        <f t="shared" si="9"/>
        <v>70</v>
      </c>
      <c r="L47" s="11">
        <f t="shared" si="9"/>
        <v>15</v>
      </c>
      <c r="M47" s="11">
        <f t="shared" si="6"/>
        <v>850</v>
      </c>
      <c r="N47" s="12"/>
      <c r="O47" s="15"/>
    </row>
    <row r="48" spans="1:16" ht="22.5" customHeight="1" x14ac:dyDescent="0.2">
      <c r="A48" s="14"/>
      <c r="B48" s="9"/>
      <c r="C48" s="9" t="s">
        <v>70</v>
      </c>
      <c r="D48" s="10" t="s">
        <v>21</v>
      </c>
      <c r="E48" s="11">
        <f>SUM(E40:E41)</f>
        <v>0</v>
      </c>
      <c r="F48" s="11">
        <f t="shared" ref="F48:L48" si="10">SUM(F40:F41)</f>
        <v>8</v>
      </c>
      <c r="G48" s="11">
        <f t="shared" si="10"/>
        <v>26</v>
      </c>
      <c r="H48" s="11">
        <f t="shared" si="10"/>
        <v>26</v>
      </c>
      <c r="I48" s="11">
        <f t="shared" si="10"/>
        <v>21</v>
      </c>
      <c r="J48" s="11">
        <f t="shared" si="10"/>
        <v>8</v>
      </c>
      <c r="K48" s="11">
        <f t="shared" si="10"/>
        <v>8</v>
      </c>
      <c r="L48" s="11">
        <f t="shared" si="10"/>
        <v>0</v>
      </c>
      <c r="M48" s="11">
        <f t="shared" si="6"/>
        <v>97</v>
      </c>
      <c r="N48" s="12"/>
      <c r="O48" s="12"/>
    </row>
    <row r="49" spans="1:16" ht="22.5" customHeight="1" x14ac:dyDescent="0.2">
      <c r="A49" s="14"/>
      <c r="B49" s="13"/>
      <c r="C49" s="8"/>
      <c r="D49" s="16" t="s">
        <v>27</v>
      </c>
      <c r="E49" s="16">
        <f>SUM(E43:E48)</f>
        <v>65</v>
      </c>
      <c r="F49" s="16">
        <f t="shared" ref="F49:K49" si="11">SUM(F43:F48)</f>
        <v>689</v>
      </c>
      <c r="G49" s="16">
        <f t="shared" si="11"/>
        <v>1615</v>
      </c>
      <c r="H49" s="16">
        <f t="shared" si="11"/>
        <v>1703</v>
      </c>
      <c r="I49" s="16">
        <f t="shared" si="11"/>
        <v>1166</v>
      </c>
      <c r="J49" s="16">
        <f t="shared" si="11"/>
        <v>757</v>
      </c>
      <c r="K49" s="16">
        <f t="shared" si="11"/>
        <v>495</v>
      </c>
      <c r="L49" s="16">
        <f>SUM(L43:L48)</f>
        <v>55</v>
      </c>
      <c r="M49" s="16">
        <f>SUBTOTAL(9,M43:M48)</f>
        <v>6545</v>
      </c>
      <c r="N49" s="12"/>
      <c r="O49" s="12"/>
    </row>
    <row r="50" spans="1:16" ht="22.5" customHeight="1" x14ac:dyDescent="0.2">
      <c r="A50" s="8"/>
      <c r="B50" s="8"/>
      <c r="C50" s="8"/>
      <c r="D50" s="16"/>
      <c r="E50" s="16"/>
      <c r="F50" s="16"/>
      <c r="G50" s="16"/>
      <c r="H50" s="16"/>
      <c r="I50" s="16"/>
      <c r="J50" s="16"/>
      <c r="K50" s="16"/>
      <c r="L50" s="16"/>
      <c r="M50" s="11"/>
      <c r="N50" s="17"/>
      <c r="O50" s="11"/>
    </row>
    <row r="51" spans="1:16" ht="22.5" customHeight="1" x14ac:dyDescent="0.2">
      <c r="A51" s="8"/>
      <c r="B51" s="10"/>
      <c r="C51" s="8"/>
      <c r="D51" s="10"/>
      <c r="E51" s="10"/>
      <c r="F51" s="11"/>
      <c r="G51" s="11"/>
      <c r="H51" s="11"/>
      <c r="I51" s="11"/>
      <c r="J51" s="11"/>
      <c r="K51" s="11"/>
      <c r="L51" s="11"/>
      <c r="M51" s="11"/>
      <c r="N51" s="17"/>
      <c r="O51" s="10"/>
    </row>
    <row r="53" spans="1:16" s="18" customFormat="1" ht="22.5" customHeight="1" x14ac:dyDescent="0.2">
      <c r="A53" s="1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s="18" customFormat="1" ht="22.5" customHeight="1" x14ac:dyDescent="0.2">
      <c r="A54" s="2"/>
      <c r="B54" s="19" t="s">
        <v>164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</sheetData>
  <autoFilter ref="A2:O6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5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8206-46F5-467A-BCA4-CE643090B763}">
  <sheetPr filterMode="1">
    <tabColor theme="4"/>
  </sheetPr>
  <dimension ref="A1:P58"/>
  <sheetViews>
    <sheetView tabSelected="1" view="pageBreakPreview" topLeftCell="A46" zoomScaleNormal="130" zoomScaleSheetLayoutView="100" workbookViewId="0">
      <selection activeCell="D64" sqref="D64"/>
    </sheetView>
  </sheetViews>
  <sheetFormatPr defaultRowHeight="22.5" customHeight="1" x14ac:dyDescent="0.2"/>
  <cols>
    <col min="1" max="1" width="12.375" style="2" customWidth="1"/>
    <col min="2" max="2" width="11.125" style="2" customWidth="1"/>
    <col min="3" max="3" width="14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93</v>
      </c>
      <c r="B1" s="20" t="s">
        <v>94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6" ht="36.75" customHeight="1" x14ac:dyDescent="0.2">
      <c r="A2" s="37" t="s">
        <v>95</v>
      </c>
      <c r="B2" s="37" t="s">
        <v>96</v>
      </c>
      <c r="C2" s="4" t="s">
        <v>97</v>
      </c>
      <c r="D2" s="5" t="s">
        <v>98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99</v>
      </c>
      <c r="N2" s="6" t="s">
        <v>100</v>
      </c>
      <c r="O2" s="6" t="s">
        <v>101</v>
      </c>
      <c r="P2" s="7" t="s">
        <v>102</v>
      </c>
    </row>
    <row r="3" spans="1:16" ht="22.5" customHeight="1" x14ac:dyDescent="0.2">
      <c r="A3" s="8">
        <v>2411082002</v>
      </c>
      <c r="B3" s="9" t="s">
        <v>103</v>
      </c>
      <c r="C3" s="8" t="s">
        <v>104</v>
      </c>
      <c r="D3" s="10" t="s">
        <v>106</v>
      </c>
      <c r="E3" s="2">
        <v>0</v>
      </c>
      <c r="F3" s="10">
        <v>170</v>
      </c>
      <c r="G3" s="11">
        <v>340</v>
      </c>
      <c r="H3" s="11">
        <v>340</v>
      </c>
      <c r="I3" s="11">
        <v>170</v>
      </c>
      <c r="J3" s="11">
        <v>170</v>
      </c>
      <c r="K3" s="11">
        <v>170</v>
      </c>
      <c r="L3" s="11">
        <v>0</v>
      </c>
      <c r="M3" s="4">
        <f>SUM(E3:L3)</f>
        <v>1360</v>
      </c>
      <c r="N3" s="12" t="s">
        <v>107</v>
      </c>
      <c r="O3" s="12" t="s">
        <v>108</v>
      </c>
      <c r="P3" s="2">
        <v>170</v>
      </c>
    </row>
    <row r="4" spans="1:16" ht="22.5" customHeight="1" x14ac:dyDescent="0.2">
      <c r="A4" s="8">
        <v>2411082002</v>
      </c>
      <c r="B4" s="9" t="s">
        <v>103</v>
      </c>
      <c r="C4" s="8" t="s">
        <v>104</v>
      </c>
      <c r="D4" s="10" t="s">
        <v>106</v>
      </c>
      <c r="E4" s="10">
        <v>0</v>
      </c>
      <c r="F4" s="11">
        <v>110</v>
      </c>
      <c r="G4" s="11">
        <v>220</v>
      </c>
      <c r="H4" s="11">
        <v>220</v>
      </c>
      <c r="I4" s="11">
        <v>220</v>
      </c>
      <c r="J4" s="11">
        <v>0</v>
      </c>
      <c r="K4" s="11">
        <v>0</v>
      </c>
      <c r="L4" s="11">
        <v>0</v>
      </c>
      <c r="M4" s="4">
        <f t="shared" ref="M4:M45" si="0">SUM(E4:L4)</f>
        <v>770</v>
      </c>
      <c r="N4" s="12" t="s">
        <v>107</v>
      </c>
      <c r="O4" s="12" t="s">
        <v>109</v>
      </c>
      <c r="P4" s="2">
        <v>110</v>
      </c>
    </row>
    <row r="5" spans="1:16" ht="22.5" customHeight="1" x14ac:dyDescent="0.2">
      <c r="A5" s="8">
        <v>2411082002</v>
      </c>
      <c r="B5" s="9" t="s">
        <v>103</v>
      </c>
      <c r="C5" s="8" t="s">
        <v>104</v>
      </c>
      <c r="D5" s="10" t="s">
        <v>106</v>
      </c>
      <c r="E5" s="10">
        <v>20</v>
      </c>
      <c r="F5" s="11"/>
      <c r="G5" s="11"/>
      <c r="H5" s="11"/>
      <c r="I5" s="11"/>
      <c r="J5" s="11"/>
      <c r="K5" s="11"/>
      <c r="L5" s="11"/>
      <c r="M5" s="4">
        <f t="shared" si="0"/>
        <v>20</v>
      </c>
      <c r="N5" s="12" t="s">
        <v>110</v>
      </c>
      <c r="O5" s="12" t="s">
        <v>111</v>
      </c>
    </row>
    <row r="6" spans="1:16" ht="22.5" customHeight="1" x14ac:dyDescent="0.2">
      <c r="A6" s="8">
        <v>2411082002</v>
      </c>
      <c r="B6" s="9" t="s">
        <v>103</v>
      </c>
      <c r="C6" s="8" t="s">
        <v>104</v>
      </c>
      <c r="D6" s="10" t="s">
        <v>106</v>
      </c>
      <c r="E6" s="10"/>
      <c r="F6" s="11">
        <v>140</v>
      </c>
      <c r="G6" s="11"/>
      <c r="H6" s="11"/>
      <c r="I6" s="11"/>
      <c r="J6" s="11"/>
      <c r="K6" s="11"/>
      <c r="L6" s="11"/>
      <c r="M6" s="4">
        <f t="shared" si="0"/>
        <v>140</v>
      </c>
      <c r="N6" s="12" t="s">
        <v>110</v>
      </c>
      <c r="O6" s="12" t="s">
        <v>111</v>
      </c>
    </row>
    <row r="7" spans="1:16" ht="22.5" customHeight="1" x14ac:dyDescent="0.2">
      <c r="A7" s="8">
        <v>2411082002</v>
      </c>
      <c r="B7" s="9" t="s">
        <v>103</v>
      </c>
      <c r="C7" s="8" t="s">
        <v>104</v>
      </c>
      <c r="D7" s="10" t="s">
        <v>106</v>
      </c>
      <c r="E7" s="10"/>
      <c r="F7" s="11"/>
      <c r="G7" s="11">
        <v>300</v>
      </c>
      <c r="H7" s="11"/>
      <c r="I7" s="11"/>
      <c r="J7" s="11"/>
      <c r="K7" s="11"/>
      <c r="L7" s="11"/>
      <c r="M7" s="4">
        <f t="shared" si="0"/>
        <v>300</v>
      </c>
      <c r="N7" s="12" t="s">
        <v>110</v>
      </c>
      <c r="O7" s="12" t="s">
        <v>111</v>
      </c>
    </row>
    <row r="8" spans="1:16" ht="22.5" customHeight="1" x14ac:dyDescent="0.2">
      <c r="A8" s="8">
        <v>2411082002</v>
      </c>
      <c r="B8" s="9" t="s">
        <v>103</v>
      </c>
      <c r="C8" s="8" t="s">
        <v>104</v>
      </c>
      <c r="D8" s="10" t="s">
        <v>106</v>
      </c>
      <c r="E8" s="10"/>
      <c r="F8" s="11"/>
      <c r="G8" s="11"/>
      <c r="H8" s="11">
        <v>300</v>
      </c>
      <c r="I8" s="11"/>
      <c r="J8" s="11"/>
      <c r="K8" s="11"/>
      <c r="L8" s="11"/>
      <c r="M8" s="4">
        <f t="shared" si="0"/>
        <v>300</v>
      </c>
      <c r="N8" s="12" t="s">
        <v>110</v>
      </c>
      <c r="O8" s="12" t="s">
        <v>111</v>
      </c>
    </row>
    <row r="9" spans="1:16" ht="22.5" customHeight="1" x14ac:dyDescent="0.2">
      <c r="A9" s="8">
        <v>2411082002</v>
      </c>
      <c r="B9" s="9" t="s">
        <v>103</v>
      </c>
      <c r="C9" s="8" t="s">
        <v>104</v>
      </c>
      <c r="D9" s="10" t="s">
        <v>106</v>
      </c>
      <c r="E9" s="10"/>
      <c r="F9" s="11"/>
      <c r="G9" s="11"/>
      <c r="H9" s="11"/>
      <c r="I9" s="11">
        <v>200</v>
      </c>
      <c r="J9" s="11"/>
      <c r="K9" s="11"/>
      <c r="L9" s="11"/>
      <c r="M9" s="4">
        <f t="shared" si="0"/>
        <v>200</v>
      </c>
      <c r="N9" s="12" t="s">
        <v>110</v>
      </c>
      <c r="O9" s="12" t="s">
        <v>111</v>
      </c>
    </row>
    <row r="10" spans="1:16" ht="22.5" customHeight="1" x14ac:dyDescent="0.2">
      <c r="A10" s="8">
        <v>2411082002</v>
      </c>
      <c r="B10" s="9" t="s">
        <v>103</v>
      </c>
      <c r="C10" s="8" t="s">
        <v>104</v>
      </c>
      <c r="D10" s="10" t="s">
        <v>106</v>
      </c>
      <c r="E10" s="10"/>
      <c r="F10" s="11"/>
      <c r="G10" s="11"/>
      <c r="H10" s="11"/>
      <c r="I10" s="11"/>
      <c r="J10" s="11">
        <v>70</v>
      </c>
      <c r="K10" s="11"/>
      <c r="L10" s="11"/>
      <c r="M10" s="4">
        <f t="shared" si="0"/>
        <v>70</v>
      </c>
      <c r="N10" s="12" t="s">
        <v>110</v>
      </c>
      <c r="O10" s="12" t="s">
        <v>111</v>
      </c>
    </row>
    <row r="11" spans="1:16" ht="22.5" customHeight="1" x14ac:dyDescent="0.2">
      <c r="A11" s="8">
        <v>2411082002</v>
      </c>
      <c r="B11" s="9" t="s">
        <v>103</v>
      </c>
      <c r="C11" s="8" t="s">
        <v>104</v>
      </c>
      <c r="D11" s="10" t="s">
        <v>106</v>
      </c>
      <c r="E11" s="10"/>
      <c r="F11" s="11"/>
      <c r="G11" s="11"/>
      <c r="H11" s="11"/>
      <c r="I11" s="11"/>
      <c r="J11" s="11"/>
      <c r="K11" s="11">
        <v>50</v>
      </c>
      <c r="L11" s="11"/>
      <c r="M11" s="4">
        <f t="shared" si="0"/>
        <v>50</v>
      </c>
      <c r="N11" s="12" t="s">
        <v>110</v>
      </c>
      <c r="O11" s="12" t="s">
        <v>111</v>
      </c>
    </row>
    <row r="12" spans="1:16" ht="22.5" customHeight="1" x14ac:dyDescent="0.2">
      <c r="A12" s="8">
        <v>2411082002</v>
      </c>
      <c r="B12" s="9" t="s">
        <v>103</v>
      </c>
      <c r="C12" s="8" t="s">
        <v>104</v>
      </c>
      <c r="D12" s="10" t="s">
        <v>106</v>
      </c>
      <c r="E12" s="10"/>
      <c r="F12" s="11"/>
      <c r="G12" s="11"/>
      <c r="H12" s="11"/>
      <c r="I12" s="11"/>
      <c r="J12" s="11"/>
      <c r="K12" s="11"/>
      <c r="L12" s="11">
        <v>25</v>
      </c>
      <c r="M12" s="4">
        <f t="shared" si="0"/>
        <v>25</v>
      </c>
      <c r="N12" s="12" t="s">
        <v>110</v>
      </c>
      <c r="O12" s="12" t="s">
        <v>111</v>
      </c>
    </row>
    <row r="13" spans="1:16" ht="22.5" customHeight="1" x14ac:dyDescent="0.2">
      <c r="A13" s="8">
        <v>2411082002</v>
      </c>
      <c r="B13" s="9" t="s">
        <v>112</v>
      </c>
      <c r="C13" s="8" t="s">
        <v>104</v>
      </c>
      <c r="D13" s="10" t="s">
        <v>106</v>
      </c>
      <c r="E13" s="10">
        <v>0</v>
      </c>
      <c r="F13" s="11">
        <v>160</v>
      </c>
      <c r="G13" s="11">
        <v>320</v>
      </c>
      <c r="H13" s="11">
        <v>320</v>
      </c>
      <c r="I13" s="11">
        <v>160</v>
      </c>
      <c r="J13" s="11">
        <v>160</v>
      </c>
      <c r="K13" s="11">
        <v>160</v>
      </c>
      <c r="L13" s="11">
        <v>0</v>
      </c>
      <c r="M13" s="4">
        <f t="shared" si="0"/>
        <v>1280</v>
      </c>
      <c r="N13" s="12" t="s">
        <v>107</v>
      </c>
      <c r="O13" s="12" t="s">
        <v>108</v>
      </c>
      <c r="P13" s="2">
        <v>160</v>
      </c>
    </row>
    <row r="14" spans="1:16" ht="22.5" customHeight="1" x14ac:dyDescent="0.2">
      <c r="A14" s="8">
        <v>2411082002</v>
      </c>
      <c r="B14" s="9" t="s">
        <v>112</v>
      </c>
      <c r="C14" s="8" t="s">
        <v>104</v>
      </c>
      <c r="D14" s="10" t="s">
        <v>106</v>
      </c>
      <c r="E14" s="2">
        <v>0</v>
      </c>
      <c r="F14" s="10">
        <v>54</v>
      </c>
      <c r="G14" s="11">
        <v>108</v>
      </c>
      <c r="H14" s="11">
        <v>108</v>
      </c>
      <c r="I14" s="11">
        <v>54</v>
      </c>
      <c r="J14" s="11">
        <v>0</v>
      </c>
      <c r="K14" s="11">
        <v>0</v>
      </c>
      <c r="L14" s="11">
        <v>0</v>
      </c>
      <c r="M14" s="4">
        <f t="shared" si="0"/>
        <v>324</v>
      </c>
      <c r="N14" s="12" t="s">
        <v>107</v>
      </c>
      <c r="O14" s="12" t="s">
        <v>113</v>
      </c>
      <c r="P14" s="2">
        <v>54</v>
      </c>
    </row>
    <row r="15" spans="1:16" ht="22.5" customHeight="1" x14ac:dyDescent="0.2">
      <c r="A15" s="8">
        <v>2411082002</v>
      </c>
      <c r="B15" s="9" t="s">
        <v>112</v>
      </c>
      <c r="C15" s="8" t="s">
        <v>104</v>
      </c>
      <c r="D15" s="10" t="s">
        <v>106</v>
      </c>
      <c r="E15" s="10">
        <v>0</v>
      </c>
      <c r="F15" s="11">
        <v>56</v>
      </c>
      <c r="G15" s="11">
        <v>56</v>
      </c>
      <c r="H15" s="11">
        <v>56</v>
      </c>
      <c r="I15" s="11">
        <v>0</v>
      </c>
      <c r="J15" s="11">
        <v>0</v>
      </c>
      <c r="K15" s="11">
        <v>0</v>
      </c>
      <c r="L15" s="11">
        <v>0</v>
      </c>
      <c r="M15" s="4">
        <f t="shared" si="0"/>
        <v>168</v>
      </c>
      <c r="N15" s="12" t="s">
        <v>107</v>
      </c>
      <c r="O15" s="12" t="s">
        <v>114</v>
      </c>
      <c r="P15" s="2">
        <v>28</v>
      </c>
    </row>
    <row r="16" spans="1:16" ht="22.5" customHeight="1" x14ac:dyDescent="0.2">
      <c r="A16" s="8">
        <v>2411082002</v>
      </c>
      <c r="B16" s="9" t="s">
        <v>112</v>
      </c>
      <c r="C16" s="8" t="s">
        <v>104</v>
      </c>
      <c r="D16" s="10" t="s">
        <v>106</v>
      </c>
      <c r="E16" s="10">
        <v>20</v>
      </c>
      <c r="F16" s="11"/>
      <c r="G16" s="11"/>
      <c r="H16" s="11"/>
      <c r="I16" s="11"/>
      <c r="J16" s="11"/>
      <c r="K16" s="11"/>
      <c r="L16" s="11"/>
      <c r="M16" s="4">
        <f t="shared" si="0"/>
        <v>20</v>
      </c>
      <c r="N16" s="12" t="s">
        <v>110</v>
      </c>
      <c r="O16" s="12" t="s">
        <v>111</v>
      </c>
    </row>
    <row r="17" spans="1:16" ht="22.5" customHeight="1" x14ac:dyDescent="0.2">
      <c r="A17" s="8">
        <v>2411082002</v>
      </c>
      <c r="B17" s="9" t="s">
        <v>112</v>
      </c>
      <c r="C17" s="8" t="s">
        <v>104</v>
      </c>
      <c r="D17" s="10" t="s">
        <v>106</v>
      </c>
      <c r="E17" s="10"/>
      <c r="F17" s="11">
        <v>90</v>
      </c>
      <c r="G17" s="11"/>
      <c r="H17" s="11"/>
      <c r="I17" s="11"/>
      <c r="J17" s="11"/>
      <c r="K17" s="11"/>
      <c r="L17" s="11"/>
      <c r="M17" s="4">
        <f t="shared" si="0"/>
        <v>90</v>
      </c>
      <c r="N17" s="12" t="s">
        <v>110</v>
      </c>
      <c r="O17" s="12" t="s">
        <v>111</v>
      </c>
    </row>
    <row r="18" spans="1:16" ht="22.5" customHeight="1" x14ac:dyDescent="0.2">
      <c r="A18" s="8">
        <v>2411082002</v>
      </c>
      <c r="B18" s="9" t="s">
        <v>112</v>
      </c>
      <c r="C18" s="8" t="s">
        <v>104</v>
      </c>
      <c r="D18" s="10" t="s">
        <v>106</v>
      </c>
      <c r="E18" s="10"/>
      <c r="F18" s="11"/>
      <c r="G18" s="11">
        <v>180</v>
      </c>
      <c r="H18" s="11"/>
      <c r="I18" s="11"/>
      <c r="J18" s="11"/>
      <c r="K18" s="11"/>
      <c r="L18" s="11"/>
      <c r="M18" s="4">
        <f t="shared" si="0"/>
        <v>180</v>
      </c>
      <c r="N18" s="12" t="s">
        <v>110</v>
      </c>
      <c r="O18" s="12" t="s">
        <v>111</v>
      </c>
    </row>
    <row r="19" spans="1:16" ht="22.5" customHeight="1" x14ac:dyDescent="0.2">
      <c r="A19" s="8">
        <v>2411082002</v>
      </c>
      <c r="B19" s="9" t="s">
        <v>112</v>
      </c>
      <c r="C19" s="8" t="s">
        <v>104</v>
      </c>
      <c r="D19" s="10" t="s">
        <v>106</v>
      </c>
      <c r="E19" s="10"/>
      <c r="F19" s="11"/>
      <c r="G19" s="11"/>
      <c r="H19" s="11">
        <v>170</v>
      </c>
      <c r="I19" s="11"/>
      <c r="J19" s="11"/>
      <c r="K19" s="11"/>
      <c r="L19" s="11"/>
      <c r="M19" s="4">
        <f t="shared" si="0"/>
        <v>170</v>
      </c>
      <c r="N19" s="12" t="s">
        <v>110</v>
      </c>
      <c r="O19" s="12" t="s">
        <v>111</v>
      </c>
    </row>
    <row r="20" spans="1:16" ht="22.5" customHeight="1" x14ac:dyDescent="0.2">
      <c r="A20" s="8">
        <v>2411082002</v>
      </c>
      <c r="B20" s="9" t="s">
        <v>112</v>
      </c>
      <c r="C20" s="8" t="s">
        <v>104</v>
      </c>
      <c r="D20" s="10" t="s">
        <v>106</v>
      </c>
      <c r="E20" s="10"/>
      <c r="F20" s="11"/>
      <c r="G20" s="11"/>
      <c r="H20" s="11"/>
      <c r="I20" s="11">
        <v>150</v>
      </c>
      <c r="J20" s="11"/>
      <c r="K20" s="11"/>
      <c r="L20" s="11"/>
      <c r="M20" s="4">
        <f t="shared" si="0"/>
        <v>150</v>
      </c>
      <c r="N20" s="12" t="s">
        <v>110</v>
      </c>
      <c r="O20" s="12" t="s">
        <v>111</v>
      </c>
    </row>
    <row r="21" spans="1:16" ht="22.5" customHeight="1" x14ac:dyDescent="0.2">
      <c r="A21" s="8">
        <v>2411082002</v>
      </c>
      <c r="B21" s="9" t="s">
        <v>112</v>
      </c>
      <c r="C21" s="8" t="s">
        <v>104</v>
      </c>
      <c r="D21" s="10" t="s">
        <v>106</v>
      </c>
      <c r="E21" s="10"/>
      <c r="F21" s="11"/>
      <c r="G21" s="11"/>
      <c r="H21" s="11"/>
      <c r="I21" s="11"/>
      <c r="J21" s="11">
        <v>70</v>
      </c>
      <c r="K21" s="11"/>
      <c r="L21" s="11"/>
      <c r="M21" s="4">
        <f t="shared" si="0"/>
        <v>70</v>
      </c>
      <c r="N21" s="12" t="s">
        <v>110</v>
      </c>
      <c r="O21" s="12" t="s">
        <v>111</v>
      </c>
    </row>
    <row r="22" spans="1:16" ht="22.5" customHeight="1" x14ac:dyDescent="0.2">
      <c r="A22" s="8">
        <v>2411082002</v>
      </c>
      <c r="B22" s="9" t="s">
        <v>112</v>
      </c>
      <c r="C22" s="8" t="s">
        <v>104</v>
      </c>
      <c r="D22" s="10" t="s">
        <v>106</v>
      </c>
      <c r="E22" s="10"/>
      <c r="F22" s="11"/>
      <c r="G22" s="11"/>
      <c r="H22" s="11"/>
      <c r="I22" s="11"/>
      <c r="J22" s="11"/>
      <c r="K22" s="11">
        <v>30</v>
      </c>
      <c r="L22" s="11"/>
      <c r="M22" s="4">
        <f t="shared" si="0"/>
        <v>30</v>
      </c>
      <c r="N22" s="12" t="s">
        <v>110</v>
      </c>
      <c r="O22" s="12" t="s">
        <v>111</v>
      </c>
    </row>
    <row r="23" spans="1:16" ht="22.5" customHeight="1" x14ac:dyDescent="0.2">
      <c r="A23" s="8">
        <v>2411082002</v>
      </c>
      <c r="B23" s="9" t="s">
        <v>112</v>
      </c>
      <c r="C23" s="8" t="s">
        <v>104</v>
      </c>
      <c r="D23" s="10" t="s">
        <v>106</v>
      </c>
      <c r="E23" s="10"/>
      <c r="F23" s="11"/>
      <c r="G23" s="11"/>
      <c r="H23" s="11"/>
      <c r="I23" s="11"/>
      <c r="J23" s="11"/>
      <c r="K23" s="11"/>
      <c r="L23" s="11">
        <v>20</v>
      </c>
      <c r="M23" s="4">
        <f t="shared" si="0"/>
        <v>20</v>
      </c>
      <c r="N23" s="12" t="s">
        <v>110</v>
      </c>
      <c r="O23" s="12" t="s">
        <v>111</v>
      </c>
    </row>
    <row r="24" spans="1:16" ht="22.5" customHeight="1" x14ac:dyDescent="0.2">
      <c r="A24" s="8">
        <v>2411082002</v>
      </c>
      <c r="B24" s="9" t="s">
        <v>115</v>
      </c>
      <c r="C24" s="8" t="s">
        <v>104</v>
      </c>
      <c r="D24" s="10" t="s">
        <v>106</v>
      </c>
      <c r="E24" s="10">
        <v>0</v>
      </c>
      <c r="F24" s="11">
        <v>50</v>
      </c>
      <c r="G24" s="11">
        <v>100</v>
      </c>
      <c r="H24" s="11">
        <v>100</v>
      </c>
      <c r="I24" s="11">
        <v>50</v>
      </c>
      <c r="J24" s="11">
        <v>50</v>
      </c>
      <c r="K24" s="11">
        <v>50</v>
      </c>
      <c r="L24" s="11">
        <v>0</v>
      </c>
      <c r="M24" s="4">
        <f t="shared" si="0"/>
        <v>400</v>
      </c>
      <c r="N24" s="12" t="s">
        <v>107</v>
      </c>
      <c r="O24" s="12" t="s">
        <v>108</v>
      </c>
      <c r="P24" s="2">
        <v>50</v>
      </c>
    </row>
    <row r="25" spans="1:16" ht="22.5" customHeight="1" x14ac:dyDescent="0.2">
      <c r="A25" s="8">
        <v>2411082002</v>
      </c>
      <c r="B25" s="9" t="s">
        <v>115</v>
      </c>
      <c r="C25" s="8" t="s">
        <v>104</v>
      </c>
      <c r="D25" s="10" t="s">
        <v>106</v>
      </c>
      <c r="E25" s="10">
        <v>0</v>
      </c>
      <c r="F25" s="11">
        <v>20</v>
      </c>
      <c r="G25" s="11">
        <v>20</v>
      </c>
      <c r="H25" s="11">
        <v>10</v>
      </c>
      <c r="I25" s="11">
        <v>0</v>
      </c>
      <c r="J25" s="11">
        <v>0</v>
      </c>
      <c r="K25" s="11">
        <v>0</v>
      </c>
      <c r="L25" s="11">
        <v>0</v>
      </c>
      <c r="M25" s="4">
        <f t="shared" si="0"/>
        <v>50</v>
      </c>
      <c r="N25" s="12" t="s">
        <v>107</v>
      </c>
      <c r="O25" s="12" t="s">
        <v>116</v>
      </c>
      <c r="P25" s="2">
        <v>10</v>
      </c>
    </row>
    <row r="26" spans="1:16" ht="22.5" customHeight="1" x14ac:dyDescent="0.2">
      <c r="A26" s="8">
        <v>2411082002</v>
      </c>
      <c r="B26" s="9" t="s">
        <v>115</v>
      </c>
      <c r="C26" s="8" t="s">
        <v>104</v>
      </c>
      <c r="D26" s="10" t="s">
        <v>106</v>
      </c>
      <c r="E26" s="10">
        <v>0</v>
      </c>
      <c r="F26" s="11">
        <v>50</v>
      </c>
      <c r="G26" s="11">
        <v>100</v>
      </c>
      <c r="H26" s="11">
        <v>100</v>
      </c>
      <c r="I26" s="11">
        <v>50</v>
      </c>
      <c r="J26" s="11">
        <v>0</v>
      </c>
      <c r="K26" s="11">
        <v>0</v>
      </c>
      <c r="L26" s="11">
        <v>0</v>
      </c>
      <c r="M26" s="4">
        <f t="shared" si="0"/>
        <v>300</v>
      </c>
      <c r="N26" s="12" t="s">
        <v>107</v>
      </c>
      <c r="O26" s="12" t="s">
        <v>113</v>
      </c>
      <c r="P26" s="2">
        <v>50</v>
      </c>
    </row>
    <row r="27" spans="1:16" ht="22.5" customHeight="1" x14ac:dyDescent="0.2">
      <c r="A27" s="8">
        <v>2411082002</v>
      </c>
      <c r="B27" s="9" t="s">
        <v>115</v>
      </c>
      <c r="C27" s="8" t="s">
        <v>104</v>
      </c>
      <c r="D27" s="10" t="s">
        <v>106</v>
      </c>
      <c r="E27" s="10">
        <v>15</v>
      </c>
      <c r="F27" s="11"/>
      <c r="G27" s="11"/>
      <c r="H27" s="11"/>
      <c r="I27" s="11"/>
      <c r="J27" s="11"/>
      <c r="K27" s="11"/>
      <c r="L27" s="11"/>
      <c r="M27" s="4">
        <f t="shared" si="0"/>
        <v>15</v>
      </c>
      <c r="N27" s="12" t="s">
        <v>110</v>
      </c>
      <c r="O27" s="12" t="s">
        <v>111</v>
      </c>
    </row>
    <row r="28" spans="1:16" ht="22.5" customHeight="1" x14ac:dyDescent="0.2">
      <c r="A28" s="8">
        <v>2411082002</v>
      </c>
      <c r="B28" s="9" t="s">
        <v>115</v>
      </c>
      <c r="C28" s="8" t="s">
        <v>104</v>
      </c>
      <c r="D28" s="10" t="s">
        <v>106</v>
      </c>
      <c r="E28" s="10"/>
      <c r="F28" s="11">
        <v>40</v>
      </c>
      <c r="G28" s="11"/>
      <c r="H28" s="11"/>
      <c r="I28" s="11"/>
      <c r="J28" s="11"/>
      <c r="K28" s="11"/>
      <c r="L28" s="11"/>
      <c r="M28" s="4">
        <f t="shared" si="0"/>
        <v>40</v>
      </c>
      <c r="N28" s="12" t="s">
        <v>110</v>
      </c>
      <c r="O28" s="12" t="s">
        <v>111</v>
      </c>
    </row>
    <row r="29" spans="1:16" ht="22.5" customHeight="1" x14ac:dyDescent="0.2">
      <c r="A29" s="8">
        <v>2411082002</v>
      </c>
      <c r="B29" s="9" t="s">
        <v>115</v>
      </c>
      <c r="C29" s="8" t="s">
        <v>104</v>
      </c>
      <c r="D29" s="10" t="s">
        <v>106</v>
      </c>
      <c r="E29" s="10"/>
      <c r="F29" s="11"/>
      <c r="G29" s="11">
        <v>60</v>
      </c>
      <c r="H29" s="11"/>
      <c r="I29" s="11"/>
      <c r="J29" s="11"/>
      <c r="K29" s="11"/>
      <c r="L29" s="11"/>
      <c r="M29" s="4">
        <f t="shared" si="0"/>
        <v>60</v>
      </c>
      <c r="N29" s="12" t="s">
        <v>110</v>
      </c>
      <c r="O29" s="12" t="s">
        <v>111</v>
      </c>
    </row>
    <row r="30" spans="1:16" ht="22.5" customHeight="1" x14ac:dyDescent="0.2">
      <c r="A30" s="8">
        <v>2411082002</v>
      </c>
      <c r="B30" s="9" t="s">
        <v>115</v>
      </c>
      <c r="C30" s="8" t="s">
        <v>104</v>
      </c>
      <c r="D30" s="10" t="s">
        <v>106</v>
      </c>
      <c r="E30" s="10"/>
      <c r="F30" s="11"/>
      <c r="G30" s="11"/>
      <c r="H30" s="11">
        <v>70</v>
      </c>
      <c r="I30" s="11"/>
      <c r="J30" s="11"/>
      <c r="K30" s="11"/>
      <c r="L30" s="11"/>
      <c r="M30" s="4">
        <f t="shared" si="0"/>
        <v>70</v>
      </c>
      <c r="N30" s="12" t="s">
        <v>110</v>
      </c>
      <c r="O30" s="12" t="s">
        <v>111</v>
      </c>
    </row>
    <row r="31" spans="1:16" ht="22.5" customHeight="1" x14ac:dyDescent="0.2">
      <c r="A31" s="8">
        <v>2411082002</v>
      </c>
      <c r="B31" s="9" t="s">
        <v>115</v>
      </c>
      <c r="C31" s="8" t="s">
        <v>104</v>
      </c>
      <c r="D31" s="10" t="s">
        <v>106</v>
      </c>
      <c r="E31" s="10"/>
      <c r="F31" s="11"/>
      <c r="G31" s="11"/>
      <c r="H31" s="11"/>
      <c r="I31" s="11">
        <v>60</v>
      </c>
      <c r="J31" s="11"/>
      <c r="K31" s="11"/>
      <c r="L31" s="11"/>
      <c r="M31" s="4">
        <f t="shared" si="0"/>
        <v>60</v>
      </c>
      <c r="N31" s="12" t="s">
        <v>110</v>
      </c>
      <c r="O31" s="12" t="s">
        <v>111</v>
      </c>
    </row>
    <row r="32" spans="1:16" ht="22.5" customHeight="1" x14ac:dyDescent="0.2">
      <c r="A32" s="8">
        <v>2411082002</v>
      </c>
      <c r="B32" s="9" t="s">
        <v>115</v>
      </c>
      <c r="C32" s="8" t="s">
        <v>104</v>
      </c>
      <c r="D32" s="10" t="s">
        <v>106</v>
      </c>
      <c r="E32" s="10"/>
      <c r="F32" s="11"/>
      <c r="G32" s="11"/>
      <c r="H32" s="11"/>
      <c r="I32" s="11"/>
      <c r="J32" s="11">
        <v>35</v>
      </c>
      <c r="K32" s="11"/>
      <c r="L32" s="11"/>
      <c r="M32" s="4">
        <f t="shared" si="0"/>
        <v>35</v>
      </c>
      <c r="N32" s="12" t="s">
        <v>110</v>
      </c>
      <c r="O32" s="12" t="s">
        <v>111</v>
      </c>
    </row>
    <row r="33" spans="1:16" ht="22.5" customHeight="1" x14ac:dyDescent="0.2">
      <c r="A33" s="8">
        <v>2411082002</v>
      </c>
      <c r="B33" s="9" t="s">
        <v>115</v>
      </c>
      <c r="C33" s="8" t="s">
        <v>104</v>
      </c>
      <c r="D33" s="10" t="s">
        <v>106</v>
      </c>
      <c r="E33" s="10"/>
      <c r="F33" s="11"/>
      <c r="G33" s="11"/>
      <c r="H33" s="11"/>
      <c r="I33" s="11"/>
      <c r="J33" s="11"/>
      <c r="K33" s="11">
        <v>25</v>
      </c>
      <c r="L33" s="11"/>
      <c r="M33" s="4">
        <f t="shared" si="0"/>
        <v>25</v>
      </c>
      <c r="N33" s="12" t="s">
        <v>110</v>
      </c>
      <c r="O33" s="12" t="s">
        <v>111</v>
      </c>
    </row>
    <row r="34" spans="1:16" ht="22.5" customHeight="1" x14ac:dyDescent="0.2">
      <c r="A34" s="8">
        <v>2411082002</v>
      </c>
      <c r="B34" s="9" t="s">
        <v>115</v>
      </c>
      <c r="C34" s="8" t="s">
        <v>104</v>
      </c>
      <c r="D34" s="10" t="s">
        <v>106</v>
      </c>
      <c r="E34" s="10"/>
      <c r="F34" s="11"/>
      <c r="G34" s="11"/>
      <c r="H34" s="11"/>
      <c r="I34" s="11"/>
      <c r="J34" s="11"/>
      <c r="K34" s="11"/>
      <c r="L34" s="11">
        <v>20</v>
      </c>
      <c r="M34" s="4">
        <f t="shared" si="0"/>
        <v>20</v>
      </c>
      <c r="N34" s="12" t="s">
        <v>110</v>
      </c>
      <c r="O34" s="12" t="s">
        <v>111</v>
      </c>
    </row>
    <row r="35" spans="1:16" ht="22.5" customHeight="1" x14ac:dyDescent="0.2">
      <c r="A35" s="8"/>
      <c r="B35" s="9"/>
      <c r="C35" s="8"/>
      <c r="D35" s="10"/>
      <c r="E35" s="10"/>
      <c r="F35" s="11"/>
      <c r="G35" s="11"/>
      <c r="H35" s="11"/>
      <c r="I35" s="11"/>
      <c r="J35" s="11"/>
      <c r="K35" s="11"/>
      <c r="L35" s="11"/>
      <c r="M35" s="4"/>
      <c r="N35" s="12"/>
      <c r="O35" s="12"/>
    </row>
    <row r="36" spans="1:16" ht="22.5" customHeight="1" x14ac:dyDescent="0.2">
      <c r="A36" s="8"/>
      <c r="B36" s="9"/>
      <c r="C36" s="8"/>
      <c r="D36" s="10"/>
      <c r="E36" s="10"/>
      <c r="F36" s="11"/>
      <c r="G36" s="11"/>
      <c r="H36" s="11"/>
      <c r="I36" s="11"/>
      <c r="J36" s="11"/>
      <c r="K36" s="11"/>
      <c r="L36" s="11"/>
      <c r="M36" s="4"/>
      <c r="N36" s="12"/>
      <c r="O36" s="12"/>
    </row>
    <row r="37" spans="1:16" ht="22.5" customHeight="1" x14ac:dyDescent="0.2">
      <c r="A37" s="8">
        <v>2411082002</v>
      </c>
      <c r="B37" s="9" t="s">
        <v>103</v>
      </c>
      <c r="C37" s="8" t="s">
        <v>117</v>
      </c>
      <c r="D37" s="10" t="s">
        <v>119</v>
      </c>
      <c r="E37" s="10">
        <v>0</v>
      </c>
      <c r="F37" s="11">
        <v>12</v>
      </c>
      <c r="G37" s="11">
        <v>24</v>
      </c>
      <c r="H37" s="11">
        <v>24</v>
      </c>
      <c r="I37" s="11">
        <v>12</v>
      </c>
      <c r="J37" s="11">
        <v>12</v>
      </c>
      <c r="K37" s="11">
        <v>12</v>
      </c>
      <c r="L37" s="11">
        <v>0</v>
      </c>
      <c r="M37" s="4">
        <f t="shared" si="0"/>
        <v>96</v>
      </c>
      <c r="N37" s="12" t="s">
        <v>107</v>
      </c>
      <c r="O37" s="12" t="s">
        <v>108</v>
      </c>
      <c r="P37" s="2">
        <v>12</v>
      </c>
    </row>
    <row r="38" spans="1:16" ht="22.5" customHeight="1" x14ac:dyDescent="0.2">
      <c r="A38" s="8">
        <v>2411082002</v>
      </c>
      <c r="B38" s="9" t="s">
        <v>103</v>
      </c>
      <c r="C38" s="8" t="s">
        <v>117</v>
      </c>
      <c r="D38" s="10" t="s">
        <v>119</v>
      </c>
      <c r="E38" s="10">
        <v>0</v>
      </c>
      <c r="F38" s="11">
        <v>10</v>
      </c>
      <c r="G38" s="11">
        <v>20</v>
      </c>
      <c r="H38" s="11">
        <v>20</v>
      </c>
      <c r="I38" s="11">
        <v>20</v>
      </c>
      <c r="J38" s="11">
        <v>10</v>
      </c>
      <c r="K38" s="11">
        <v>0</v>
      </c>
      <c r="L38" s="11">
        <v>0</v>
      </c>
      <c r="M38" s="4">
        <f t="shared" si="0"/>
        <v>80</v>
      </c>
      <c r="N38" s="12" t="s">
        <v>107</v>
      </c>
      <c r="O38" s="12" t="s">
        <v>120</v>
      </c>
      <c r="P38" s="2">
        <v>10</v>
      </c>
    </row>
    <row r="39" spans="1:16" ht="22.5" customHeight="1" x14ac:dyDescent="0.2">
      <c r="A39" s="8">
        <v>2411082002</v>
      </c>
      <c r="B39" s="9" t="s">
        <v>103</v>
      </c>
      <c r="C39" s="8" t="s">
        <v>117</v>
      </c>
      <c r="D39" s="10" t="s">
        <v>119</v>
      </c>
      <c r="E39" s="10">
        <v>0</v>
      </c>
      <c r="F39" s="11">
        <v>0</v>
      </c>
      <c r="G39" s="11">
        <v>8</v>
      </c>
      <c r="H39" s="11">
        <v>24</v>
      </c>
      <c r="I39" s="11">
        <v>8</v>
      </c>
      <c r="J39" s="11">
        <v>0</v>
      </c>
      <c r="K39" s="11">
        <v>0</v>
      </c>
      <c r="L39" s="11">
        <v>0</v>
      </c>
      <c r="M39" s="4">
        <f t="shared" si="0"/>
        <v>40</v>
      </c>
      <c r="N39" s="12" t="s">
        <v>107</v>
      </c>
      <c r="O39" s="12" t="s">
        <v>121</v>
      </c>
      <c r="P39" s="2">
        <v>8</v>
      </c>
    </row>
    <row r="40" spans="1:16" ht="22.5" customHeight="1" x14ac:dyDescent="0.2">
      <c r="A40" s="8">
        <v>2411082002</v>
      </c>
      <c r="B40" s="9" t="s">
        <v>112</v>
      </c>
      <c r="C40" s="8" t="s">
        <v>117</v>
      </c>
      <c r="D40" s="10" t="s">
        <v>119</v>
      </c>
      <c r="E40" s="10">
        <v>0</v>
      </c>
      <c r="F40" s="11">
        <v>12</v>
      </c>
      <c r="G40" s="11">
        <v>24</v>
      </c>
      <c r="H40" s="11">
        <v>24</v>
      </c>
      <c r="I40" s="11">
        <v>12</v>
      </c>
      <c r="J40" s="11">
        <v>12</v>
      </c>
      <c r="K40" s="11">
        <v>12</v>
      </c>
      <c r="L40" s="11">
        <v>0</v>
      </c>
      <c r="M40" s="4">
        <f t="shared" si="0"/>
        <v>96</v>
      </c>
      <c r="N40" s="12" t="s">
        <v>107</v>
      </c>
      <c r="O40" s="12" t="s">
        <v>108</v>
      </c>
      <c r="P40" s="2">
        <v>12</v>
      </c>
    </row>
    <row r="41" spans="1:16" ht="22.5" customHeight="1" x14ac:dyDescent="0.2">
      <c r="A41" s="8">
        <v>2411082002</v>
      </c>
      <c r="B41" s="9" t="s">
        <v>112</v>
      </c>
      <c r="C41" s="8" t="s">
        <v>117</v>
      </c>
      <c r="D41" s="10" t="s">
        <v>119</v>
      </c>
      <c r="E41" s="10">
        <v>0</v>
      </c>
      <c r="F41" s="11">
        <v>5</v>
      </c>
      <c r="G41" s="11">
        <v>10</v>
      </c>
      <c r="H41" s="11">
        <v>10</v>
      </c>
      <c r="I41" s="11">
        <v>5</v>
      </c>
      <c r="J41" s="11">
        <v>5</v>
      </c>
      <c r="K41" s="11">
        <v>0</v>
      </c>
      <c r="L41" s="11">
        <v>0</v>
      </c>
      <c r="M41" s="4">
        <f t="shared" si="0"/>
        <v>35</v>
      </c>
      <c r="N41" s="12" t="s">
        <v>107</v>
      </c>
      <c r="O41" s="12" t="s">
        <v>122</v>
      </c>
      <c r="P41" s="2">
        <v>5</v>
      </c>
    </row>
    <row r="42" spans="1:16" ht="22.5" customHeight="1" x14ac:dyDescent="0.2">
      <c r="A42" s="8">
        <v>2411082002</v>
      </c>
      <c r="B42" s="9" t="s">
        <v>112</v>
      </c>
      <c r="C42" s="8" t="s">
        <v>117</v>
      </c>
      <c r="D42" s="10" t="s">
        <v>119</v>
      </c>
      <c r="E42" s="10">
        <v>0</v>
      </c>
      <c r="F42" s="11">
        <v>0</v>
      </c>
      <c r="G42" s="11">
        <v>14</v>
      </c>
      <c r="H42" s="11">
        <v>7</v>
      </c>
      <c r="I42" s="11">
        <v>14</v>
      </c>
      <c r="J42" s="11">
        <v>0</v>
      </c>
      <c r="K42" s="11">
        <v>0</v>
      </c>
      <c r="L42" s="11">
        <v>0</v>
      </c>
      <c r="M42" s="4">
        <f t="shared" si="0"/>
        <v>35</v>
      </c>
      <c r="N42" s="12" t="s">
        <v>107</v>
      </c>
      <c r="O42" s="12" t="s">
        <v>123</v>
      </c>
      <c r="P42" s="2">
        <v>7</v>
      </c>
    </row>
    <row r="43" spans="1:16" ht="22.5" customHeight="1" x14ac:dyDescent="0.2">
      <c r="A43" s="8">
        <v>2411082002</v>
      </c>
      <c r="B43" s="13" t="s">
        <v>124</v>
      </c>
      <c r="C43" s="8" t="s">
        <v>117</v>
      </c>
      <c r="D43" s="10" t="s">
        <v>119</v>
      </c>
      <c r="E43" s="10">
        <v>0</v>
      </c>
      <c r="F43" s="11">
        <v>7</v>
      </c>
      <c r="G43" s="11">
        <v>14</v>
      </c>
      <c r="H43" s="11">
        <v>14</v>
      </c>
      <c r="I43" s="11">
        <v>7</v>
      </c>
      <c r="J43" s="11">
        <v>7</v>
      </c>
      <c r="K43" s="11">
        <v>7</v>
      </c>
      <c r="L43" s="11">
        <v>0</v>
      </c>
      <c r="M43" s="4">
        <f t="shared" si="0"/>
        <v>56</v>
      </c>
      <c r="N43" s="12" t="s">
        <v>107</v>
      </c>
      <c r="O43" s="12" t="s">
        <v>108</v>
      </c>
      <c r="P43" s="2">
        <v>7</v>
      </c>
    </row>
    <row r="44" spans="1:16" ht="22.5" customHeight="1" x14ac:dyDescent="0.2">
      <c r="A44" s="8">
        <v>2411082002</v>
      </c>
      <c r="B44" s="9" t="s">
        <v>115</v>
      </c>
      <c r="C44" s="8" t="s">
        <v>117</v>
      </c>
      <c r="D44" s="10" t="s">
        <v>119</v>
      </c>
      <c r="E44" s="11">
        <v>0</v>
      </c>
      <c r="F44" s="11">
        <v>5</v>
      </c>
      <c r="G44" s="11">
        <v>10</v>
      </c>
      <c r="H44" s="11">
        <v>10</v>
      </c>
      <c r="I44" s="11">
        <v>5</v>
      </c>
      <c r="J44" s="11">
        <v>5</v>
      </c>
      <c r="K44" s="11">
        <v>0</v>
      </c>
      <c r="L44" s="11">
        <v>0</v>
      </c>
      <c r="M44" s="4">
        <f t="shared" si="0"/>
        <v>35</v>
      </c>
      <c r="N44" s="12" t="s">
        <v>107</v>
      </c>
      <c r="O44" s="15" t="s">
        <v>122</v>
      </c>
      <c r="P44" s="2">
        <v>5</v>
      </c>
    </row>
    <row r="45" spans="1:16" ht="22.5" customHeight="1" x14ac:dyDescent="0.2">
      <c r="A45" s="8">
        <v>2411082002</v>
      </c>
      <c r="B45" s="9" t="s">
        <v>115</v>
      </c>
      <c r="C45" s="8" t="s">
        <v>117</v>
      </c>
      <c r="D45" s="10" t="s">
        <v>119</v>
      </c>
      <c r="E45" s="11">
        <v>0</v>
      </c>
      <c r="F45" s="11">
        <v>0</v>
      </c>
      <c r="G45" s="11">
        <v>10</v>
      </c>
      <c r="H45" s="11">
        <v>5</v>
      </c>
      <c r="I45" s="11">
        <v>10</v>
      </c>
      <c r="J45" s="11">
        <v>0</v>
      </c>
      <c r="K45" s="11">
        <v>0</v>
      </c>
      <c r="L45" s="11">
        <v>0</v>
      </c>
      <c r="M45" s="4">
        <f t="shared" si="0"/>
        <v>25</v>
      </c>
      <c r="N45" s="12" t="s">
        <v>107</v>
      </c>
      <c r="O45" s="12" t="s">
        <v>123</v>
      </c>
      <c r="P45" s="2">
        <v>5</v>
      </c>
    </row>
    <row r="46" spans="1:16" ht="22.5" customHeight="1" x14ac:dyDescent="0.2">
      <c r="A46" s="14"/>
      <c r="B46" s="9"/>
      <c r="C46" s="9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2"/>
      <c r="O46" s="12"/>
    </row>
    <row r="47" spans="1:16" ht="22.5" customHeight="1" x14ac:dyDescent="0.2">
      <c r="A47" s="14" t="s">
        <v>125</v>
      </c>
      <c r="B47" s="9"/>
      <c r="C47" s="9" t="s">
        <v>103</v>
      </c>
      <c r="D47" s="10" t="s">
        <v>106</v>
      </c>
      <c r="E47" s="11">
        <f>SUM(E3:E12)</f>
        <v>20</v>
      </c>
      <c r="F47" s="11">
        <f t="shared" ref="F47:L47" si="1">SUM(F3:F12)</f>
        <v>420</v>
      </c>
      <c r="G47" s="11">
        <f t="shared" si="1"/>
        <v>860</v>
      </c>
      <c r="H47" s="11">
        <f t="shared" si="1"/>
        <v>860</v>
      </c>
      <c r="I47" s="11">
        <f t="shared" si="1"/>
        <v>590</v>
      </c>
      <c r="J47" s="11">
        <f t="shared" si="1"/>
        <v>240</v>
      </c>
      <c r="K47" s="11">
        <f t="shared" si="1"/>
        <v>220</v>
      </c>
      <c r="L47" s="11">
        <f t="shared" si="1"/>
        <v>25</v>
      </c>
      <c r="M47" s="11">
        <f>SUM(E47:L47)</f>
        <v>3235</v>
      </c>
      <c r="N47" s="12"/>
      <c r="O47" s="12" t="s">
        <v>126</v>
      </c>
    </row>
    <row r="48" spans="1:16" ht="22.5" customHeight="1" x14ac:dyDescent="0.2">
      <c r="A48" s="14"/>
      <c r="B48" s="9"/>
      <c r="C48" s="9" t="s">
        <v>103</v>
      </c>
      <c r="D48" s="10" t="s">
        <v>119</v>
      </c>
      <c r="E48" s="11">
        <f>SUM(E37:E39)</f>
        <v>0</v>
      </c>
      <c r="F48" s="11">
        <f t="shared" ref="F48:L48" si="2">SUM(F37:F39)</f>
        <v>22</v>
      </c>
      <c r="G48" s="11">
        <f t="shared" si="2"/>
        <v>52</v>
      </c>
      <c r="H48" s="11">
        <f t="shared" si="2"/>
        <v>68</v>
      </c>
      <c r="I48" s="11">
        <f t="shared" si="2"/>
        <v>40</v>
      </c>
      <c r="J48" s="11">
        <f t="shared" si="2"/>
        <v>22</v>
      </c>
      <c r="K48" s="11">
        <f t="shared" si="2"/>
        <v>12</v>
      </c>
      <c r="L48" s="11">
        <f t="shared" si="2"/>
        <v>0</v>
      </c>
      <c r="M48" s="11">
        <f t="shared" ref="M48:M52" si="3">SUM(E48:L48)</f>
        <v>216</v>
      </c>
      <c r="N48" s="12"/>
      <c r="O48" s="15" t="s">
        <v>127</v>
      </c>
    </row>
    <row r="49" spans="1:16" ht="22.5" customHeight="1" x14ac:dyDescent="0.2">
      <c r="A49" s="14"/>
      <c r="B49" s="9"/>
      <c r="C49" s="9" t="s">
        <v>112</v>
      </c>
      <c r="D49" s="10" t="s">
        <v>106</v>
      </c>
      <c r="E49" s="11">
        <v>20</v>
      </c>
      <c r="F49" s="11">
        <v>360</v>
      </c>
      <c r="G49" s="11">
        <v>664</v>
      </c>
      <c r="H49" s="11">
        <v>654</v>
      </c>
      <c r="I49" s="11">
        <v>364</v>
      </c>
      <c r="J49" s="11">
        <v>230</v>
      </c>
      <c r="K49" s="11">
        <v>190</v>
      </c>
      <c r="L49" s="11">
        <v>20</v>
      </c>
      <c r="M49" s="11">
        <f t="shared" si="3"/>
        <v>2502</v>
      </c>
      <c r="N49" s="12"/>
      <c r="O49" s="12"/>
    </row>
    <row r="50" spans="1:16" ht="22.5" customHeight="1" x14ac:dyDescent="0.2">
      <c r="A50" s="14"/>
      <c r="B50" s="13"/>
      <c r="C50" s="8" t="s">
        <v>128</v>
      </c>
      <c r="D50" s="16" t="s">
        <v>118</v>
      </c>
      <c r="E50" s="16">
        <v>0</v>
      </c>
      <c r="F50" s="16">
        <v>17</v>
      </c>
      <c r="G50" s="16">
        <v>48</v>
      </c>
      <c r="H50" s="16">
        <v>41</v>
      </c>
      <c r="I50" s="16">
        <v>31</v>
      </c>
      <c r="J50" s="16">
        <v>17</v>
      </c>
      <c r="K50" s="16">
        <v>12</v>
      </c>
      <c r="L50" s="16">
        <v>0</v>
      </c>
      <c r="M50" s="11">
        <f t="shared" si="3"/>
        <v>166</v>
      </c>
      <c r="N50" s="12"/>
      <c r="O50" s="12"/>
    </row>
    <row r="51" spans="1:16" ht="22.5" customHeight="1" x14ac:dyDescent="0.2">
      <c r="A51" s="8"/>
      <c r="B51" s="8"/>
      <c r="C51" s="8" t="s">
        <v>129</v>
      </c>
      <c r="D51" s="16" t="s">
        <v>105</v>
      </c>
      <c r="E51" s="16">
        <v>15</v>
      </c>
      <c r="F51" s="16">
        <v>160</v>
      </c>
      <c r="G51" s="16">
        <v>280</v>
      </c>
      <c r="H51" s="16">
        <v>280</v>
      </c>
      <c r="I51" s="16">
        <v>160</v>
      </c>
      <c r="J51" s="16">
        <v>85</v>
      </c>
      <c r="K51" s="16">
        <v>75</v>
      </c>
      <c r="L51" s="16">
        <v>20</v>
      </c>
      <c r="M51" s="11">
        <f t="shared" si="3"/>
        <v>1075</v>
      </c>
      <c r="N51" s="17"/>
      <c r="O51" s="11"/>
    </row>
    <row r="52" spans="1:16" ht="22.5" customHeight="1" x14ac:dyDescent="0.2">
      <c r="A52" s="8"/>
      <c r="B52" s="10"/>
      <c r="C52" s="8" t="s">
        <v>129</v>
      </c>
      <c r="D52" s="10" t="s">
        <v>119</v>
      </c>
      <c r="E52" s="10">
        <v>0</v>
      </c>
      <c r="F52" s="11">
        <v>12</v>
      </c>
      <c r="G52" s="11">
        <v>34</v>
      </c>
      <c r="H52" s="11">
        <v>29</v>
      </c>
      <c r="I52" s="11">
        <v>22</v>
      </c>
      <c r="J52" s="11">
        <v>12</v>
      </c>
      <c r="K52" s="11">
        <v>7</v>
      </c>
      <c r="L52" s="11">
        <v>0</v>
      </c>
      <c r="M52" s="11">
        <f t="shared" si="3"/>
        <v>116</v>
      </c>
      <c r="N52" s="17"/>
      <c r="O52" s="10"/>
    </row>
    <row r="53" spans="1:16" ht="22.5" customHeight="1" x14ac:dyDescent="0.2">
      <c r="D53" s="38" t="s">
        <v>130</v>
      </c>
      <c r="E53" s="2">
        <f>SUBTOTAL(9,E47:E52)</f>
        <v>55</v>
      </c>
      <c r="F53" s="2">
        <f t="shared" ref="F53:L53" si="4">SUBTOTAL(9,F47:F52)</f>
        <v>991</v>
      </c>
      <c r="G53" s="2">
        <f t="shared" si="4"/>
        <v>1938</v>
      </c>
      <c r="H53" s="2">
        <f t="shared" si="4"/>
        <v>1932</v>
      </c>
      <c r="I53" s="2">
        <f t="shared" si="4"/>
        <v>1207</v>
      </c>
      <c r="J53" s="2">
        <f t="shared" si="4"/>
        <v>606</v>
      </c>
      <c r="K53" s="2">
        <f t="shared" si="4"/>
        <v>516</v>
      </c>
      <c r="L53" s="2">
        <f t="shared" si="4"/>
        <v>65</v>
      </c>
      <c r="M53" s="2">
        <f>SUBTOTAL(9,M47:M52)</f>
        <v>7310</v>
      </c>
    </row>
    <row r="54" spans="1:16" s="18" customFormat="1" ht="22.5" hidden="1" customHeight="1" x14ac:dyDescent="0.2">
      <c r="A54" s="1"/>
      <c r="B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s="18" customFormat="1" ht="22.5" hidden="1" customHeight="1" x14ac:dyDescent="0.2">
      <c r="A55" s="2"/>
      <c r="B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8" spans="1:16" ht="22.5" customHeight="1" x14ac:dyDescent="0.2">
      <c r="B58" s="38" t="s">
        <v>174</v>
      </c>
    </row>
  </sheetData>
  <autoFilter ref="A2:O6" xr:uid="{9CC35EAD-30FB-4969-B54D-69082B28B67D}">
    <filterColumn colId="1">
      <filters>
        <filter val="Pecan Brown Gingham"/>
      </filters>
    </filterColumn>
  </autoFilter>
  <phoneticPr fontId="3" type="noConversion"/>
  <pageMargins left="0.31496062992125984" right="0.11811023622047245" top="0.23622047244094491" bottom="0.47244094488188981" header="0.31496062992125984" footer="0.31496062992125984"/>
  <pageSetup paperSize="9" scale="7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56D4-71E5-4B3C-86D7-EFCA973B07FC}">
  <sheetPr filterMode="1">
    <tabColor theme="4"/>
    <pageSetUpPr fitToPage="1"/>
  </sheetPr>
  <dimension ref="A1:P20"/>
  <sheetViews>
    <sheetView view="pageBreakPreview" topLeftCell="A4" zoomScale="130" zoomScaleNormal="130" zoomScaleSheetLayoutView="130" workbookViewId="0">
      <selection activeCell="I18" sqref="I18"/>
    </sheetView>
  </sheetViews>
  <sheetFormatPr defaultRowHeight="22.5" customHeight="1" x14ac:dyDescent="0.2"/>
  <cols>
    <col min="1" max="1" width="12.375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2411082014</v>
      </c>
      <c r="B3" s="9" t="s">
        <v>53</v>
      </c>
      <c r="C3" s="8" t="s">
        <v>76</v>
      </c>
      <c r="D3" s="10" t="s">
        <v>12</v>
      </c>
      <c r="E3" s="22">
        <v>2</v>
      </c>
      <c r="F3" s="11">
        <v>2</v>
      </c>
      <c r="G3" s="11">
        <v>4</v>
      </c>
      <c r="H3" s="11">
        <v>4</v>
      </c>
      <c r="I3" s="11">
        <v>2</v>
      </c>
      <c r="J3" s="11">
        <v>2</v>
      </c>
      <c r="K3" s="11">
        <v>2</v>
      </c>
      <c r="L3" s="11">
        <v>2</v>
      </c>
      <c r="M3" s="4">
        <f>SUM(E3:L3)</f>
        <v>20</v>
      </c>
      <c r="N3" s="12" t="s">
        <v>13</v>
      </c>
      <c r="O3" s="12" t="s">
        <v>77</v>
      </c>
      <c r="P3" s="2">
        <v>2</v>
      </c>
    </row>
    <row r="4" spans="1:16" ht="22.5" customHeight="1" x14ac:dyDescent="0.2">
      <c r="A4" s="8">
        <v>2411082014</v>
      </c>
      <c r="B4" s="9" t="s">
        <v>53</v>
      </c>
      <c r="C4" s="8" t="s">
        <v>76</v>
      </c>
      <c r="D4" s="10" t="s">
        <v>12</v>
      </c>
      <c r="E4" s="11">
        <v>0</v>
      </c>
      <c r="F4" s="11">
        <v>6</v>
      </c>
      <c r="G4" s="11">
        <v>6</v>
      </c>
      <c r="H4" s="11">
        <v>6</v>
      </c>
      <c r="I4" s="11">
        <v>3</v>
      </c>
      <c r="J4" s="11">
        <v>0</v>
      </c>
      <c r="K4" s="11">
        <v>0</v>
      </c>
      <c r="L4" s="11">
        <v>0</v>
      </c>
      <c r="M4" s="4">
        <f>SUM(E4:L4)</f>
        <v>21</v>
      </c>
      <c r="N4" s="12" t="s">
        <v>13</v>
      </c>
      <c r="O4" s="12" t="s">
        <v>78</v>
      </c>
      <c r="P4" s="2">
        <v>3</v>
      </c>
    </row>
    <row r="5" spans="1:16" ht="22.5" customHeight="1" x14ac:dyDescent="0.2">
      <c r="A5" s="8">
        <v>2411082014</v>
      </c>
      <c r="B5" s="9" t="s">
        <v>53</v>
      </c>
      <c r="C5" s="8" t="s">
        <v>76</v>
      </c>
      <c r="D5" s="10" t="s">
        <v>12</v>
      </c>
      <c r="E5" s="11">
        <v>10</v>
      </c>
      <c r="F5" s="11"/>
      <c r="G5" s="11"/>
      <c r="H5" s="11"/>
      <c r="I5" s="11"/>
      <c r="J5" s="11"/>
      <c r="K5" s="11"/>
      <c r="L5" s="11"/>
      <c r="M5" s="4">
        <f t="shared" ref="M5:M12" si="0">SUM(E5:L5)</f>
        <v>10</v>
      </c>
      <c r="N5" s="12" t="s">
        <v>16</v>
      </c>
      <c r="O5" s="12" t="s">
        <v>17</v>
      </c>
    </row>
    <row r="6" spans="1:16" ht="22.5" customHeight="1" x14ac:dyDescent="0.2">
      <c r="A6" s="8">
        <v>2411082014</v>
      </c>
      <c r="B6" s="9" t="s">
        <v>53</v>
      </c>
      <c r="C6" s="8" t="s">
        <v>76</v>
      </c>
      <c r="D6" s="10" t="s">
        <v>12</v>
      </c>
      <c r="E6" s="11"/>
      <c r="F6" s="11">
        <v>70</v>
      </c>
      <c r="G6" s="11"/>
      <c r="H6" s="11"/>
      <c r="I6" s="11"/>
      <c r="J6" s="11"/>
      <c r="K6" s="11"/>
      <c r="L6" s="11"/>
      <c r="M6" s="4">
        <f t="shared" si="0"/>
        <v>70</v>
      </c>
      <c r="N6" s="12" t="s">
        <v>16</v>
      </c>
      <c r="O6" s="12" t="s">
        <v>17</v>
      </c>
    </row>
    <row r="7" spans="1:16" ht="22.5" customHeight="1" x14ac:dyDescent="0.2">
      <c r="A7" s="8">
        <v>2411082014</v>
      </c>
      <c r="B7" s="9" t="s">
        <v>53</v>
      </c>
      <c r="C7" s="8" t="s">
        <v>76</v>
      </c>
      <c r="D7" s="10" t="s">
        <v>12</v>
      </c>
      <c r="E7" s="11"/>
      <c r="F7" s="11"/>
      <c r="G7" s="11">
        <v>110</v>
      </c>
      <c r="H7" s="11"/>
      <c r="I7" s="11"/>
      <c r="J7" s="11"/>
      <c r="K7" s="11"/>
      <c r="L7" s="11"/>
      <c r="M7" s="4">
        <f t="shared" si="0"/>
        <v>110</v>
      </c>
      <c r="N7" s="12" t="s">
        <v>16</v>
      </c>
      <c r="O7" s="12" t="s">
        <v>17</v>
      </c>
    </row>
    <row r="8" spans="1:16" ht="22.5" customHeight="1" x14ac:dyDescent="0.2">
      <c r="A8" s="8">
        <v>2411082014</v>
      </c>
      <c r="B8" s="9" t="s">
        <v>53</v>
      </c>
      <c r="C8" s="8" t="s">
        <v>76</v>
      </c>
      <c r="D8" s="10" t="s">
        <v>12</v>
      </c>
      <c r="E8" s="11"/>
      <c r="F8" s="11"/>
      <c r="G8" s="11"/>
      <c r="H8" s="11">
        <v>100</v>
      </c>
      <c r="I8" s="11"/>
      <c r="J8" s="11"/>
      <c r="K8" s="11"/>
      <c r="L8" s="11"/>
      <c r="M8" s="4">
        <f t="shared" si="0"/>
        <v>100</v>
      </c>
      <c r="N8" s="12" t="s">
        <v>16</v>
      </c>
      <c r="O8" s="12" t="s">
        <v>17</v>
      </c>
    </row>
    <row r="9" spans="1:16" ht="22.5" customHeight="1" x14ac:dyDescent="0.2">
      <c r="A9" s="8">
        <v>2411082014</v>
      </c>
      <c r="B9" s="9" t="s">
        <v>53</v>
      </c>
      <c r="C9" s="8" t="s">
        <v>76</v>
      </c>
      <c r="D9" s="10" t="s">
        <v>12</v>
      </c>
      <c r="E9" s="11"/>
      <c r="F9" s="11"/>
      <c r="G9" s="11"/>
      <c r="H9" s="11"/>
      <c r="I9" s="11">
        <v>50</v>
      </c>
      <c r="J9" s="11"/>
      <c r="K9" s="11"/>
      <c r="L9" s="11"/>
      <c r="M9" s="4">
        <f t="shared" si="0"/>
        <v>50</v>
      </c>
      <c r="N9" s="12" t="s">
        <v>16</v>
      </c>
      <c r="O9" s="12" t="s">
        <v>17</v>
      </c>
    </row>
    <row r="10" spans="1:16" ht="22.5" customHeight="1" x14ac:dyDescent="0.2">
      <c r="A10" s="8">
        <v>2411082014</v>
      </c>
      <c r="B10" s="9" t="s">
        <v>53</v>
      </c>
      <c r="C10" s="8" t="s">
        <v>76</v>
      </c>
      <c r="D10" s="10" t="s">
        <v>12</v>
      </c>
      <c r="E10" s="11"/>
      <c r="F10" s="11"/>
      <c r="G10" s="11"/>
      <c r="H10" s="11"/>
      <c r="I10" s="11"/>
      <c r="J10" s="11">
        <v>40</v>
      </c>
      <c r="K10" s="11"/>
      <c r="L10" s="11"/>
      <c r="M10" s="4">
        <f t="shared" si="0"/>
        <v>40</v>
      </c>
      <c r="N10" s="12" t="s">
        <v>16</v>
      </c>
      <c r="O10" s="12" t="s">
        <v>17</v>
      </c>
    </row>
    <row r="11" spans="1:16" ht="22.5" customHeight="1" x14ac:dyDescent="0.2">
      <c r="A11" s="8">
        <v>2411082014</v>
      </c>
      <c r="B11" s="9" t="s">
        <v>53</v>
      </c>
      <c r="C11" s="8" t="s">
        <v>76</v>
      </c>
      <c r="D11" s="10" t="s">
        <v>12</v>
      </c>
      <c r="E11" s="11"/>
      <c r="F11" s="11"/>
      <c r="G11" s="11"/>
      <c r="H11" s="11"/>
      <c r="I11" s="11"/>
      <c r="J11" s="11"/>
      <c r="K11" s="11">
        <v>20</v>
      </c>
      <c r="L11" s="11"/>
      <c r="M11" s="4">
        <f t="shared" si="0"/>
        <v>20</v>
      </c>
      <c r="N11" s="12" t="s">
        <v>16</v>
      </c>
      <c r="O11" s="12" t="s">
        <v>17</v>
      </c>
    </row>
    <row r="12" spans="1:16" ht="22.5" customHeight="1" x14ac:dyDescent="0.2">
      <c r="A12" s="8">
        <v>2411082014</v>
      </c>
      <c r="B12" s="9" t="s">
        <v>53</v>
      </c>
      <c r="C12" s="8" t="s">
        <v>76</v>
      </c>
      <c r="D12" s="10" t="s">
        <v>12</v>
      </c>
      <c r="E12" s="11"/>
      <c r="F12" s="11"/>
      <c r="G12" s="11"/>
      <c r="H12" s="11"/>
      <c r="I12" s="11"/>
      <c r="J12" s="11"/>
      <c r="K12" s="11"/>
      <c r="L12" s="11">
        <v>10</v>
      </c>
      <c r="M12" s="4">
        <f t="shared" si="0"/>
        <v>10</v>
      </c>
      <c r="N12" s="12" t="s">
        <v>16</v>
      </c>
      <c r="O12" s="12" t="s">
        <v>17</v>
      </c>
    </row>
    <row r="13" spans="1:16" ht="22.5" customHeight="1" x14ac:dyDescent="0.2">
      <c r="A13" s="8"/>
      <c r="B13" s="9"/>
      <c r="C13" s="8"/>
      <c r="D13" s="10"/>
      <c r="E13" s="10"/>
      <c r="F13" s="11"/>
      <c r="G13" s="11"/>
      <c r="H13" s="11"/>
      <c r="I13" s="11"/>
      <c r="J13" s="11"/>
      <c r="K13" s="11"/>
      <c r="L13" s="11"/>
      <c r="M13" s="4"/>
      <c r="N13" s="12"/>
      <c r="O13" s="12"/>
    </row>
    <row r="14" spans="1:16" ht="22.5" customHeight="1" x14ac:dyDescent="0.2">
      <c r="A14" s="14" t="s">
        <v>24</v>
      </c>
      <c r="B14" s="14"/>
      <c r="C14" s="9" t="s">
        <v>53</v>
      </c>
      <c r="D14" s="10" t="s">
        <v>12</v>
      </c>
      <c r="E14" s="11">
        <f t="shared" ref="E14:K14" si="1">SUM(E3:E11)</f>
        <v>12</v>
      </c>
      <c r="F14" s="11">
        <f t="shared" si="1"/>
        <v>78</v>
      </c>
      <c r="G14" s="11">
        <f t="shared" si="1"/>
        <v>120</v>
      </c>
      <c r="H14" s="11">
        <f t="shared" si="1"/>
        <v>110</v>
      </c>
      <c r="I14" s="11">
        <f t="shared" si="1"/>
        <v>55</v>
      </c>
      <c r="J14" s="11">
        <f t="shared" si="1"/>
        <v>42</v>
      </c>
      <c r="K14" s="11">
        <f t="shared" si="1"/>
        <v>22</v>
      </c>
      <c r="L14" s="11">
        <f>SUM(L3:L12)</f>
        <v>12</v>
      </c>
      <c r="M14" s="11">
        <f>E14+F14+G14+H14+I14+J14+K14+L14</f>
        <v>451</v>
      </c>
      <c r="N14" s="12"/>
      <c r="O14" s="15" t="s">
        <v>25</v>
      </c>
    </row>
    <row r="15" spans="1:16" s="22" customFormat="1" ht="22.5" customHeight="1" x14ac:dyDescent="0.2">
      <c r="A15" s="14"/>
      <c r="B15" s="23"/>
      <c r="C15" s="4"/>
      <c r="D15" s="6" t="s">
        <v>27</v>
      </c>
      <c r="E15" s="6">
        <f t="shared" ref="E15:L15" si="2">SUM(E14:E14)</f>
        <v>12</v>
      </c>
      <c r="F15" s="6">
        <f t="shared" si="2"/>
        <v>78</v>
      </c>
      <c r="G15" s="6">
        <f t="shared" si="2"/>
        <v>120</v>
      </c>
      <c r="H15" s="6">
        <f t="shared" si="2"/>
        <v>110</v>
      </c>
      <c r="I15" s="6">
        <f t="shared" si="2"/>
        <v>55</v>
      </c>
      <c r="J15" s="6">
        <f t="shared" si="2"/>
        <v>42</v>
      </c>
      <c r="K15" s="6">
        <f t="shared" si="2"/>
        <v>22</v>
      </c>
      <c r="L15" s="6">
        <f t="shared" si="2"/>
        <v>12</v>
      </c>
      <c r="M15" s="6">
        <f>SUBTOTAL(9,M14:M14)</f>
        <v>451</v>
      </c>
      <c r="N15" s="24"/>
      <c r="O15" s="24"/>
    </row>
    <row r="16" spans="1:16" s="22" customFormat="1" ht="22.5" customHeight="1" x14ac:dyDescent="0.2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11"/>
      <c r="N16" s="6"/>
      <c r="O16" s="11"/>
    </row>
    <row r="17" spans="1:16" s="22" customFormat="1" ht="22.5" customHeight="1" x14ac:dyDescent="0.2">
      <c r="A17" s="4"/>
      <c r="B17" s="11"/>
      <c r="C17" s="4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6"/>
      <c r="O17" s="11"/>
    </row>
    <row r="18" spans="1:16" s="22" customFormat="1" ht="22.5" customHeight="1" x14ac:dyDescent="0.2">
      <c r="C18" s="25"/>
      <c r="I18" s="22">
        <v>1</v>
      </c>
    </row>
    <row r="19" spans="1:16" s="25" customFormat="1" ht="22.5" customHeight="1" x14ac:dyDescent="0.2">
      <c r="A19" s="26"/>
      <c r="B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s="18" customFormat="1" ht="22.5" customHeight="1" x14ac:dyDescent="0.2">
      <c r="A20" s="2"/>
      <c r="B20" s="19" t="s">
        <v>165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</sheetData>
  <autoFilter ref="A2:O5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22CF-B7B3-4455-B471-FC86BE6C0653}">
  <sheetPr filterMode="1">
    <tabColor theme="4"/>
    <pageSetUpPr fitToPage="1"/>
  </sheetPr>
  <dimension ref="A1:P39"/>
  <sheetViews>
    <sheetView view="pageBreakPreview" topLeftCell="B25" zoomScale="130" zoomScaleNormal="130" zoomScaleSheetLayoutView="130" workbookViewId="0">
      <selection activeCell="N37" sqref="N37"/>
    </sheetView>
  </sheetViews>
  <sheetFormatPr defaultRowHeight="22.5" customHeight="1" x14ac:dyDescent="0.2"/>
  <cols>
    <col min="1" max="1" width="12.375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2411085006</v>
      </c>
      <c r="B3" s="9" t="s">
        <v>36</v>
      </c>
      <c r="C3" s="8" t="s">
        <v>79</v>
      </c>
      <c r="D3" s="10" t="s">
        <v>12</v>
      </c>
      <c r="E3" s="22">
        <v>48</v>
      </c>
      <c r="F3" s="11">
        <v>48</v>
      </c>
      <c r="G3" s="11">
        <v>96</v>
      </c>
      <c r="H3" s="11">
        <v>96</v>
      </c>
      <c r="I3" s="11">
        <v>48</v>
      </c>
      <c r="J3" s="11">
        <v>48</v>
      </c>
      <c r="K3" s="11">
        <v>48</v>
      </c>
      <c r="L3" s="11">
        <v>0</v>
      </c>
      <c r="M3" s="4">
        <f>SUBTOTAL(9,E3:L3)</f>
        <v>432</v>
      </c>
      <c r="N3" s="12" t="s">
        <v>13</v>
      </c>
      <c r="O3" s="12" t="s">
        <v>80</v>
      </c>
      <c r="P3" s="2">
        <v>48</v>
      </c>
    </row>
    <row r="4" spans="1:16" ht="22.5" customHeight="1" x14ac:dyDescent="0.2">
      <c r="A4" s="8">
        <v>2411085006</v>
      </c>
      <c r="B4" s="9" t="s">
        <v>36</v>
      </c>
      <c r="C4" s="8" t="s">
        <v>79</v>
      </c>
      <c r="D4" s="10" t="s">
        <v>12</v>
      </c>
      <c r="E4" s="11">
        <v>0</v>
      </c>
      <c r="F4" s="11">
        <v>123</v>
      </c>
      <c r="G4" s="11">
        <v>246</v>
      </c>
      <c r="H4" s="11">
        <v>246</v>
      </c>
      <c r="I4" s="11">
        <v>123</v>
      </c>
      <c r="J4" s="11">
        <v>123</v>
      </c>
      <c r="K4" s="11">
        <v>123</v>
      </c>
      <c r="L4" s="11">
        <v>0</v>
      </c>
      <c r="M4" s="4">
        <f t="shared" ref="M4:M12" si="0">SUBTOTAL(9,F4:L4)</f>
        <v>984</v>
      </c>
      <c r="N4" s="12" t="s">
        <v>13</v>
      </c>
      <c r="O4" s="12" t="s">
        <v>81</v>
      </c>
      <c r="P4" s="2">
        <v>123</v>
      </c>
    </row>
    <row r="5" spans="1:16" ht="22.5" customHeight="1" x14ac:dyDescent="0.2">
      <c r="A5" s="8">
        <v>2411085006</v>
      </c>
      <c r="B5" s="9" t="s">
        <v>36</v>
      </c>
      <c r="C5" s="8" t="s">
        <v>79</v>
      </c>
      <c r="D5" s="10" t="s">
        <v>12</v>
      </c>
      <c r="E5" s="11">
        <v>0</v>
      </c>
      <c r="F5" s="11">
        <v>50</v>
      </c>
      <c r="G5" s="11">
        <v>100</v>
      </c>
      <c r="H5" s="11">
        <v>100</v>
      </c>
      <c r="I5" s="11">
        <v>50</v>
      </c>
      <c r="J5" s="11">
        <v>0</v>
      </c>
      <c r="K5" s="11">
        <v>0</v>
      </c>
      <c r="L5" s="11">
        <v>0</v>
      </c>
      <c r="M5" s="4">
        <f>SUBTOTAL(9,E5:L5)</f>
        <v>300</v>
      </c>
      <c r="N5" s="12" t="s">
        <v>13</v>
      </c>
      <c r="O5" s="12" t="s">
        <v>82</v>
      </c>
      <c r="P5" s="2">
        <v>50</v>
      </c>
    </row>
    <row r="6" spans="1:16" ht="22.5" customHeight="1" x14ac:dyDescent="0.2">
      <c r="A6" s="8">
        <v>2411085006</v>
      </c>
      <c r="B6" s="9" t="s">
        <v>36</v>
      </c>
      <c r="C6" s="8" t="s">
        <v>79</v>
      </c>
      <c r="D6" s="10" t="s">
        <v>12</v>
      </c>
      <c r="E6" s="11">
        <v>25</v>
      </c>
      <c r="F6" s="11"/>
      <c r="G6" s="11"/>
      <c r="H6" s="11"/>
      <c r="I6" s="11"/>
      <c r="J6" s="11"/>
      <c r="K6" s="11"/>
      <c r="L6" s="11"/>
      <c r="M6" s="4">
        <f t="shared" si="0"/>
        <v>0</v>
      </c>
      <c r="N6" s="12" t="s">
        <v>16</v>
      </c>
      <c r="O6" s="12" t="s">
        <v>17</v>
      </c>
    </row>
    <row r="7" spans="1:16" ht="22.5" customHeight="1" x14ac:dyDescent="0.2">
      <c r="A7" s="8">
        <v>2411085006</v>
      </c>
      <c r="B7" s="9" t="s">
        <v>36</v>
      </c>
      <c r="C7" s="8" t="s">
        <v>79</v>
      </c>
      <c r="D7" s="10" t="s">
        <v>12</v>
      </c>
      <c r="E7" s="11"/>
      <c r="F7" s="11">
        <v>80</v>
      </c>
      <c r="G7" s="11"/>
      <c r="H7" s="11"/>
      <c r="I7" s="11"/>
      <c r="J7" s="11"/>
      <c r="K7" s="11"/>
      <c r="L7" s="11"/>
      <c r="M7" s="4">
        <f t="shared" si="0"/>
        <v>80</v>
      </c>
      <c r="N7" s="12" t="s">
        <v>16</v>
      </c>
      <c r="O7" s="12" t="s">
        <v>17</v>
      </c>
    </row>
    <row r="8" spans="1:16" ht="22.5" customHeight="1" x14ac:dyDescent="0.2">
      <c r="A8" s="8">
        <v>2411085006</v>
      </c>
      <c r="B8" s="9" t="s">
        <v>36</v>
      </c>
      <c r="C8" s="8" t="s">
        <v>79</v>
      </c>
      <c r="D8" s="10" t="s">
        <v>12</v>
      </c>
      <c r="E8" s="11"/>
      <c r="F8" s="11"/>
      <c r="G8" s="11">
        <v>130</v>
      </c>
      <c r="H8" s="11"/>
      <c r="I8" s="11"/>
      <c r="J8" s="11"/>
      <c r="K8" s="11"/>
      <c r="L8" s="11"/>
      <c r="M8" s="4">
        <f t="shared" si="0"/>
        <v>130</v>
      </c>
      <c r="N8" s="12" t="s">
        <v>16</v>
      </c>
      <c r="O8" s="12" t="s">
        <v>17</v>
      </c>
    </row>
    <row r="9" spans="1:16" ht="22.5" customHeight="1" x14ac:dyDescent="0.2">
      <c r="A9" s="8">
        <v>2411085006</v>
      </c>
      <c r="B9" s="9" t="s">
        <v>36</v>
      </c>
      <c r="C9" s="8" t="s">
        <v>79</v>
      </c>
      <c r="D9" s="10" t="s">
        <v>12</v>
      </c>
      <c r="E9" s="11"/>
      <c r="F9" s="11"/>
      <c r="G9" s="11"/>
      <c r="H9" s="11">
        <v>110</v>
      </c>
      <c r="I9" s="11"/>
      <c r="J9" s="11"/>
      <c r="K9" s="11"/>
      <c r="L9" s="11"/>
      <c r="M9" s="4">
        <f t="shared" si="0"/>
        <v>110</v>
      </c>
      <c r="N9" s="12" t="s">
        <v>16</v>
      </c>
      <c r="O9" s="12" t="s">
        <v>17</v>
      </c>
    </row>
    <row r="10" spans="1:16" ht="22.5" customHeight="1" x14ac:dyDescent="0.2">
      <c r="A10" s="8">
        <v>2411085006</v>
      </c>
      <c r="B10" s="9" t="s">
        <v>36</v>
      </c>
      <c r="C10" s="8" t="s">
        <v>79</v>
      </c>
      <c r="D10" s="10" t="s">
        <v>12</v>
      </c>
      <c r="E10" s="11"/>
      <c r="F10" s="11"/>
      <c r="G10" s="11"/>
      <c r="H10" s="11"/>
      <c r="I10" s="11">
        <v>130</v>
      </c>
      <c r="J10" s="11"/>
      <c r="K10" s="11"/>
      <c r="L10" s="11"/>
      <c r="M10" s="4">
        <f t="shared" si="0"/>
        <v>130</v>
      </c>
      <c r="N10" s="12" t="s">
        <v>16</v>
      </c>
      <c r="O10" s="12" t="s">
        <v>17</v>
      </c>
    </row>
    <row r="11" spans="1:16" ht="22.5" customHeight="1" x14ac:dyDescent="0.2">
      <c r="A11" s="8">
        <v>2411085006</v>
      </c>
      <c r="B11" s="9" t="s">
        <v>36</v>
      </c>
      <c r="C11" s="8" t="s">
        <v>79</v>
      </c>
      <c r="D11" s="10" t="s">
        <v>12</v>
      </c>
      <c r="E11" s="11"/>
      <c r="F11" s="11"/>
      <c r="G11" s="11"/>
      <c r="H11" s="11"/>
      <c r="I11" s="11"/>
      <c r="J11" s="11">
        <v>100</v>
      </c>
      <c r="K11" s="11"/>
      <c r="L11" s="11"/>
      <c r="M11" s="4">
        <f t="shared" si="0"/>
        <v>100</v>
      </c>
      <c r="N11" s="12" t="s">
        <v>16</v>
      </c>
      <c r="O11" s="12" t="s">
        <v>17</v>
      </c>
    </row>
    <row r="12" spans="1:16" ht="22.5" customHeight="1" x14ac:dyDescent="0.2">
      <c r="A12" s="8">
        <v>2411085006</v>
      </c>
      <c r="B12" s="9" t="s">
        <v>36</v>
      </c>
      <c r="C12" s="8" t="s">
        <v>79</v>
      </c>
      <c r="D12" s="10" t="s">
        <v>12</v>
      </c>
      <c r="E12" s="11"/>
      <c r="F12" s="11"/>
      <c r="G12" s="11"/>
      <c r="H12" s="11"/>
      <c r="I12" s="11"/>
      <c r="J12" s="11"/>
      <c r="K12" s="11">
        <v>40</v>
      </c>
      <c r="L12" s="11"/>
      <c r="M12" s="4">
        <f t="shared" si="0"/>
        <v>40</v>
      </c>
      <c r="N12" s="12" t="s">
        <v>16</v>
      </c>
      <c r="O12" s="12" t="s">
        <v>17</v>
      </c>
    </row>
    <row r="13" spans="1:16" ht="22.5" customHeight="1" x14ac:dyDescent="0.2">
      <c r="A13" s="8">
        <v>2411085006</v>
      </c>
      <c r="B13" s="9" t="s">
        <v>36</v>
      </c>
      <c r="C13" s="8" t="s">
        <v>79</v>
      </c>
      <c r="D13" s="10" t="s">
        <v>12</v>
      </c>
      <c r="E13" s="11"/>
      <c r="F13" s="11"/>
      <c r="G13" s="11"/>
      <c r="H13" s="11"/>
      <c r="I13" s="11"/>
      <c r="J13" s="11"/>
      <c r="K13" s="11"/>
      <c r="L13" s="11">
        <v>20</v>
      </c>
      <c r="M13" s="4">
        <f>SUBTOTAL(9,F13:L13)</f>
        <v>20</v>
      </c>
      <c r="N13" s="12" t="s">
        <v>16</v>
      </c>
      <c r="O13" s="12" t="s">
        <v>17</v>
      </c>
    </row>
    <row r="14" spans="1:16" ht="22.5" customHeight="1" x14ac:dyDescent="0.2">
      <c r="A14" s="8">
        <v>2411085006</v>
      </c>
      <c r="B14" s="9" t="s">
        <v>70</v>
      </c>
      <c r="C14" s="8" t="s">
        <v>79</v>
      </c>
      <c r="D14" s="10" t="s">
        <v>12</v>
      </c>
      <c r="E14" s="10">
        <v>48</v>
      </c>
      <c r="F14" s="11">
        <v>48</v>
      </c>
      <c r="G14" s="11">
        <v>96</v>
      </c>
      <c r="H14" s="11">
        <v>96</v>
      </c>
      <c r="I14" s="11">
        <v>48</v>
      </c>
      <c r="J14" s="11">
        <v>48</v>
      </c>
      <c r="K14" s="11">
        <v>48</v>
      </c>
      <c r="L14" s="11">
        <v>0</v>
      </c>
      <c r="M14" s="4">
        <f t="shared" ref="M14:M23" si="1">SUBTOTAL(9,E14:L14)</f>
        <v>432</v>
      </c>
      <c r="N14" s="12" t="s">
        <v>13</v>
      </c>
      <c r="O14" s="12" t="s">
        <v>81</v>
      </c>
      <c r="P14" s="2">
        <v>48</v>
      </c>
    </row>
    <row r="15" spans="1:16" ht="22.5" customHeight="1" x14ac:dyDescent="0.2">
      <c r="A15" s="8">
        <v>2411085006</v>
      </c>
      <c r="B15" s="9" t="s">
        <v>70</v>
      </c>
      <c r="C15" s="8" t="s">
        <v>79</v>
      </c>
      <c r="D15" s="10" t="s">
        <v>12</v>
      </c>
      <c r="E15" s="10">
        <v>0</v>
      </c>
      <c r="F15" s="11">
        <v>38</v>
      </c>
      <c r="G15" s="11">
        <v>76</v>
      </c>
      <c r="H15" s="11">
        <v>76</v>
      </c>
      <c r="I15" s="11">
        <v>38</v>
      </c>
      <c r="J15" s="11">
        <v>38</v>
      </c>
      <c r="K15" s="11">
        <v>0</v>
      </c>
      <c r="L15" s="11">
        <v>0</v>
      </c>
      <c r="M15" s="4">
        <f t="shared" si="1"/>
        <v>266</v>
      </c>
      <c r="N15" s="12" t="s">
        <v>13</v>
      </c>
      <c r="O15" s="12" t="s">
        <v>83</v>
      </c>
      <c r="P15" s="2">
        <v>38</v>
      </c>
    </row>
    <row r="16" spans="1:16" ht="22.5" customHeight="1" x14ac:dyDescent="0.2">
      <c r="A16" s="8">
        <v>2411085006</v>
      </c>
      <c r="B16" s="9" t="s">
        <v>70</v>
      </c>
      <c r="C16" s="8" t="s">
        <v>79</v>
      </c>
      <c r="D16" s="10" t="s">
        <v>12</v>
      </c>
      <c r="E16" s="10">
        <v>15</v>
      </c>
      <c r="F16" s="11"/>
      <c r="G16" s="11"/>
      <c r="H16" s="11"/>
      <c r="I16" s="11"/>
      <c r="J16" s="11"/>
      <c r="K16" s="11"/>
      <c r="L16" s="11"/>
      <c r="M16" s="4">
        <f t="shared" si="1"/>
        <v>15</v>
      </c>
      <c r="N16" s="12" t="s">
        <v>16</v>
      </c>
      <c r="O16" s="12" t="s">
        <v>17</v>
      </c>
    </row>
    <row r="17" spans="1:16" ht="22.5" customHeight="1" x14ac:dyDescent="0.2">
      <c r="A17" s="8">
        <v>2411085006</v>
      </c>
      <c r="B17" s="9" t="s">
        <v>70</v>
      </c>
      <c r="C17" s="8" t="s">
        <v>79</v>
      </c>
      <c r="D17" s="10" t="s">
        <v>12</v>
      </c>
      <c r="E17" s="10"/>
      <c r="F17" s="11">
        <v>25</v>
      </c>
      <c r="G17" s="11"/>
      <c r="H17" s="11"/>
      <c r="I17" s="11"/>
      <c r="J17" s="11"/>
      <c r="K17" s="11"/>
      <c r="L17" s="11"/>
      <c r="M17" s="4">
        <f t="shared" si="1"/>
        <v>25</v>
      </c>
      <c r="N17" s="12" t="s">
        <v>16</v>
      </c>
      <c r="O17" s="12" t="s">
        <v>17</v>
      </c>
    </row>
    <row r="18" spans="1:16" ht="22.5" customHeight="1" x14ac:dyDescent="0.2">
      <c r="A18" s="8">
        <v>2411085006</v>
      </c>
      <c r="B18" s="9" t="s">
        <v>70</v>
      </c>
      <c r="C18" s="8" t="s">
        <v>79</v>
      </c>
      <c r="D18" s="10" t="s">
        <v>12</v>
      </c>
      <c r="E18" s="10"/>
      <c r="F18" s="11"/>
      <c r="G18" s="11">
        <v>70</v>
      </c>
      <c r="H18" s="11"/>
      <c r="I18" s="11"/>
      <c r="J18" s="11"/>
      <c r="K18" s="11"/>
      <c r="L18" s="11"/>
      <c r="M18" s="4">
        <f t="shared" si="1"/>
        <v>70</v>
      </c>
      <c r="N18" s="12" t="s">
        <v>16</v>
      </c>
      <c r="O18" s="12" t="s">
        <v>17</v>
      </c>
    </row>
    <row r="19" spans="1:16" ht="22.5" customHeight="1" x14ac:dyDescent="0.2">
      <c r="A19" s="8">
        <v>2411085006</v>
      </c>
      <c r="B19" s="9" t="s">
        <v>70</v>
      </c>
      <c r="C19" s="8" t="s">
        <v>79</v>
      </c>
      <c r="D19" s="10" t="s">
        <v>12</v>
      </c>
      <c r="E19" s="10"/>
      <c r="F19" s="11"/>
      <c r="G19" s="11"/>
      <c r="H19" s="11">
        <v>60</v>
      </c>
      <c r="I19" s="11"/>
      <c r="J19" s="11"/>
      <c r="K19" s="11"/>
      <c r="L19" s="11"/>
      <c r="M19" s="4">
        <f t="shared" si="1"/>
        <v>60</v>
      </c>
      <c r="N19" s="12" t="s">
        <v>16</v>
      </c>
      <c r="O19" s="12" t="s">
        <v>17</v>
      </c>
    </row>
    <row r="20" spans="1:16" ht="22.5" customHeight="1" x14ac:dyDescent="0.2">
      <c r="A20" s="8">
        <v>2411085006</v>
      </c>
      <c r="B20" s="9" t="s">
        <v>70</v>
      </c>
      <c r="C20" s="8" t="s">
        <v>79</v>
      </c>
      <c r="D20" s="10" t="s">
        <v>12</v>
      </c>
      <c r="E20" s="10"/>
      <c r="F20" s="11"/>
      <c r="G20" s="11"/>
      <c r="H20" s="11"/>
      <c r="I20" s="11">
        <v>45</v>
      </c>
      <c r="J20" s="11"/>
      <c r="K20" s="11"/>
      <c r="L20" s="11"/>
      <c r="M20" s="4">
        <f t="shared" si="1"/>
        <v>45</v>
      </c>
      <c r="N20" s="12" t="s">
        <v>16</v>
      </c>
      <c r="O20" s="12" t="s">
        <v>17</v>
      </c>
    </row>
    <row r="21" spans="1:16" ht="22.5" customHeight="1" x14ac:dyDescent="0.2">
      <c r="A21" s="8">
        <v>2411085006</v>
      </c>
      <c r="B21" s="9" t="s">
        <v>70</v>
      </c>
      <c r="C21" s="8" t="s">
        <v>79</v>
      </c>
      <c r="D21" s="10" t="s">
        <v>12</v>
      </c>
      <c r="E21" s="10"/>
      <c r="F21" s="11"/>
      <c r="G21" s="11"/>
      <c r="H21" s="11"/>
      <c r="I21" s="11"/>
      <c r="J21" s="11">
        <v>40</v>
      </c>
      <c r="K21" s="11"/>
      <c r="L21" s="11"/>
      <c r="M21" s="4">
        <f t="shared" si="1"/>
        <v>40</v>
      </c>
      <c r="N21" s="12" t="s">
        <v>16</v>
      </c>
      <c r="O21" s="12" t="s">
        <v>17</v>
      </c>
    </row>
    <row r="22" spans="1:16" ht="22.5" customHeight="1" x14ac:dyDescent="0.2">
      <c r="A22" s="8">
        <v>2411085006</v>
      </c>
      <c r="B22" s="9" t="s">
        <v>70</v>
      </c>
      <c r="C22" s="8" t="s">
        <v>79</v>
      </c>
      <c r="D22" s="10" t="s">
        <v>12</v>
      </c>
      <c r="E22" s="10"/>
      <c r="F22" s="11"/>
      <c r="G22" s="11"/>
      <c r="H22" s="11"/>
      <c r="I22" s="11"/>
      <c r="J22" s="11"/>
      <c r="K22" s="11">
        <v>30</v>
      </c>
      <c r="L22" s="11"/>
      <c r="M22" s="4">
        <f t="shared" si="1"/>
        <v>30</v>
      </c>
      <c r="N22" s="12" t="s">
        <v>16</v>
      </c>
      <c r="O22" s="12" t="s">
        <v>17</v>
      </c>
    </row>
    <row r="23" spans="1:16" ht="22.5" customHeight="1" x14ac:dyDescent="0.2">
      <c r="A23" s="8">
        <v>2411085006</v>
      </c>
      <c r="B23" s="9" t="s">
        <v>70</v>
      </c>
      <c r="C23" s="8" t="s">
        <v>79</v>
      </c>
      <c r="D23" s="10" t="s">
        <v>12</v>
      </c>
      <c r="E23" s="10"/>
      <c r="F23" s="11"/>
      <c r="G23" s="11"/>
      <c r="H23" s="11"/>
      <c r="I23" s="11"/>
      <c r="J23" s="11"/>
      <c r="K23" s="11"/>
      <c r="L23" s="11">
        <v>20</v>
      </c>
      <c r="M23" s="4">
        <f t="shared" si="1"/>
        <v>20</v>
      </c>
      <c r="N23" s="12" t="s">
        <v>16</v>
      </c>
      <c r="O23" s="12" t="s">
        <v>17</v>
      </c>
    </row>
    <row r="24" spans="1:16" ht="22.5" customHeight="1" x14ac:dyDescent="0.2">
      <c r="A24" s="8">
        <v>2411085006</v>
      </c>
      <c r="B24" s="9" t="s">
        <v>36</v>
      </c>
      <c r="C24" s="8" t="s">
        <v>131</v>
      </c>
      <c r="D24" s="10" t="s">
        <v>21</v>
      </c>
      <c r="E24" s="10">
        <v>8</v>
      </c>
      <c r="F24" s="11">
        <v>8</v>
      </c>
      <c r="G24" s="11">
        <v>16</v>
      </c>
      <c r="H24" s="11">
        <v>16</v>
      </c>
      <c r="I24" s="11">
        <v>8</v>
      </c>
      <c r="J24" s="11">
        <v>8</v>
      </c>
      <c r="K24" s="11">
        <v>8</v>
      </c>
      <c r="L24" s="11">
        <v>0</v>
      </c>
      <c r="M24" s="4">
        <f>SUBTOTAL(9,E24:L24)</f>
        <v>72</v>
      </c>
      <c r="N24" s="12" t="s">
        <v>13</v>
      </c>
      <c r="O24" s="12" t="s">
        <v>80</v>
      </c>
      <c r="P24" s="2">
        <v>8</v>
      </c>
    </row>
    <row r="25" spans="1:16" ht="22.5" customHeight="1" x14ac:dyDescent="0.2">
      <c r="A25" s="8">
        <v>2411085006</v>
      </c>
      <c r="B25" s="9" t="s">
        <v>36</v>
      </c>
      <c r="C25" s="8" t="s">
        <v>131</v>
      </c>
      <c r="D25" s="10" t="s">
        <v>21</v>
      </c>
      <c r="E25" s="10">
        <v>0</v>
      </c>
      <c r="F25" s="11">
        <v>5</v>
      </c>
      <c r="G25" s="11">
        <v>10</v>
      </c>
      <c r="H25" s="11">
        <v>10</v>
      </c>
      <c r="I25" s="11">
        <v>5</v>
      </c>
      <c r="J25" s="11">
        <v>5</v>
      </c>
      <c r="K25" s="11">
        <v>0</v>
      </c>
      <c r="L25" s="11">
        <v>0</v>
      </c>
      <c r="M25" s="4">
        <f t="shared" ref="M25:M28" si="2">SUBTOTAL(9,E25:L25)</f>
        <v>35</v>
      </c>
      <c r="N25" s="12" t="s">
        <v>13</v>
      </c>
      <c r="O25" s="12" t="s">
        <v>83</v>
      </c>
      <c r="P25" s="2">
        <v>5</v>
      </c>
    </row>
    <row r="26" spans="1:16" ht="22.5" customHeight="1" x14ac:dyDescent="0.2">
      <c r="A26" s="8">
        <v>2411085006</v>
      </c>
      <c r="B26" s="9" t="s">
        <v>36</v>
      </c>
      <c r="C26" s="8" t="s">
        <v>131</v>
      </c>
      <c r="D26" s="10" t="s">
        <v>21</v>
      </c>
      <c r="E26" s="10">
        <v>0</v>
      </c>
      <c r="F26" s="11">
        <v>18</v>
      </c>
      <c r="G26" s="11">
        <v>18</v>
      </c>
      <c r="H26" s="11">
        <v>9</v>
      </c>
      <c r="I26" s="11">
        <v>9</v>
      </c>
      <c r="J26" s="11">
        <v>0</v>
      </c>
      <c r="K26" s="11">
        <v>0</v>
      </c>
      <c r="L26" s="11">
        <v>0</v>
      </c>
      <c r="M26" s="4">
        <f t="shared" si="2"/>
        <v>54</v>
      </c>
      <c r="N26" s="12" t="s">
        <v>13</v>
      </c>
      <c r="O26" s="12" t="s">
        <v>84</v>
      </c>
      <c r="P26" s="2">
        <v>9</v>
      </c>
    </row>
    <row r="27" spans="1:16" ht="22.5" customHeight="1" x14ac:dyDescent="0.2">
      <c r="A27" s="8">
        <v>2411085006</v>
      </c>
      <c r="B27" s="9" t="s">
        <v>70</v>
      </c>
      <c r="C27" s="8" t="s">
        <v>131</v>
      </c>
      <c r="D27" s="10" t="s">
        <v>21</v>
      </c>
      <c r="E27" s="10">
        <v>8</v>
      </c>
      <c r="F27" s="11">
        <v>16</v>
      </c>
      <c r="G27" s="11">
        <v>16</v>
      </c>
      <c r="H27" s="11">
        <v>8</v>
      </c>
      <c r="I27" s="11">
        <v>8</v>
      </c>
      <c r="J27" s="11">
        <v>8</v>
      </c>
      <c r="K27" s="11">
        <v>8</v>
      </c>
      <c r="L27" s="11">
        <v>0</v>
      </c>
      <c r="M27" s="4">
        <f t="shared" si="2"/>
        <v>72</v>
      </c>
      <c r="N27" s="12" t="s">
        <v>13</v>
      </c>
      <c r="O27" s="12" t="s">
        <v>85</v>
      </c>
      <c r="P27" s="2">
        <v>8</v>
      </c>
    </row>
    <row r="28" spans="1:16" ht="22.5" customHeight="1" x14ac:dyDescent="0.2">
      <c r="A28" s="8">
        <v>2411085006</v>
      </c>
      <c r="B28" s="9" t="s">
        <v>70</v>
      </c>
      <c r="C28" s="8" t="s">
        <v>131</v>
      </c>
      <c r="D28" s="10" t="s">
        <v>21</v>
      </c>
      <c r="E28" s="10">
        <v>0</v>
      </c>
      <c r="F28" s="11">
        <v>16</v>
      </c>
      <c r="G28" s="11">
        <v>16</v>
      </c>
      <c r="H28" s="11">
        <v>8</v>
      </c>
      <c r="I28" s="11">
        <v>8</v>
      </c>
      <c r="J28" s="11">
        <v>0</v>
      </c>
      <c r="K28" s="11">
        <v>0</v>
      </c>
      <c r="L28" s="11">
        <v>0</v>
      </c>
      <c r="M28" s="4">
        <f t="shared" si="2"/>
        <v>48</v>
      </c>
      <c r="N28" s="12" t="s">
        <v>13</v>
      </c>
      <c r="O28" s="12" t="s">
        <v>84</v>
      </c>
      <c r="P28" s="2">
        <v>8</v>
      </c>
    </row>
    <row r="29" spans="1:16" ht="22.5" customHeight="1" x14ac:dyDescent="0.2">
      <c r="A29" s="8"/>
      <c r="B29" s="13"/>
      <c r="C29" s="8"/>
      <c r="D29" s="10"/>
      <c r="E29" s="10"/>
      <c r="F29" s="11"/>
      <c r="G29" s="11"/>
      <c r="H29" s="11"/>
      <c r="I29" s="11"/>
      <c r="J29" s="11"/>
      <c r="K29" s="11"/>
      <c r="L29" s="11"/>
      <c r="M29" s="4"/>
      <c r="N29" s="12"/>
      <c r="O29" s="12"/>
    </row>
    <row r="30" spans="1:16" ht="22.5" customHeight="1" x14ac:dyDescent="0.2">
      <c r="A30" s="14" t="s">
        <v>24</v>
      </c>
      <c r="B30" s="9"/>
      <c r="C30" s="9" t="s">
        <v>36</v>
      </c>
      <c r="D30" s="10" t="s">
        <v>12</v>
      </c>
      <c r="E30" s="11">
        <f t="shared" ref="E30:K30" si="3">SUM(E3:E12)</f>
        <v>73</v>
      </c>
      <c r="F30" s="11">
        <f t="shared" si="3"/>
        <v>301</v>
      </c>
      <c r="G30" s="11">
        <f t="shared" si="3"/>
        <v>572</v>
      </c>
      <c r="H30" s="11">
        <f t="shared" si="3"/>
        <v>552</v>
      </c>
      <c r="I30" s="11">
        <f t="shared" si="3"/>
        <v>351</v>
      </c>
      <c r="J30" s="11">
        <f t="shared" si="3"/>
        <v>271</v>
      </c>
      <c r="K30" s="11">
        <f t="shared" si="3"/>
        <v>211</v>
      </c>
      <c r="L30" s="11">
        <f>SUM(L3:L13)</f>
        <v>20</v>
      </c>
      <c r="M30" s="11">
        <f>E30+F30+G30+H30+I30+J30+K30+L30</f>
        <v>2351</v>
      </c>
      <c r="N30" s="24"/>
      <c r="O30" s="15" t="s">
        <v>25</v>
      </c>
    </row>
    <row r="31" spans="1:16" ht="22.5" customHeight="1" x14ac:dyDescent="0.2">
      <c r="A31" s="14"/>
      <c r="B31" s="9"/>
      <c r="C31" s="9" t="s">
        <v>36</v>
      </c>
      <c r="D31" s="10" t="s">
        <v>21</v>
      </c>
      <c r="E31" s="11">
        <f t="shared" ref="E31:L31" si="4">SUM(E24:E26)</f>
        <v>8</v>
      </c>
      <c r="F31" s="11">
        <f t="shared" si="4"/>
        <v>31</v>
      </c>
      <c r="G31" s="11">
        <f t="shared" si="4"/>
        <v>44</v>
      </c>
      <c r="H31" s="11">
        <f t="shared" si="4"/>
        <v>35</v>
      </c>
      <c r="I31" s="11">
        <f t="shared" si="4"/>
        <v>22</v>
      </c>
      <c r="J31" s="11">
        <f t="shared" si="4"/>
        <v>13</v>
      </c>
      <c r="K31" s="11">
        <f t="shared" si="4"/>
        <v>8</v>
      </c>
      <c r="L31" s="11">
        <f t="shared" si="4"/>
        <v>0</v>
      </c>
      <c r="M31" s="11">
        <f t="shared" ref="M31:M33" si="5">E31+F31+G31+H31+I31+J31+K31+L31</f>
        <v>161</v>
      </c>
      <c r="N31" s="24"/>
      <c r="O31" s="12" t="s">
        <v>26</v>
      </c>
    </row>
    <row r="32" spans="1:16" ht="22.5" customHeight="1" x14ac:dyDescent="0.2">
      <c r="A32" s="14"/>
      <c r="B32" s="9"/>
      <c r="C32" s="9" t="s">
        <v>70</v>
      </c>
      <c r="D32" s="10" t="s">
        <v>12</v>
      </c>
      <c r="E32" s="27">
        <f t="shared" ref="E32:L32" si="6">SUM(E14:E23)</f>
        <v>63</v>
      </c>
      <c r="F32" s="11">
        <f t="shared" si="6"/>
        <v>111</v>
      </c>
      <c r="G32" s="11">
        <f t="shared" si="6"/>
        <v>242</v>
      </c>
      <c r="H32" s="11">
        <f t="shared" si="6"/>
        <v>232</v>
      </c>
      <c r="I32" s="11">
        <f t="shared" si="6"/>
        <v>131</v>
      </c>
      <c r="J32" s="11">
        <f t="shared" si="6"/>
        <v>126</v>
      </c>
      <c r="K32" s="11">
        <f t="shared" si="6"/>
        <v>78</v>
      </c>
      <c r="L32" s="27">
        <f t="shared" si="6"/>
        <v>20</v>
      </c>
      <c r="M32" s="11">
        <f>E32+F32+G32+H32+I32+J32+K32+L32</f>
        <v>1003</v>
      </c>
      <c r="N32" s="24"/>
      <c r="O32" s="15"/>
    </row>
    <row r="33" spans="1:16" ht="22.5" customHeight="1" x14ac:dyDescent="0.2">
      <c r="A33" s="14"/>
      <c r="B33" s="9"/>
      <c r="C33" s="9" t="s">
        <v>70</v>
      </c>
      <c r="D33" s="10" t="s">
        <v>21</v>
      </c>
      <c r="E33" s="11">
        <f t="shared" ref="E33:L33" si="7">SUM(E27:E28)</f>
        <v>8</v>
      </c>
      <c r="F33" s="11">
        <f t="shared" si="7"/>
        <v>32</v>
      </c>
      <c r="G33" s="11">
        <f t="shared" si="7"/>
        <v>32</v>
      </c>
      <c r="H33" s="11">
        <f t="shared" si="7"/>
        <v>16</v>
      </c>
      <c r="I33" s="11">
        <f t="shared" si="7"/>
        <v>16</v>
      </c>
      <c r="J33" s="11">
        <f t="shared" si="7"/>
        <v>8</v>
      </c>
      <c r="K33" s="11">
        <f t="shared" si="7"/>
        <v>8</v>
      </c>
      <c r="L33" s="11">
        <f t="shared" si="7"/>
        <v>0</v>
      </c>
      <c r="M33" s="11">
        <f t="shared" si="5"/>
        <v>120</v>
      </c>
      <c r="N33" s="24"/>
      <c r="O33" s="12"/>
    </row>
    <row r="34" spans="1:16" ht="22.5" customHeight="1" x14ac:dyDescent="0.2">
      <c r="A34" s="14"/>
      <c r="B34" s="13"/>
      <c r="C34" s="8"/>
      <c r="D34" s="16" t="s">
        <v>27</v>
      </c>
      <c r="E34" s="6">
        <f>SUM(E30:E33)</f>
        <v>152</v>
      </c>
      <c r="F34" s="6">
        <f t="shared" ref="F34:K34" si="8">SUM(F30:F33)</f>
        <v>475</v>
      </c>
      <c r="G34" s="6">
        <f t="shared" si="8"/>
        <v>890</v>
      </c>
      <c r="H34" s="6">
        <f t="shared" si="8"/>
        <v>835</v>
      </c>
      <c r="I34" s="6">
        <f t="shared" si="8"/>
        <v>520</v>
      </c>
      <c r="J34" s="6">
        <f t="shared" si="8"/>
        <v>418</v>
      </c>
      <c r="K34" s="6">
        <f t="shared" si="8"/>
        <v>305</v>
      </c>
      <c r="L34" s="6">
        <f>SUM(L30:L33)</f>
        <v>40</v>
      </c>
      <c r="M34" s="6">
        <f>SUM(M30:M33)</f>
        <v>3635</v>
      </c>
      <c r="N34" s="24"/>
      <c r="O34" s="12"/>
    </row>
    <row r="35" spans="1:16" ht="22.5" customHeight="1" x14ac:dyDescent="0.2">
      <c r="A35" s="8"/>
      <c r="B35" s="8"/>
      <c r="C35" s="8"/>
      <c r="D35" s="16"/>
      <c r="E35" s="6"/>
      <c r="F35" s="6"/>
      <c r="G35" s="6"/>
      <c r="H35" s="6"/>
      <c r="I35" s="6"/>
      <c r="J35" s="6"/>
      <c r="K35" s="6"/>
      <c r="L35" s="6"/>
      <c r="M35" s="11"/>
      <c r="N35" s="6"/>
      <c r="O35" s="11"/>
    </row>
    <row r="36" spans="1:16" ht="22.5" customHeight="1" x14ac:dyDescent="0.2">
      <c r="A36" s="8"/>
      <c r="B36" s="10"/>
      <c r="C36" s="8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7"/>
      <c r="O36" s="10"/>
    </row>
    <row r="38" spans="1:16" s="18" customFormat="1" ht="22.5" customHeight="1" x14ac:dyDescent="0.2">
      <c r="A38" s="1"/>
      <c r="B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s="18" customFormat="1" ht="22.5" customHeight="1" x14ac:dyDescent="0.2">
      <c r="A39" s="2"/>
      <c r="B39" s="19" t="s">
        <v>165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A2:O5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6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7DC7-44C7-4FF8-B880-A1CBBC1E2F7D}">
  <sheetPr filterMode="1">
    <tabColor theme="4"/>
    <pageSetUpPr fitToPage="1"/>
  </sheetPr>
  <dimension ref="A1:P41"/>
  <sheetViews>
    <sheetView view="pageBreakPreview" topLeftCell="A25" zoomScale="130" zoomScaleNormal="130" zoomScaleSheetLayoutView="130" workbookViewId="0">
      <selection activeCell="B41" sqref="B41"/>
    </sheetView>
  </sheetViews>
  <sheetFormatPr defaultRowHeight="22.5" customHeight="1" x14ac:dyDescent="0.2"/>
  <cols>
    <col min="1" max="1" width="12.375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2411085016</v>
      </c>
      <c r="B3" s="9" t="s">
        <v>36</v>
      </c>
      <c r="C3" s="8" t="s">
        <v>86</v>
      </c>
      <c r="D3" s="10" t="s">
        <v>12</v>
      </c>
      <c r="E3" s="22">
        <v>48</v>
      </c>
      <c r="F3" s="11">
        <v>48</v>
      </c>
      <c r="G3" s="11">
        <v>96</v>
      </c>
      <c r="H3" s="11">
        <v>96</v>
      </c>
      <c r="I3" s="11">
        <v>48</v>
      </c>
      <c r="J3" s="11">
        <v>48</v>
      </c>
      <c r="K3" s="11">
        <v>48</v>
      </c>
      <c r="L3" s="11">
        <v>0</v>
      </c>
      <c r="M3" s="4">
        <f>SUBTOTAL(9,E3:L3)</f>
        <v>432</v>
      </c>
      <c r="N3" s="12" t="s">
        <v>13</v>
      </c>
      <c r="O3" s="12" t="s">
        <v>80</v>
      </c>
      <c r="P3" s="2">
        <v>48</v>
      </c>
    </row>
    <row r="4" spans="1:16" ht="22.5" customHeight="1" x14ac:dyDescent="0.2">
      <c r="A4" s="8">
        <v>2411085016</v>
      </c>
      <c r="B4" s="9" t="s">
        <v>36</v>
      </c>
      <c r="C4" s="8" t="s">
        <v>86</v>
      </c>
      <c r="D4" s="10" t="s">
        <v>12</v>
      </c>
      <c r="E4" s="11">
        <v>0</v>
      </c>
      <c r="F4" s="11">
        <v>123</v>
      </c>
      <c r="G4" s="11">
        <v>246</v>
      </c>
      <c r="H4" s="11">
        <v>246</v>
      </c>
      <c r="I4" s="11">
        <v>123</v>
      </c>
      <c r="J4" s="11">
        <v>123</v>
      </c>
      <c r="K4" s="11">
        <v>123</v>
      </c>
      <c r="L4" s="11">
        <v>0</v>
      </c>
      <c r="M4" s="4">
        <f t="shared" ref="M4:M12" si="0">SUBTOTAL(9,F4:L4)</f>
        <v>984</v>
      </c>
      <c r="N4" s="12" t="s">
        <v>13</v>
      </c>
      <c r="O4" s="12" t="s">
        <v>81</v>
      </c>
      <c r="P4" s="2">
        <v>123</v>
      </c>
    </row>
    <row r="5" spans="1:16" ht="22.5" customHeight="1" x14ac:dyDescent="0.2">
      <c r="A5" s="8">
        <v>2411085016</v>
      </c>
      <c r="B5" s="9" t="s">
        <v>36</v>
      </c>
      <c r="C5" s="8" t="s">
        <v>86</v>
      </c>
      <c r="D5" s="10" t="s">
        <v>12</v>
      </c>
      <c r="E5" s="11">
        <v>0</v>
      </c>
      <c r="F5" s="11">
        <v>54</v>
      </c>
      <c r="G5" s="11">
        <v>108</v>
      </c>
      <c r="H5" s="11">
        <v>108</v>
      </c>
      <c r="I5" s="11">
        <v>54</v>
      </c>
      <c r="J5" s="11">
        <v>0</v>
      </c>
      <c r="K5" s="11">
        <v>0</v>
      </c>
      <c r="L5" s="11">
        <v>0</v>
      </c>
      <c r="M5" s="4">
        <f t="shared" si="0"/>
        <v>324</v>
      </c>
      <c r="N5" s="12" t="s">
        <v>13</v>
      </c>
      <c r="O5" s="12" t="s">
        <v>82</v>
      </c>
      <c r="P5" s="2">
        <v>54</v>
      </c>
    </row>
    <row r="6" spans="1:16" ht="22.5" customHeight="1" x14ac:dyDescent="0.2">
      <c r="A6" s="8">
        <v>2411085016</v>
      </c>
      <c r="B6" s="9" t="s">
        <v>36</v>
      </c>
      <c r="C6" s="8" t="s">
        <v>86</v>
      </c>
      <c r="D6" s="10" t="s">
        <v>12</v>
      </c>
      <c r="E6" s="11">
        <v>20</v>
      </c>
      <c r="F6" s="11"/>
      <c r="G6" s="11"/>
      <c r="H6" s="11"/>
      <c r="I6" s="11"/>
      <c r="J6" s="11"/>
      <c r="K6" s="11"/>
      <c r="L6" s="11"/>
      <c r="M6" s="4">
        <f>SUBTOTAL(9,E6:L6)</f>
        <v>20</v>
      </c>
      <c r="N6" s="12" t="s">
        <v>16</v>
      </c>
      <c r="O6" s="12" t="s">
        <v>17</v>
      </c>
    </row>
    <row r="7" spans="1:16" ht="22.5" customHeight="1" x14ac:dyDescent="0.2">
      <c r="A7" s="8">
        <v>2411085016</v>
      </c>
      <c r="B7" s="9" t="s">
        <v>36</v>
      </c>
      <c r="C7" s="8" t="s">
        <v>86</v>
      </c>
      <c r="D7" s="10" t="s">
        <v>12</v>
      </c>
      <c r="E7" s="11"/>
      <c r="F7" s="11">
        <v>30</v>
      </c>
      <c r="G7" s="11"/>
      <c r="H7" s="11"/>
      <c r="I7" s="11"/>
      <c r="J7" s="11"/>
      <c r="K7" s="11"/>
      <c r="L7" s="11"/>
      <c r="M7" s="4">
        <f t="shared" si="0"/>
        <v>30</v>
      </c>
      <c r="N7" s="12" t="s">
        <v>16</v>
      </c>
      <c r="O7" s="12" t="s">
        <v>17</v>
      </c>
    </row>
    <row r="8" spans="1:16" ht="22.5" customHeight="1" x14ac:dyDescent="0.2">
      <c r="A8" s="8">
        <v>2411085016</v>
      </c>
      <c r="B8" s="9" t="s">
        <v>36</v>
      </c>
      <c r="C8" s="8" t="s">
        <v>86</v>
      </c>
      <c r="D8" s="10" t="s">
        <v>12</v>
      </c>
      <c r="E8" s="11"/>
      <c r="F8" s="11"/>
      <c r="G8" s="11">
        <v>55</v>
      </c>
      <c r="H8" s="11"/>
      <c r="I8" s="11"/>
      <c r="J8" s="11"/>
      <c r="K8" s="11"/>
      <c r="L8" s="11"/>
      <c r="M8" s="4">
        <f t="shared" si="0"/>
        <v>55</v>
      </c>
      <c r="N8" s="12" t="s">
        <v>16</v>
      </c>
      <c r="O8" s="12" t="s">
        <v>17</v>
      </c>
    </row>
    <row r="9" spans="1:16" ht="22.5" customHeight="1" x14ac:dyDescent="0.2">
      <c r="A9" s="8">
        <v>2411085016</v>
      </c>
      <c r="B9" s="9" t="s">
        <v>36</v>
      </c>
      <c r="C9" s="8" t="s">
        <v>86</v>
      </c>
      <c r="D9" s="10" t="s">
        <v>12</v>
      </c>
      <c r="E9" s="11"/>
      <c r="F9" s="11"/>
      <c r="G9" s="11"/>
      <c r="H9" s="11">
        <v>86</v>
      </c>
      <c r="I9" s="11"/>
      <c r="J9" s="11"/>
      <c r="K9" s="11"/>
      <c r="L9" s="11"/>
      <c r="M9" s="4">
        <f t="shared" si="0"/>
        <v>86</v>
      </c>
      <c r="N9" s="12" t="s">
        <v>16</v>
      </c>
      <c r="O9" s="12" t="s">
        <v>17</v>
      </c>
    </row>
    <row r="10" spans="1:16" ht="22.5" customHeight="1" x14ac:dyDescent="0.2">
      <c r="A10" s="8">
        <v>2411085016</v>
      </c>
      <c r="B10" s="9" t="s">
        <v>36</v>
      </c>
      <c r="C10" s="8" t="s">
        <v>86</v>
      </c>
      <c r="D10" s="10" t="s">
        <v>12</v>
      </c>
      <c r="E10" s="11"/>
      <c r="F10" s="11"/>
      <c r="G10" s="11"/>
      <c r="H10" s="11"/>
      <c r="I10" s="11">
        <v>35</v>
      </c>
      <c r="J10" s="11"/>
      <c r="K10" s="11"/>
      <c r="L10" s="11"/>
      <c r="M10" s="4">
        <f t="shared" si="0"/>
        <v>35</v>
      </c>
      <c r="N10" s="12" t="s">
        <v>16</v>
      </c>
      <c r="O10" s="12" t="s">
        <v>17</v>
      </c>
    </row>
    <row r="11" spans="1:16" ht="22.5" customHeight="1" x14ac:dyDescent="0.2">
      <c r="A11" s="8">
        <v>2411085016</v>
      </c>
      <c r="B11" s="9" t="s">
        <v>36</v>
      </c>
      <c r="C11" s="8" t="s">
        <v>86</v>
      </c>
      <c r="D11" s="10" t="s">
        <v>12</v>
      </c>
      <c r="E11" s="11"/>
      <c r="F11" s="11"/>
      <c r="G11" s="11"/>
      <c r="H11" s="11"/>
      <c r="I11" s="11"/>
      <c r="J11" s="11">
        <v>35</v>
      </c>
      <c r="K11" s="11"/>
      <c r="L11" s="11"/>
      <c r="M11" s="4">
        <f t="shared" si="0"/>
        <v>35</v>
      </c>
      <c r="N11" s="12" t="s">
        <v>16</v>
      </c>
      <c r="O11" s="12" t="s">
        <v>17</v>
      </c>
    </row>
    <row r="12" spans="1:16" ht="22.5" customHeight="1" x14ac:dyDescent="0.2">
      <c r="A12" s="8">
        <v>2411085016</v>
      </c>
      <c r="B12" s="9" t="s">
        <v>36</v>
      </c>
      <c r="C12" s="8" t="s">
        <v>86</v>
      </c>
      <c r="D12" s="10" t="s">
        <v>12</v>
      </c>
      <c r="E12" s="11"/>
      <c r="F12" s="11"/>
      <c r="G12" s="11"/>
      <c r="H12" s="11"/>
      <c r="I12" s="11"/>
      <c r="J12" s="11"/>
      <c r="K12" s="11">
        <v>25</v>
      </c>
      <c r="L12" s="11"/>
      <c r="M12" s="4">
        <f t="shared" si="0"/>
        <v>25</v>
      </c>
      <c r="N12" s="12" t="s">
        <v>16</v>
      </c>
      <c r="O12" s="12" t="s">
        <v>17</v>
      </c>
    </row>
    <row r="13" spans="1:16" ht="22.5" customHeight="1" x14ac:dyDescent="0.2">
      <c r="A13" s="8">
        <v>2411085016</v>
      </c>
      <c r="B13" s="9" t="s">
        <v>36</v>
      </c>
      <c r="C13" s="8" t="s">
        <v>86</v>
      </c>
      <c r="D13" s="10" t="s">
        <v>12</v>
      </c>
      <c r="E13" s="11"/>
      <c r="F13" s="11"/>
      <c r="G13" s="11"/>
      <c r="H13" s="11"/>
      <c r="I13" s="11"/>
      <c r="J13" s="11"/>
      <c r="K13" s="11"/>
      <c r="L13" s="11">
        <v>20</v>
      </c>
      <c r="M13" s="4">
        <f>SUBTOTAL(9,F13:L13)</f>
        <v>20</v>
      </c>
      <c r="N13" s="12" t="s">
        <v>16</v>
      </c>
      <c r="O13" s="12" t="s">
        <v>17</v>
      </c>
    </row>
    <row r="14" spans="1:16" ht="22.5" customHeight="1" x14ac:dyDescent="0.2">
      <c r="A14" s="8">
        <v>2411085016</v>
      </c>
      <c r="B14" s="9" t="s">
        <v>68</v>
      </c>
      <c r="C14" s="8" t="s">
        <v>86</v>
      </c>
      <c r="D14" s="10" t="s">
        <v>12</v>
      </c>
      <c r="E14" s="22">
        <v>48</v>
      </c>
      <c r="F14" s="11">
        <v>48</v>
      </c>
      <c r="G14" s="11">
        <v>96</v>
      </c>
      <c r="H14" s="11">
        <v>96</v>
      </c>
      <c r="I14" s="11">
        <v>48</v>
      </c>
      <c r="J14" s="11">
        <v>48</v>
      </c>
      <c r="K14" s="11">
        <v>48</v>
      </c>
      <c r="L14" s="11">
        <v>0</v>
      </c>
      <c r="M14" s="4">
        <f>SUBTOTAL(9,E14:L14)</f>
        <v>432</v>
      </c>
      <c r="N14" s="12" t="s">
        <v>13</v>
      </c>
      <c r="O14" s="12" t="s">
        <v>80</v>
      </c>
      <c r="P14" s="2">
        <v>48</v>
      </c>
    </row>
    <row r="15" spans="1:16" ht="22.5" customHeight="1" x14ac:dyDescent="0.2">
      <c r="A15" s="8">
        <v>2411085016</v>
      </c>
      <c r="B15" s="9" t="s">
        <v>68</v>
      </c>
      <c r="C15" s="8" t="s">
        <v>86</v>
      </c>
      <c r="D15" s="10" t="s">
        <v>12</v>
      </c>
      <c r="E15" s="11">
        <v>0</v>
      </c>
      <c r="F15" s="11">
        <v>45</v>
      </c>
      <c r="G15" s="11">
        <v>90</v>
      </c>
      <c r="H15" s="11">
        <v>90</v>
      </c>
      <c r="I15" s="11">
        <v>45</v>
      </c>
      <c r="J15" s="11">
        <v>45</v>
      </c>
      <c r="K15" s="11">
        <v>45</v>
      </c>
      <c r="L15" s="11">
        <v>0</v>
      </c>
      <c r="M15" s="4">
        <f t="shared" ref="M15:M16" si="1">SUBTOTAL(9,F15:L15)</f>
        <v>360</v>
      </c>
      <c r="N15" s="12" t="s">
        <v>13</v>
      </c>
      <c r="O15" s="12" t="s">
        <v>81</v>
      </c>
      <c r="P15" s="2">
        <v>45</v>
      </c>
    </row>
    <row r="16" spans="1:16" ht="22.5" customHeight="1" x14ac:dyDescent="0.2">
      <c r="A16" s="8">
        <v>2411085016</v>
      </c>
      <c r="B16" s="9" t="s">
        <v>68</v>
      </c>
      <c r="C16" s="8" t="s">
        <v>86</v>
      </c>
      <c r="D16" s="10" t="s">
        <v>12</v>
      </c>
      <c r="E16" s="11">
        <v>0</v>
      </c>
      <c r="F16" s="11">
        <v>94</v>
      </c>
      <c r="G16" s="11">
        <v>94</v>
      </c>
      <c r="H16" s="11">
        <v>94</v>
      </c>
      <c r="I16" s="11">
        <v>47</v>
      </c>
      <c r="J16" s="11">
        <v>0</v>
      </c>
      <c r="K16" s="11">
        <v>0</v>
      </c>
      <c r="L16" s="11">
        <v>0</v>
      </c>
      <c r="M16" s="4">
        <f t="shared" si="1"/>
        <v>329</v>
      </c>
      <c r="N16" s="12" t="s">
        <v>13</v>
      </c>
      <c r="O16" s="12" t="s">
        <v>87</v>
      </c>
      <c r="P16" s="2">
        <v>47</v>
      </c>
    </row>
    <row r="17" spans="1:16" ht="22.5" customHeight="1" x14ac:dyDescent="0.2">
      <c r="A17" s="8">
        <v>2411085016</v>
      </c>
      <c r="B17" s="9" t="s">
        <v>68</v>
      </c>
      <c r="C17" s="8" t="s">
        <v>86</v>
      </c>
      <c r="D17" s="10" t="s">
        <v>12</v>
      </c>
      <c r="E17" s="11">
        <v>20</v>
      </c>
      <c r="F17" s="11"/>
      <c r="G17" s="11"/>
      <c r="H17" s="11"/>
      <c r="I17" s="11"/>
      <c r="J17" s="11"/>
      <c r="K17" s="11"/>
      <c r="L17" s="11"/>
      <c r="M17" s="4">
        <f t="shared" ref="M17:M24" si="2">SUBTOTAL(9,E17:L17)</f>
        <v>20</v>
      </c>
      <c r="N17" s="12" t="s">
        <v>16</v>
      </c>
      <c r="O17" s="12" t="s">
        <v>17</v>
      </c>
    </row>
    <row r="18" spans="1:16" ht="22.5" customHeight="1" x14ac:dyDescent="0.2">
      <c r="A18" s="8">
        <v>2411085016</v>
      </c>
      <c r="B18" s="9" t="s">
        <v>68</v>
      </c>
      <c r="C18" s="8" t="s">
        <v>86</v>
      </c>
      <c r="D18" s="10" t="s">
        <v>12</v>
      </c>
      <c r="E18" s="10"/>
      <c r="F18" s="11">
        <v>35</v>
      </c>
      <c r="G18" s="11"/>
      <c r="H18" s="11"/>
      <c r="I18" s="11"/>
      <c r="J18" s="11"/>
      <c r="K18" s="11"/>
      <c r="L18" s="11"/>
      <c r="M18" s="4">
        <f t="shared" si="2"/>
        <v>35</v>
      </c>
      <c r="N18" s="12" t="s">
        <v>16</v>
      </c>
      <c r="O18" s="12" t="s">
        <v>17</v>
      </c>
    </row>
    <row r="19" spans="1:16" ht="22.5" customHeight="1" x14ac:dyDescent="0.2">
      <c r="A19" s="8">
        <v>2411085016</v>
      </c>
      <c r="B19" s="9" t="s">
        <v>68</v>
      </c>
      <c r="C19" s="8" t="s">
        <v>86</v>
      </c>
      <c r="D19" s="10" t="s">
        <v>12</v>
      </c>
      <c r="E19" s="10"/>
      <c r="F19" s="11"/>
      <c r="G19" s="11">
        <v>65</v>
      </c>
      <c r="H19" s="28"/>
      <c r="I19" s="11"/>
      <c r="J19" s="11"/>
      <c r="K19" s="11"/>
      <c r="L19" s="11"/>
      <c r="M19" s="4">
        <f t="shared" si="2"/>
        <v>65</v>
      </c>
      <c r="N19" s="12" t="s">
        <v>16</v>
      </c>
      <c r="O19" s="12" t="s">
        <v>17</v>
      </c>
    </row>
    <row r="20" spans="1:16" ht="22.5" customHeight="1" x14ac:dyDescent="0.2">
      <c r="A20" s="8">
        <v>2411085016</v>
      </c>
      <c r="B20" s="9" t="s">
        <v>68</v>
      </c>
      <c r="C20" s="8" t="s">
        <v>86</v>
      </c>
      <c r="D20" s="10" t="s">
        <v>12</v>
      </c>
      <c r="E20" s="10"/>
      <c r="F20" s="11"/>
      <c r="G20" s="11"/>
      <c r="H20" s="11">
        <v>80</v>
      </c>
      <c r="I20" s="11"/>
      <c r="J20" s="11"/>
      <c r="K20" s="11"/>
      <c r="L20" s="11"/>
      <c r="M20" s="4">
        <f t="shared" si="2"/>
        <v>80</v>
      </c>
      <c r="N20" s="12" t="s">
        <v>16</v>
      </c>
      <c r="O20" s="12" t="s">
        <v>17</v>
      </c>
    </row>
    <row r="21" spans="1:16" ht="22.5" customHeight="1" x14ac:dyDescent="0.2">
      <c r="A21" s="8">
        <v>2411085016</v>
      </c>
      <c r="B21" s="9" t="s">
        <v>68</v>
      </c>
      <c r="C21" s="8" t="s">
        <v>86</v>
      </c>
      <c r="D21" s="10" t="s">
        <v>12</v>
      </c>
      <c r="E21" s="10"/>
      <c r="F21" s="11"/>
      <c r="G21" s="11"/>
      <c r="H21" s="11"/>
      <c r="I21" s="11">
        <v>40</v>
      </c>
      <c r="J21" s="11"/>
      <c r="K21" s="11"/>
      <c r="L21" s="11"/>
      <c r="M21" s="4">
        <f t="shared" si="2"/>
        <v>40</v>
      </c>
      <c r="N21" s="12" t="s">
        <v>16</v>
      </c>
      <c r="O21" s="12" t="s">
        <v>17</v>
      </c>
    </row>
    <row r="22" spans="1:16" ht="22.5" customHeight="1" x14ac:dyDescent="0.2">
      <c r="A22" s="8">
        <v>2411085016</v>
      </c>
      <c r="B22" s="9" t="s">
        <v>68</v>
      </c>
      <c r="C22" s="8" t="s">
        <v>86</v>
      </c>
      <c r="D22" s="10" t="s">
        <v>12</v>
      </c>
      <c r="E22" s="10"/>
      <c r="F22" s="11"/>
      <c r="G22" s="11"/>
      <c r="H22" s="11"/>
      <c r="I22" s="11"/>
      <c r="J22" s="11">
        <v>30</v>
      </c>
      <c r="K22" s="11"/>
      <c r="L22" s="11"/>
      <c r="M22" s="4">
        <f t="shared" si="2"/>
        <v>30</v>
      </c>
      <c r="N22" s="12" t="s">
        <v>16</v>
      </c>
      <c r="O22" s="12" t="s">
        <v>17</v>
      </c>
    </row>
    <row r="23" spans="1:16" ht="22.5" customHeight="1" x14ac:dyDescent="0.2">
      <c r="A23" s="8">
        <v>2411085016</v>
      </c>
      <c r="B23" s="9" t="s">
        <v>68</v>
      </c>
      <c r="C23" s="8" t="s">
        <v>86</v>
      </c>
      <c r="D23" s="10" t="s">
        <v>12</v>
      </c>
      <c r="E23" s="10"/>
      <c r="F23" s="11"/>
      <c r="G23" s="11"/>
      <c r="H23" s="11"/>
      <c r="I23" s="11"/>
      <c r="J23" s="11"/>
      <c r="K23" s="11">
        <v>20</v>
      </c>
      <c r="L23" s="11"/>
      <c r="M23" s="4">
        <f t="shared" si="2"/>
        <v>20</v>
      </c>
      <c r="N23" s="12" t="s">
        <v>16</v>
      </c>
      <c r="O23" s="12" t="s">
        <v>17</v>
      </c>
    </row>
    <row r="24" spans="1:16" ht="22.5" customHeight="1" x14ac:dyDescent="0.2">
      <c r="A24" s="8">
        <v>2411085016</v>
      </c>
      <c r="B24" s="9" t="s">
        <v>68</v>
      </c>
      <c r="C24" s="8" t="s">
        <v>86</v>
      </c>
      <c r="D24" s="10" t="s">
        <v>12</v>
      </c>
      <c r="E24" s="10"/>
      <c r="F24" s="11"/>
      <c r="G24" s="11"/>
      <c r="H24" s="11"/>
      <c r="I24" s="11"/>
      <c r="J24" s="11"/>
      <c r="K24" s="11"/>
      <c r="L24" s="11">
        <v>15</v>
      </c>
      <c r="M24" s="4">
        <f t="shared" si="2"/>
        <v>15</v>
      </c>
      <c r="N24" s="12" t="s">
        <v>16</v>
      </c>
      <c r="O24" s="12" t="s">
        <v>17</v>
      </c>
    </row>
    <row r="25" spans="1:16" s="34" customFormat="1" ht="22.5" customHeight="1" x14ac:dyDescent="0.2">
      <c r="A25" s="29">
        <v>2411085016</v>
      </c>
      <c r="B25" s="30" t="s">
        <v>36</v>
      </c>
      <c r="C25" s="29" t="s">
        <v>132</v>
      </c>
      <c r="D25" s="31" t="s">
        <v>21</v>
      </c>
      <c r="E25" s="31">
        <v>8</v>
      </c>
      <c r="F25" s="27">
        <v>8</v>
      </c>
      <c r="G25" s="27">
        <v>16</v>
      </c>
      <c r="H25" s="27">
        <v>16</v>
      </c>
      <c r="I25" s="27">
        <v>8</v>
      </c>
      <c r="J25" s="27">
        <v>8</v>
      </c>
      <c r="K25" s="27">
        <v>8</v>
      </c>
      <c r="L25" s="27">
        <v>0</v>
      </c>
      <c r="M25" s="32">
        <f>SUBTOTAL(9,E25:L25)</f>
        <v>72</v>
      </c>
      <c r="N25" s="33" t="s">
        <v>13</v>
      </c>
      <c r="O25" s="33" t="s">
        <v>80</v>
      </c>
      <c r="P25" s="34">
        <v>8</v>
      </c>
    </row>
    <row r="26" spans="1:16" ht="22.5" customHeight="1" x14ac:dyDescent="0.2">
      <c r="A26" s="8">
        <v>2411085016</v>
      </c>
      <c r="B26" s="9" t="s">
        <v>36</v>
      </c>
      <c r="C26" s="29" t="s">
        <v>132</v>
      </c>
      <c r="D26" s="10" t="s">
        <v>21</v>
      </c>
      <c r="E26" s="10">
        <v>0</v>
      </c>
      <c r="F26" s="11">
        <v>5</v>
      </c>
      <c r="G26" s="11">
        <v>10</v>
      </c>
      <c r="H26" s="11">
        <v>10</v>
      </c>
      <c r="I26" s="11">
        <v>5</v>
      </c>
      <c r="J26" s="11">
        <v>5</v>
      </c>
      <c r="K26" s="11">
        <v>5</v>
      </c>
      <c r="L26" s="11">
        <v>0</v>
      </c>
      <c r="M26" s="4">
        <f t="shared" ref="M26:M30" si="3">SUBTOTAL(9,E26:L26)</f>
        <v>40</v>
      </c>
      <c r="N26" s="12" t="s">
        <v>13</v>
      </c>
      <c r="O26" s="12" t="s">
        <v>81</v>
      </c>
      <c r="P26" s="2">
        <v>5</v>
      </c>
    </row>
    <row r="27" spans="1:16" ht="22.5" customHeight="1" x14ac:dyDescent="0.2">
      <c r="A27" s="8">
        <v>2411085016</v>
      </c>
      <c r="B27" s="9" t="s">
        <v>36</v>
      </c>
      <c r="C27" s="29" t="s">
        <v>132</v>
      </c>
      <c r="D27" s="10" t="s">
        <v>21</v>
      </c>
      <c r="E27" s="10">
        <v>0</v>
      </c>
      <c r="F27" s="11">
        <v>0</v>
      </c>
      <c r="G27" s="11">
        <v>9</v>
      </c>
      <c r="H27" s="11">
        <v>18</v>
      </c>
      <c r="I27" s="11">
        <v>18</v>
      </c>
      <c r="J27" s="11">
        <v>9</v>
      </c>
      <c r="K27" s="11">
        <v>0</v>
      </c>
      <c r="L27" s="11">
        <v>0</v>
      </c>
      <c r="M27" s="4">
        <f t="shared" si="3"/>
        <v>54</v>
      </c>
      <c r="N27" s="12" t="s">
        <v>13</v>
      </c>
      <c r="O27" s="12" t="s">
        <v>82</v>
      </c>
      <c r="P27" s="2">
        <v>9</v>
      </c>
    </row>
    <row r="28" spans="1:16" s="34" customFormat="1" ht="22.5" customHeight="1" x14ac:dyDescent="0.2">
      <c r="A28" s="29">
        <v>2411085016</v>
      </c>
      <c r="B28" s="30" t="s">
        <v>68</v>
      </c>
      <c r="C28" s="29" t="s">
        <v>132</v>
      </c>
      <c r="D28" s="31" t="s">
        <v>21</v>
      </c>
      <c r="E28" s="31">
        <v>8</v>
      </c>
      <c r="F28" s="27">
        <v>8</v>
      </c>
      <c r="G28" s="27">
        <v>16</v>
      </c>
      <c r="H28" s="27">
        <v>16</v>
      </c>
      <c r="I28" s="27">
        <v>8</v>
      </c>
      <c r="J28" s="27">
        <v>8</v>
      </c>
      <c r="K28" s="27">
        <v>8</v>
      </c>
      <c r="L28" s="27">
        <v>0</v>
      </c>
      <c r="M28" s="32">
        <f t="shared" si="3"/>
        <v>72</v>
      </c>
      <c r="N28" s="33" t="s">
        <v>13</v>
      </c>
      <c r="O28" s="33" t="s">
        <v>80</v>
      </c>
      <c r="P28" s="34">
        <v>8</v>
      </c>
    </row>
    <row r="29" spans="1:16" ht="22.5" customHeight="1" x14ac:dyDescent="0.2">
      <c r="A29" s="8">
        <v>2411085016</v>
      </c>
      <c r="B29" s="9" t="s">
        <v>68</v>
      </c>
      <c r="C29" s="29" t="s">
        <v>132</v>
      </c>
      <c r="D29" s="10" t="s">
        <v>21</v>
      </c>
      <c r="E29" s="10">
        <v>0</v>
      </c>
      <c r="F29" s="11">
        <v>4</v>
      </c>
      <c r="G29" s="11">
        <v>8</v>
      </c>
      <c r="H29" s="11">
        <v>8</v>
      </c>
      <c r="I29" s="11">
        <v>4</v>
      </c>
      <c r="J29" s="11">
        <v>4</v>
      </c>
      <c r="K29" s="11">
        <v>4</v>
      </c>
      <c r="L29" s="11">
        <v>0</v>
      </c>
      <c r="M29" s="4">
        <f t="shared" si="3"/>
        <v>32</v>
      </c>
      <c r="N29" s="12" t="s">
        <v>13</v>
      </c>
      <c r="O29" s="12" t="s">
        <v>81</v>
      </c>
      <c r="P29" s="2">
        <v>4</v>
      </c>
    </row>
    <row r="30" spans="1:16" ht="22.5" customHeight="1" x14ac:dyDescent="0.2">
      <c r="A30" s="8">
        <v>2411085016</v>
      </c>
      <c r="B30" s="9" t="s">
        <v>68</v>
      </c>
      <c r="C30" s="29" t="s">
        <v>132</v>
      </c>
      <c r="D30" s="10" t="s">
        <v>21</v>
      </c>
      <c r="E30" s="10">
        <v>0</v>
      </c>
      <c r="F30" s="11">
        <v>0</v>
      </c>
      <c r="G30" s="11">
        <v>12</v>
      </c>
      <c r="H30" s="11">
        <v>12</v>
      </c>
      <c r="I30" s="11">
        <v>12</v>
      </c>
      <c r="J30" s="11">
        <v>0</v>
      </c>
      <c r="K30" s="11">
        <v>0</v>
      </c>
      <c r="L30" s="11">
        <v>0</v>
      </c>
      <c r="M30" s="4">
        <f t="shared" si="3"/>
        <v>36</v>
      </c>
      <c r="N30" s="12" t="s">
        <v>13</v>
      </c>
      <c r="O30" s="12" t="s">
        <v>88</v>
      </c>
      <c r="P30" s="2">
        <v>6</v>
      </c>
    </row>
    <row r="31" spans="1:16" ht="22.5" customHeight="1" x14ac:dyDescent="0.2">
      <c r="A31" s="8"/>
      <c r="B31" s="13"/>
      <c r="C31" s="8"/>
      <c r="D31" s="10"/>
      <c r="E31" s="10"/>
      <c r="F31" s="11"/>
      <c r="G31" s="11"/>
      <c r="H31" s="11"/>
      <c r="I31" s="11"/>
      <c r="J31" s="11"/>
      <c r="K31" s="11"/>
      <c r="L31" s="11"/>
      <c r="M31" s="4"/>
      <c r="N31" s="12"/>
      <c r="O31" s="12"/>
    </row>
    <row r="32" spans="1:16" ht="22.5" customHeight="1" x14ac:dyDescent="0.2">
      <c r="A32" s="14" t="s">
        <v>24</v>
      </c>
      <c r="B32" s="9"/>
      <c r="C32" s="9" t="s">
        <v>36</v>
      </c>
      <c r="D32" s="10" t="s">
        <v>12</v>
      </c>
      <c r="E32" s="11">
        <f t="shared" ref="E32:K32" si="4">SUM(E3:E12)</f>
        <v>68</v>
      </c>
      <c r="F32" s="11">
        <f t="shared" si="4"/>
        <v>255</v>
      </c>
      <c r="G32" s="11">
        <f t="shared" si="4"/>
        <v>505</v>
      </c>
      <c r="H32" s="11">
        <f t="shared" si="4"/>
        <v>536</v>
      </c>
      <c r="I32" s="11">
        <f t="shared" si="4"/>
        <v>260</v>
      </c>
      <c r="J32" s="11">
        <f t="shared" si="4"/>
        <v>206</v>
      </c>
      <c r="K32" s="11">
        <f t="shared" si="4"/>
        <v>196</v>
      </c>
      <c r="L32" s="11">
        <f>SUM(L3:L13)</f>
        <v>20</v>
      </c>
      <c r="M32" s="11">
        <f>E32+F32+G32+H32+I32+J32+K32+L32</f>
        <v>2046</v>
      </c>
      <c r="N32" s="12"/>
      <c r="O32" s="15" t="s">
        <v>25</v>
      </c>
    </row>
    <row r="33" spans="1:16" ht="22.5" customHeight="1" x14ac:dyDescent="0.2">
      <c r="A33" s="14"/>
      <c r="B33" s="9"/>
      <c r="C33" s="9" t="s">
        <v>36</v>
      </c>
      <c r="D33" s="10" t="s">
        <v>21</v>
      </c>
      <c r="E33" s="11">
        <f t="shared" ref="E33:L33" si="5">SUM(E25:E27)</f>
        <v>8</v>
      </c>
      <c r="F33" s="11">
        <f t="shared" si="5"/>
        <v>13</v>
      </c>
      <c r="G33" s="11">
        <f t="shared" si="5"/>
        <v>35</v>
      </c>
      <c r="H33" s="11">
        <f t="shared" si="5"/>
        <v>44</v>
      </c>
      <c r="I33" s="11">
        <f t="shared" si="5"/>
        <v>31</v>
      </c>
      <c r="J33" s="11">
        <f t="shared" si="5"/>
        <v>22</v>
      </c>
      <c r="K33" s="11">
        <f t="shared" si="5"/>
        <v>13</v>
      </c>
      <c r="L33" s="11">
        <f t="shared" si="5"/>
        <v>0</v>
      </c>
      <c r="M33" s="11">
        <f t="shared" ref="M33:M35" si="6">E33+F33+G33+H33+I33+J33+K33+L33</f>
        <v>166</v>
      </c>
      <c r="N33" s="12"/>
      <c r="O33" s="12" t="s">
        <v>26</v>
      </c>
    </row>
    <row r="34" spans="1:16" s="34" customFormat="1" ht="22.5" customHeight="1" x14ac:dyDescent="0.2">
      <c r="A34" s="35"/>
      <c r="B34" s="30"/>
      <c r="C34" s="30" t="s">
        <v>68</v>
      </c>
      <c r="D34" s="31" t="s">
        <v>12</v>
      </c>
      <c r="E34" s="27">
        <f t="shared" ref="E34:K34" si="7">SUM(E14:E23)</f>
        <v>68</v>
      </c>
      <c r="F34" s="27">
        <f t="shared" si="7"/>
        <v>222</v>
      </c>
      <c r="G34" s="27">
        <f t="shared" si="7"/>
        <v>345</v>
      </c>
      <c r="H34" s="27">
        <f t="shared" si="7"/>
        <v>360</v>
      </c>
      <c r="I34" s="27">
        <f t="shared" si="7"/>
        <v>180</v>
      </c>
      <c r="J34" s="27">
        <f t="shared" si="7"/>
        <v>123</v>
      </c>
      <c r="K34" s="27">
        <f t="shared" si="7"/>
        <v>113</v>
      </c>
      <c r="L34" s="27">
        <f>SUM(L14:L24)</f>
        <v>15</v>
      </c>
      <c r="M34" s="27">
        <f>E34+F34+G34+H34+I34+J34+K34+L34</f>
        <v>1426</v>
      </c>
      <c r="N34" s="33"/>
      <c r="O34" s="33"/>
    </row>
    <row r="35" spans="1:16" ht="22.5" customHeight="1" x14ac:dyDescent="0.2">
      <c r="A35" s="14"/>
      <c r="B35" s="9"/>
      <c r="C35" s="9" t="s">
        <v>68</v>
      </c>
      <c r="D35" s="10" t="s">
        <v>21</v>
      </c>
      <c r="E35" s="11">
        <f t="shared" ref="E35:L35" si="8">SUM(E28:E30)</f>
        <v>8</v>
      </c>
      <c r="F35" s="11">
        <f t="shared" si="8"/>
        <v>12</v>
      </c>
      <c r="G35" s="11">
        <f t="shared" si="8"/>
        <v>36</v>
      </c>
      <c r="H35" s="11">
        <f t="shared" si="8"/>
        <v>36</v>
      </c>
      <c r="I35" s="11">
        <f t="shared" si="8"/>
        <v>24</v>
      </c>
      <c r="J35" s="11">
        <f t="shared" si="8"/>
        <v>12</v>
      </c>
      <c r="K35" s="11">
        <f t="shared" si="8"/>
        <v>12</v>
      </c>
      <c r="L35" s="11">
        <f t="shared" si="8"/>
        <v>0</v>
      </c>
      <c r="M35" s="11">
        <f t="shared" si="6"/>
        <v>140</v>
      </c>
      <c r="N35" s="12"/>
      <c r="O35" s="12"/>
    </row>
    <row r="36" spans="1:16" ht="22.5" customHeight="1" x14ac:dyDescent="0.2">
      <c r="A36" s="14"/>
      <c r="B36" s="13"/>
      <c r="C36" s="8"/>
      <c r="D36" s="16" t="s">
        <v>27</v>
      </c>
      <c r="E36" s="16">
        <f t="shared" ref="E36:L36" si="9">SUM(E32:E35)</f>
        <v>152</v>
      </c>
      <c r="F36" s="16">
        <f t="shared" si="9"/>
        <v>502</v>
      </c>
      <c r="G36" s="16">
        <f t="shared" si="9"/>
        <v>921</v>
      </c>
      <c r="H36" s="16">
        <f t="shared" si="9"/>
        <v>976</v>
      </c>
      <c r="I36" s="16">
        <f t="shared" si="9"/>
        <v>495</v>
      </c>
      <c r="J36" s="16">
        <f t="shared" si="9"/>
        <v>363</v>
      </c>
      <c r="K36" s="16">
        <f t="shared" si="9"/>
        <v>334</v>
      </c>
      <c r="L36" s="16">
        <f t="shared" si="9"/>
        <v>35</v>
      </c>
      <c r="M36" s="6">
        <f>SUBTOTAL(9,M32:M35)</f>
        <v>3778</v>
      </c>
      <c r="N36" s="12"/>
      <c r="O36" s="12"/>
    </row>
    <row r="37" spans="1:16" ht="22.5" customHeight="1" x14ac:dyDescent="0.2">
      <c r="A37" s="8"/>
      <c r="B37" s="8"/>
      <c r="C37" s="8"/>
      <c r="D37" s="16"/>
      <c r="E37" s="16"/>
      <c r="F37" s="16"/>
      <c r="G37" s="16"/>
      <c r="H37" s="16"/>
      <c r="I37" s="16"/>
      <c r="J37" s="16"/>
      <c r="K37" s="16"/>
      <c r="L37" s="16"/>
      <c r="M37" s="11"/>
      <c r="N37" s="17"/>
      <c r="O37" s="11"/>
    </row>
    <row r="38" spans="1:16" ht="22.5" customHeight="1" x14ac:dyDescent="0.2">
      <c r="A38" s="8"/>
      <c r="B38" s="10"/>
      <c r="C38" s="8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7"/>
      <c r="O38" s="10"/>
    </row>
    <row r="40" spans="1:16" s="18" customFormat="1" ht="22.5" customHeight="1" x14ac:dyDescent="0.2">
      <c r="A40" s="1"/>
      <c r="B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s="18" customFormat="1" ht="22.5" customHeight="1" x14ac:dyDescent="0.2">
      <c r="A41" s="2"/>
      <c r="B41" s="19" t="s">
        <v>164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autoFilter ref="A2:O6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7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742D-17CD-44B5-AB8A-54276EA5A1AA}">
  <sheetPr filterMode="1">
    <tabColor theme="4"/>
    <pageSetUpPr fitToPage="1"/>
  </sheetPr>
  <dimension ref="A1:P20"/>
  <sheetViews>
    <sheetView view="pageBreakPreview" zoomScale="130" zoomScaleNormal="130" zoomScaleSheetLayoutView="130" workbookViewId="0">
      <selection activeCell="C19" sqref="C19"/>
    </sheetView>
  </sheetViews>
  <sheetFormatPr defaultRowHeight="22.5" customHeight="1" x14ac:dyDescent="0.2"/>
  <cols>
    <col min="1" max="1" width="12.375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2411085017</v>
      </c>
      <c r="B3" s="9" t="s">
        <v>53</v>
      </c>
      <c r="C3" s="8" t="s">
        <v>89</v>
      </c>
      <c r="D3" s="10" t="s">
        <v>12</v>
      </c>
      <c r="E3" s="22">
        <v>2</v>
      </c>
      <c r="F3" s="11">
        <v>2</v>
      </c>
      <c r="G3" s="11">
        <v>4</v>
      </c>
      <c r="H3" s="11">
        <v>4</v>
      </c>
      <c r="I3" s="11">
        <v>2</v>
      </c>
      <c r="J3" s="11">
        <v>2</v>
      </c>
      <c r="K3" s="11">
        <v>2</v>
      </c>
      <c r="L3" s="11">
        <v>2</v>
      </c>
      <c r="M3" s="4">
        <f>SUM(E3:L3)</f>
        <v>20</v>
      </c>
      <c r="N3" s="12" t="s">
        <v>13</v>
      </c>
      <c r="O3" s="12" t="s">
        <v>77</v>
      </c>
      <c r="P3" s="2">
        <v>2</v>
      </c>
    </row>
    <row r="4" spans="1:16" ht="22.5" customHeight="1" x14ac:dyDescent="0.2">
      <c r="A4" s="8">
        <v>2411085017</v>
      </c>
      <c r="B4" s="9" t="s">
        <v>53</v>
      </c>
      <c r="C4" s="8" t="s">
        <v>89</v>
      </c>
      <c r="D4" s="10" t="s">
        <v>12</v>
      </c>
      <c r="E4" s="11">
        <v>0</v>
      </c>
      <c r="F4" s="11">
        <v>6</v>
      </c>
      <c r="G4" s="11">
        <v>6</v>
      </c>
      <c r="H4" s="11">
        <v>6</v>
      </c>
      <c r="I4" s="11">
        <v>6</v>
      </c>
      <c r="J4" s="11">
        <v>3</v>
      </c>
      <c r="K4" s="11">
        <v>0</v>
      </c>
      <c r="L4" s="11">
        <v>0</v>
      </c>
      <c r="M4" s="4">
        <f>SUM(E4:L4)</f>
        <v>27</v>
      </c>
      <c r="N4" s="12" t="s">
        <v>13</v>
      </c>
      <c r="O4" s="12" t="s">
        <v>90</v>
      </c>
      <c r="P4" s="2">
        <v>3</v>
      </c>
    </row>
    <row r="5" spans="1:16" ht="22.5" customHeight="1" x14ac:dyDescent="0.2">
      <c r="A5" s="8">
        <v>2411085017</v>
      </c>
      <c r="B5" s="9" t="s">
        <v>53</v>
      </c>
      <c r="C5" s="8" t="s">
        <v>89</v>
      </c>
      <c r="D5" s="10" t="s">
        <v>12</v>
      </c>
      <c r="E5" s="11">
        <v>20</v>
      </c>
      <c r="F5" s="11"/>
      <c r="G5" s="11"/>
      <c r="H5" s="11"/>
      <c r="I5" s="11"/>
      <c r="J5" s="11"/>
      <c r="K5" s="11"/>
      <c r="L5" s="11"/>
      <c r="M5" s="4">
        <f t="shared" ref="M5:M12" si="0">SUM(E5:L5)</f>
        <v>20</v>
      </c>
      <c r="N5" s="12" t="s">
        <v>16</v>
      </c>
      <c r="O5" s="12" t="s">
        <v>17</v>
      </c>
    </row>
    <row r="6" spans="1:16" ht="22.5" customHeight="1" x14ac:dyDescent="0.2">
      <c r="A6" s="8">
        <v>2411085017</v>
      </c>
      <c r="B6" s="9" t="s">
        <v>53</v>
      </c>
      <c r="C6" s="8" t="s">
        <v>89</v>
      </c>
      <c r="D6" s="10" t="s">
        <v>12</v>
      </c>
      <c r="E6" s="11"/>
      <c r="F6" s="11">
        <v>40</v>
      </c>
      <c r="G6" s="11"/>
      <c r="H6" s="11"/>
      <c r="I6" s="11"/>
      <c r="J6" s="11"/>
      <c r="K6" s="11"/>
      <c r="L6" s="11"/>
      <c r="M6" s="4">
        <f t="shared" si="0"/>
        <v>40</v>
      </c>
      <c r="N6" s="12" t="s">
        <v>16</v>
      </c>
      <c r="O6" s="12" t="s">
        <v>17</v>
      </c>
    </row>
    <row r="7" spans="1:16" ht="22.5" customHeight="1" x14ac:dyDescent="0.2">
      <c r="A7" s="8">
        <v>2411085017</v>
      </c>
      <c r="B7" s="9" t="s">
        <v>53</v>
      </c>
      <c r="C7" s="8" t="s">
        <v>89</v>
      </c>
      <c r="D7" s="10" t="s">
        <v>12</v>
      </c>
      <c r="E7" s="11"/>
      <c r="F7" s="11"/>
      <c r="G7" s="11">
        <v>90</v>
      </c>
      <c r="H7" s="11"/>
      <c r="I7" s="11"/>
      <c r="J7" s="11"/>
      <c r="K7" s="11"/>
      <c r="L7" s="11"/>
      <c r="M7" s="4">
        <f t="shared" si="0"/>
        <v>90</v>
      </c>
      <c r="N7" s="12" t="s">
        <v>16</v>
      </c>
      <c r="O7" s="12" t="s">
        <v>17</v>
      </c>
    </row>
    <row r="8" spans="1:16" ht="22.5" customHeight="1" x14ac:dyDescent="0.2">
      <c r="A8" s="8">
        <v>2411085017</v>
      </c>
      <c r="B8" s="9" t="s">
        <v>53</v>
      </c>
      <c r="C8" s="8" t="s">
        <v>89</v>
      </c>
      <c r="D8" s="10" t="s">
        <v>12</v>
      </c>
      <c r="E8" s="11"/>
      <c r="F8" s="11"/>
      <c r="G8" s="11"/>
      <c r="H8" s="11">
        <v>85</v>
      </c>
      <c r="I8" s="11"/>
      <c r="J8" s="11"/>
      <c r="K8" s="11"/>
      <c r="L8" s="11"/>
      <c r="M8" s="4">
        <f t="shared" si="0"/>
        <v>85</v>
      </c>
      <c r="N8" s="12" t="s">
        <v>16</v>
      </c>
      <c r="O8" s="12" t="s">
        <v>17</v>
      </c>
    </row>
    <row r="9" spans="1:16" ht="22.5" customHeight="1" x14ac:dyDescent="0.2">
      <c r="A9" s="8">
        <v>2411085017</v>
      </c>
      <c r="B9" s="9" t="s">
        <v>53</v>
      </c>
      <c r="C9" s="8" t="s">
        <v>89</v>
      </c>
      <c r="D9" s="10" t="s">
        <v>12</v>
      </c>
      <c r="E9" s="11"/>
      <c r="F9" s="11"/>
      <c r="G9" s="11"/>
      <c r="H9" s="11"/>
      <c r="I9" s="11">
        <v>75</v>
      </c>
      <c r="J9" s="11"/>
      <c r="K9" s="11"/>
      <c r="L9" s="11"/>
      <c r="M9" s="4">
        <f t="shared" si="0"/>
        <v>75</v>
      </c>
      <c r="N9" s="12" t="s">
        <v>16</v>
      </c>
      <c r="O9" s="12" t="s">
        <v>17</v>
      </c>
    </row>
    <row r="10" spans="1:16" ht="22.5" customHeight="1" x14ac:dyDescent="0.2">
      <c r="A10" s="8">
        <v>2411085017</v>
      </c>
      <c r="B10" s="9" t="s">
        <v>53</v>
      </c>
      <c r="C10" s="8" t="s">
        <v>89</v>
      </c>
      <c r="D10" s="10" t="s">
        <v>12</v>
      </c>
      <c r="E10" s="11"/>
      <c r="F10" s="11"/>
      <c r="G10" s="11"/>
      <c r="H10" s="11"/>
      <c r="I10" s="11"/>
      <c r="J10" s="11">
        <v>75</v>
      </c>
      <c r="K10" s="11"/>
      <c r="L10" s="11"/>
      <c r="M10" s="4">
        <f t="shared" si="0"/>
        <v>75</v>
      </c>
      <c r="N10" s="12" t="s">
        <v>16</v>
      </c>
      <c r="O10" s="12" t="s">
        <v>17</v>
      </c>
    </row>
    <row r="11" spans="1:16" ht="22.5" customHeight="1" x14ac:dyDescent="0.2">
      <c r="A11" s="8">
        <v>2411085017</v>
      </c>
      <c r="B11" s="9" t="s">
        <v>53</v>
      </c>
      <c r="C11" s="8" t="s">
        <v>89</v>
      </c>
      <c r="D11" s="10" t="s">
        <v>12</v>
      </c>
      <c r="E11" s="11"/>
      <c r="F11" s="11"/>
      <c r="G11" s="11"/>
      <c r="H11" s="11"/>
      <c r="I11" s="11"/>
      <c r="J11" s="11"/>
      <c r="K11" s="11">
        <v>50</v>
      </c>
      <c r="L11" s="11"/>
      <c r="M11" s="4">
        <f t="shared" si="0"/>
        <v>50</v>
      </c>
      <c r="N11" s="12" t="s">
        <v>16</v>
      </c>
      <c r="O11" s="12" t="s">
        <v>17</v>
      </c>
    </row>
    <row r="12" spans="1:16" ht="22.5" customHeight="1" x14ac:dyDescent="0.2">
      <c r="A12" s="8">
        <v>2411085017</v>
      </c>
      <c r="B12" s="9" t="s">
        <v>53</v>
      </c>
      <c r="C12" s="8" t="s">
        <v>89</v>
      </c>
      <c r="D12" s="10" t="s">
        <v>12</v>
      </c>
      <c r="E12" s="11"/>
      <c r="F12" s="11"/>
      <c r="G12" s="11"/>
      <c r="H12" s="11"/>
      <c r="I12" s="11"/>
      <c r="J12" s="11"/>
      <c r="K12" s="11"/>
      <c r="L12" s="11">
        <v>20</v>
      </c>
      <c r="M12" s="4">
        <f t="shared" si="0"/>
        <v>20</v>
      </c>
      <c r="N12" s="12" t="s">
        <v>16</v>
      </c>
      <c r="O12" s="12" t="s">
        <v>17</v>
      </c>
    </row>
    <row r="13" spans="1:16" ht="22.5" customHeight="1" x14ac:dyDescent="0.2">
      <c r="A13" s="8"/>
      <c r="B13" s="9"/>
      <c r="C13" s="8"/>
      <c r="D13" s="10"/>
      <c r="E13" s="10"/>
      <c r="F13" s="11"/>
      <c r="G13" s="11"/>
      <c r="H13" s="11"/>
      <c r="I13" s="11"/>
      <c r="J13" s="11"/>
      <c r="K13" s="11"/>
      <c r="L13" s="11"/>
      <c r="M13" s="4"/>
      <c r="N13" s="12"/>
      <c r="O13" s="12"/>
    </row>
    <row r="14" spans="1:16" ht="22.5" customHeight="1" x14ac:dyDescent="0.2">
      <c r="A14" s="14" t="s">
        <v>24</v>
      </c>
      <c r="B14" s="14"/>
      <c r="C14" s="9" t="s">
        <v>53</v>
      </c>
      <c r="D14" s="10" t="s">
        <v>12</v>
      </c>
      <c r="E14" s="11">
        <f t="shared" ref="E14:K14" si="1">SUM(E3:E11)</f>
        <v>22</v>
      </c>
      <c r="F14" s="11">
        <f t="shared" si="1"/>
        <v>48</v>
      </c>
      <c r="G14" s="11">
        <f t="shared" si="1"/>
        <v>100</v>
      </c>
      <c r="H14" s="11">
        <f t="shared" si="1"/>
        <v>95</v>
      </c>
      <c r="I14" s="11">
        <f t="shared" si="1"/>
        <v>83</v>
      </c>
      <c r="J14" s="11">
        <f t="shared" si="1"/>
        <v>80</v>
      </c>
      <c r="K14" s="11">
        <f t="shared" si="1"/>
        <v>52</v>
      </c>
      <c r="L14" s="11">
        <f>SUM(L3:L12)</f>
        <v>22</v>
      </c>
      <c r="M14" s="11">
        <f>E14+F14+G14+H14+I14+J14+K14+L14</f>
        <v>502</v>
      </c>
      <c r="N14" s="12"/>
      <c r="O14" s="15" t="s">
        <v>25</v>
      </c>
    </row>
    <row r="15" spans="1:16" s="22" customFormat="1" ht="22.5" customHeight="1" x14ac:dyDescent="0.2">
      <c r="A15" s="14"/>
      <c r="B15" s="23"/>
      <c r="C15" s="4"/>
      <c r="D15" s="6" t="s">
        <v>27</v>
      </c>
      <c r="E15" s="6">
        <f t="shared" ref="E15:L15" si="2">SUM(E14:E14)</f>
        <v>22</v>
      </c>
      <c r="F15" s="6">
        <f t="shared" si="2"/>
        <v>48</v>
      </c>
      <c r="G15" s="6">
        <f t="shared" si="2"/>
        <v>100</v>
      </c>
      <c r="H15" s="6">
        <f t="shared" si="2"/>
        <v>95</v>
      </c>
      <c r="I15" s="6">
        <f t="shared" si="2"/>
        <v>83</v>
      </c>
      <c r="J15" s="6">
        <f t="shared" si="2"/>
        <v>80</v>
      </c>
      <c r="K15" s="6">
        <f t="shared" si="2"/>
        <v>52</v>
      </c>
      <c r="L15" s="6">
        <f t="shared" si="2"/>
        <v>22</v>
      </c>
      <c r="M15" s="6">
        <f>SUBTOTAL(9,M14:M14)</f>
        <v>502</v>
      </c>
      <c r="N15" s="24"/>
      <c r="O15" s="24"/>
    </row>
    <row r="16" spans="1:16" s="22" customFormat="1" ht="22.5" customHeight="1" x14ac:dyDescent="0.2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11"/>
      <c r="N16" s="6"/>
      <c r="O16" s="11"/>
    </row>
    <row r="17" spans="1:16" s="22" customFormat="1" ht="22.5" customHeight="1" x14ac:dyDescent="0.2">
      <c r="A17" s="4"/>
      <c r="B17" s="11"/>
      <c r="C17" s="4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6"/>
      <c r="O17" s="11"/>
    </row>
    <row r="18" spans="1:16" s="22" customFormat="1" ht="22.5" customHeight="1" x14ac:dyDescent="0.2">
      <c r="C18" s="25"/>
    </row>
    <row r="19" spans="1:16" s="25" customFormat="1" ht="22.5" customHeight="1" x14ac:dyDescent="0.2">
      <c r="A19" s="26"/>
      <c r="B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s="18" customFormat="1" ht="22.5" customHeight="1" x14ac:dyDescent="0.2">
      <c r="A20" s="2"/>
      <c r="B20" s="19" t="s">
        <v>165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</sheetData>
  <autoFilter ref="A2:O5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B877-816D-4F97-94BF-0738037EC7B1}">
  <sheetPr filterMode="1">
    <tabColor theme="4"/>
    <pageSetUpPr fitToPage="1"/>
  </sheetPr>
  <dimension ref="A1:P20"/>
  <sheetViews>
    <sheetView view="pageBreakPreview" topLeftCell="A7" zoomScale="130" zoomScaleNormal="130" zoomScaleSheetLayoutView="130" workbookViewId="0">
      <selection activeCell="M23" sqref="M23"/>
    </sheetView>
  </sheetViews>
  <sheetFormatPr defaultRowHeight="22.5" customHeight="1" x14ac:dyDescent="0.2"/>
  <cols>
    <col min="1" max="1" width="12.375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2411086006</v>
      </c>
      <c r="B3" s="9" t="s">
        <v>53</v>
      </c>
      <c r="C3" s="8" t="s">
        <v>91</v>
      </c>
      <c r="D3" s="10" t="s">
        <v>12</v>
      </c>
      <c r="E3" s="22">
        <v>2</v>
      </c>
      <c r="F3" s="11">
        <v>2</v>
      </c>
      <c r="G3" s="11">
        <v>4</v>
      </c>
      <c r="H3" s="11">
        <v>4</v>
      </c>
      <c r="I3" s="11">
        <v>2</v>
      </c>
      <c r="J3" s="11">
        <v>2</v>
      </c>
      <c r="K3" s="11">
        <v>2</v>
      </c>
      <c r="L3" s="11">
        <v>2</v>
      </c>
      <c r="M3" s="4">
        <f>SUM(E3:L3)</f>
        <v>20</v>
      </c>
      <c r="N3" s="12" t="s">
        <v>13</v>
      </c>
      <c r="O3" s="12" t="s">
        <v>77</v>
      </c>
      <c r="P3" s="2">
        <v>2</v>
      </c>
    </row>
    <row r="4" spans="1:16" ht="22.5" customHeight="1" x14ac:dyDescent="0.2">
      <c r="A4" s="8">
        <v>2411086006</v>
      </c>
      <c r="B4" s="9" t="s">
        <v>53</v>
      </c>
      <c r="C4" s="8" t="s">
        <v>91</v>
      </c>
      <c r="D4" s="10" t="s">
        <v>12</v>
      </c>
      <c r="E4" s="11">
        <v>0</v>
      </c>
      <c r="F4" s="11">
        <v>3</v>
      </c>
      <c r="G4" s="11">
        <v>3</v>
      </c>
      <c r="H4" s="11">
        <v>6</v>
      </c>
      <c r="I4" s="11">
        <v>6</v>
      </c>
      <c r="J4" s="11">
        <v>3</v>
      </c>
      <c r="K4" s="11">
        <v>0</v>
      </c>
      <c r="L4" s="11">
        <v>0</v>
      </c>
      <c r="M4" s="4">
        <f>SUM(E4:L4)</f>
        <v>21</v>
      </c>
      <c r="N4" s="12" t="s">
        <v>13</v>
      </c>
      <c r="O4" s="12" t="s">
        <v>92</v>
      </c>
      <c r="P4" s="2">
        <v>3</v>
      </c>
    </row>
    <row r="5" spans="1:16" ht="22.5" customHeight="1" x14ac:dyDescent="0.2">
      <c r="A5" s="8">
        <v>2411086006</v>
      </c>
      <c r="B5" s="9" t="s">
        <v>53</v>
      </c>
      <c r="C5" s="8" t="s">
        <v>91</v>
      </c>
      <c r="D5" s="10" t="s">
        <v>12</v>
      </c>
      <c r="E5" s="11">
        <v>15</v>
      </c>
      <c r="F5" s="11"/>
      <c r="G5" s="11"/>
      <c r="H5" s="11"/>
      <c r="I5" s="11"/>
      <c r="J5" s="11"/>
      <c r="K5" s="11"/>
      <c r="L5" s="11"/>
      <c r="M5" s="4">
        <f t="shared" ref="M5:M12" si="0">SUM(E5:L5)</f>
        <v>15</v>
      </c>
      <c r="N5" s="12" t="s">
        <v>16</v>
      </c>
      <c r="O5" s="12" t="s">
        <v>17</v>
      </c>
    </row>
    <row r="6" spans="1:16" ht="22.5" customHeight="1" x14ac:dyDescent="0.2">
      <c r="A6" s="8">
        <v>2411086006</v>
      </c>
      <c r="B6" s="9" t="s">
        <v>53</v>
      </c>
      <c r="C6" s="8" t="s">
        <v>91</v>
      </c>
      <c r="D6" s="10" t="s">
        <v>12</v>
      </c>
      <c r="E6" s="11"/>
      <c r="F6" s="11">
        <v>55</v>
      </c>
      <c r="G6" s="11"/>
      <c r="H6" s="11"/>
      <c r="I6" s="11"/>
      <c r="J6" s="11"/>
      <c r="K6" s="11"/>
      <c r="L6" s="11"/>
      <c r="M6" s="4">
        <f t="shared" si="0"/>
        <v>55</v>
      </c>
      <c r="N6" s="12" t="s">
        <v>16</v>
      </c>
      <c r="O6" s="12" t="s">
        <v>17</v>
      </c>
    </row>
    <row r="7" spans="1:16" ht="22.5" customHeight="1" x14ac:dyDescent="0.2">
      <c r="A7" s="8">
        <v>2411086006</v>
      </c>
      <c r="B7" s="9" t="s">
        <v>53</v>
      </c>
      <c r="C7" s="8" t="s">
        <v>91</v>
      </c>
      <c r="D7" s="10" t="s">
        <v>12</v>
      </c>
      <c r="E7" s="11"/>
      <c r="F7" s="11"/>
      <c r="G7" s="11">
        <v>100</v>
      </c>
      <c r="H7" s="11"/>
      <c r="I7" s="11"/>
      <c r="J7" s="11"/>
      <c r="K7" s="11"/>
      <c r="L7" s="11"/>
      <c r="M7" s="4">
        <f t="shared" si="0"/>
        <v>100</v>
      </c>
      <c r="N7" s="12" t="s">
        <v>16</v>
      </c>
      <c r="O7" s="12" t="s">
        <v>17</v>
      </c>
    </row>
    <row r="8" spans="1:16" ht="22.5" customHeight="1" x14ac:dyDescent="0.2">
      <c r="A8" s="8">
        <v>2411086006</v>
      </c>
      <c r="B8" s="9" t="s">
        <v>53</v>
      </c>
      <c r="C8" s="8" t="s">
        <v>91</v>
      </c>
      <c r="D8" s="10" t="s">
        <v>12</v>
      </c>
      <c r="E8" s="11"/>
      <c r="F8" s="11"/>
      <c r="G8" s="11"/>
      <c r="H8" s="11">
        <v>105</v>
      </c>
      <c r="I8" s="11"/>
      <c r="J8" s="11"/>
      <c r="K8" s="11"/>
      <c r="L8" s="11"/>
      <c r="M8" s="4">
        <f t="shared" si="0"/>
        <v>105</v>
      </c>
      <c r="N8" s="12" t="s">
        <v>16</v>
      </c>
      <c r="O8" s="12" t="s">
        <v>17</v>
      </c>
    </row>
    <row r="9" spans="1:16" ht="22.5" customHeight="1" x14ac:dyDescent="0.2">
      <c r="A9" s="8">
        <v>2411086006</v>
      </c>
      <c r="B9" s="9" t="s">
        <v>53</v>
      </c>
      <c r="C9" s="8" t="s">
        <v>91</v>
      </c>
      <c r="D9" s="10" t="s">
        <v>12</v>
      </c>
      <c r="E9" s="11"/>
      <c r="F9" s="11"/>
      <c r="G9" s="11"/>
      <c r="H9" s="11"/>
      <c r="I9" s="11">
        <v>80</v>
      </c>
      <c r="J9" s="11"/>
      <c r="K9" s="11"/>
      <c r="L9" s="11"/>
      <c r="M9" s="4">
        <f t="shared" si="0"/>
        <v>80</v>
      </c>
      <c r="N9" s="12" t="s">
        <v>16</v>
      </c>
      <c r="O9" s="12" t="s">
        <v>17</v>
      </c>
    </row>
    <row r="10" spans="1:16" ht="22.5" customHeight="1" x14ac:dyDescent="0.2">
      <c r="A10" s="8">
        <v>2411086006</v>
      </c>
      <c r="B10" s="9" t="s">
        <v>53</v>
      </c>
      <c r="C10" s="8" t="s">
        <v>91</v>
      </c>
      <c r="D10" s="10" t="s">
        <v>12</v>
      </c>
      <c r="E10" s="11"/>
      <c r="F10" s="11"/>
      <c r="G10" s="11"/>
      <c r="H10" s="11"/>
      <c r="I10" s="11"/>
      <c r="J10" s="11">
        <v>50</v>
      </c>
      <c r="K10" s="11"/>
      <c r="L10" s="11"/>
      <c r="M10" s="4">
        <f t="shared" si="0"/>
        <v>50</v>
      </c>
      <c r="N10" s="12" t="s">
        <v>16</v>
      </c>
      <c r="O10" s="12" t="s">
        <v>17</v>
      </c>
    </row>
    <row r="11" spans="1:16" ht="22.5" customHeight="1" x14ac:dyDescent="0.2">
      <c r="A11" s="8">
        <v>2411086006</v>
      </c>
      <c r="B11" s="9" t="s">
        <v>53</v>
      </c>
      <c r="C11" s="8" t="s">
        <v>91</v>
      </c>
      <c r="D11" s="10" t="s">
        <v>12</v>
      </c>
      <c r="E11" s="11"/>
      <c r="F11" s="11"/>
      <c r="G11" s="11"/>
      <c r="H11" s="11"/>
      <c r="I11" s="11"/>
      <c r="J11" s="11"/>
      <c r="K11" s="11">
        <v>40</v>
      </c>
      <c r="L11" s="11"/>
      <c r="M11" s="4">
        <f t="shared" si="0"/>
        <v>40</v>
      </c>
      <c r="N11" s="12" t="s">
        <v>16</v>
      </c>
      <c r="O11" s="12" t="s">
        <v>17</v>
      </c>
    </row>
    <row r="12" spans="1:16" ht="22.5" customHeight="1" x14ac:dyDescent="0.2">
      <c r="A12" s="8">
        <v>2411086006</v>
      </c>
      <c r="B12" s="9" t="s">
        <v>53</v>
      </c>
      <c r="C12" s="8" t="s">
        <v>91</v>
      </c>
      <c r="D12" s="10" t="s">
        <v>12</v>
      </c>
      <c r="E12" s="11"/>
      <c r="F12" s="11"/>
      <c r="G12" s="11"/>
      <c r="H12" s="11"/>
      <c r="I12" s="11"/>
      <c r="J12" s="11"/>
      <c r="K12" s="11"/>
      <c r="L12" s="11">
        <v>15</v>
      </c>
      <c r="M12" s="4">
        <f t="shared" si="0"/>
        <v>15</v>
      </c>
      <c r="N12" s="12" t="s">
        <v>16</v>
      </c>
      <c r="O12" s="12" t="s">
        <v>17</v>
      </c>
    </row>
    <row r="13" spans="1:16" ht="22.5" customHeight="1" x14ac:dyDescent="0.2">
      <c r="A13" s="8"/>
      <c r="B13" s="9"/>
      <c r="C13" s="8"/>
      <c r="D13" s="10"/>
      <c r="E13" s="10"/>
      <c r="F13" s="11"/>
      <c r="G13" s="11"/>
      <c r="H13" s="11"/>
      <c r="I13" s="11"/>
      <c r="J13" s="11"/>
      <c r="K13" s="11"/>
      <c r="L13" s="11"/>
      <c r="M13" s="4"/>
      <c r="N13" s="12"/>
      <c r="O13" s="12"/>
    </row>
    <row r="14" spans="1:16" ht="22.5" customHeight="1" x14ac:dyDescent="0.2">
      <c r="A14" s="14" t="s">
        <v>24</v>
      </c>
      <c r="B14" s="14"/>
      <c r="C14" s="9" t="s">
        <v>53</v>
      </c>
      <c r="D14" s="10" t="s">
        <v>12</v>
      </c>
      <c r="E14" s="11">
        <f t="shared" ref="E14:K14" si="1">SUM(E3:E11)</f>
        <v>17</v>
      </c>
      <c r="F14" s="11">
        <f t="shared" si="1"/>
        <v>60</v>
      </c>
      <c r="G14" s="11">
        <f t="shared" si="1"/>
        <v>107</v>
      </c>
      <c r="H14" s="11">
        <f t="shared" si="1"/>
        <v>115</v>
      </c>
      <c r="I14" s="11">
        <f t="shared" si="1"/>
        <v>88</v>
      </c>
      <c r="J14" s="11">
        <f t="shared" si="1"/>
        <v>55</v>
      </c>
      <c r="K14" s="11">
        <f t="shared" si="1"/>
        <v>42</v>
      </c>
      <c r="L14" s="11">
        <f>SUM(L3:L12)</f>
        <v>17</v>
      </c>
      <c r="M14" s="11">
        <f>E14+F14+G14+H14+I14+J14+K14+L14</f>
        <v>501</v>
      </c>
      <c r="N14" s="12"/>
      <c r="O14" s="15" t="s">
        <v>25</v>
      </c>
    </row>
    <row r="15" spans="1:16" s="22" customFormat="1" ht="22.5" customHeight="1" x14ac:dyDescent="0.2">
      <c r="A15" s="14"/>
      <c r="B15" s="23"/>
      <c r="C15" s="4"/>
      <c r="D15" s="6" t="s">
        <v>27</v>
      </c>
      <c r="E15" s="6">
        <f t="shared" ref="E15:L15" si="2">SUM(E14:E14)</f>
        <v>17</v>
      </c>
      <c r="F15" s="6">
        <f t="shared" si="2"/>
        <v>60</v>
      </c>
      <c r="G15" s="6">
        <f t="shared" si="2"/>
        <v>107</v>
      </c>
      <c r="H15" s="6">
        <f t="shared" si="2"/>
        <v>115</v>
      </c>
      <c r="I15" s="6">
        <f t="shared" si="2"/>
        <v>88</v>
      </c>
      <c r="J15" s="6">
        <f t="shared" si="2"/>
        <v>55</v>
      </c>
      <c r="K15" s="6">
        <f t="shared" si="2"/>
        <v>42</v>
      </c>
      <c r="L15" s="6">
        <f t="shared" si="2"/>
        <v>17</v>
      </c>
      <c r="M15" s="6">
        <f>SUBTOTAL(9,M14:M14)</f>
        <v>501</v>
      </c>
      <c r="N15" s="24"/>
      <c r="O15" s="24"/>
    </row>
    <row r="16" spans="1:16" s="22" customFormat="1" ht="22.5" customHeight="1" x14ac:dyDescent="0.2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11"/>
      <c r="N16" s="6"/>
      <c r="O16" s="11"/>
    </row>
    <row r="17" spans="1:16" s="22" customFormat="1" ht="22.5" customHeight="1" x14ac:dyDescent="0.2">
      <c r="A17" s="4"/>
      <c r="B17" s="11"/>
      <c r="C17" s="4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6"/>
      <c r="O17" s="11"/>
    </row>
    <row r="18" spans="1:16" s="22" customFormat="1" ht="22.5" customHeight="1" x14ac:dyDescent="0.2">
      <c r="C18" s="25"/>
    </row>
    <row r="19" spans="1:16" s="25" customFormat="1" ht="22.5" customHeight="1" x14ac:dyDescent="0.2">
      <c r="A19" s="26"/>
      <c r="B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s="18" customFormat="1" ht="22.5" customHeight="1" x14ac:dyDescent="0.2">
      <c r="A20" s="2"/>
      <c r="B20" s="19" t="s">
        <v>165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</sheetData>
  <autoFilter ref="A2:O5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5F2F-4661-46E9-8E2F-5E644C9DF186}">
  <sheetPr filterMode="1">
    <tabColor theme="4"/>
    <pageSetUpPr fitToPage="1"/>
  </sheetPr>
  <dimension ref="A1:P39"/>
  <sheetViews>
    <sheetView view="pageBreakPreview" topLeftCell="A13" zoomScale="115" zoomScaleNormal="130" zoomScaleSheetLayoutView="115" workbookViewId="0">
      <selection activeCell="C3" sqref="C3"/>
    </sheetView>
  </sheetViews>
  <sheetFormatPr defaultRowHeight="22.5" customHeight="1" x14ac:dyDescent="0.2"/>
  <cols>
    <col min="1" max="1" width="14.375" style="2" customWidth="1"/>
    <col min="2" max="2" width="14.6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2410087001</v>
      </c>
      <c r="B3" s="9" t="s">
        <v>10</v>
      </c>
      <c r="C3" s="8" t="s">
        <v>29</v>
      </c>
      <c r="D3" s="10" t="s">
        <v>12</v>
      </c>
      <c r="E3" s="2">
        <v>0</v>
      </c>
      <c r="F3" s="10">
        <v>160</v>
      </c>
      <c r="G3" s="11">
        <v>320</v>
      </c>
      <c r="H3" s="11">
        <v>320</v>
      </c>
      <c r="I3" s="11">
        <v>160</v>
      </c>
      <c r="J3" s="11">
        <v>160</v>
      </c>
      <c r="K3" s="11">
        <v>160</v>
      </c>
      <c r="L3" s="11">
        <v>0</v>
      </c>
      <c r="M3" s="4">
        <f>SUBTOTAL(9,F3:L3)</f>
        <v>1280</v>
      </c>
      <c r="N3" s="12" t="s">
        <v>13</v>
      </c>
      <c r="O3" s="12" t="s">
        <v>14</v>
      </c>
      <c r="P3" s="2">
        <v>160</v>
      </c>
    </row>
    <row r="4" spans="1:16" ht="22.5" customHeight="1" x14ac:dyDescent="0.2">
      <c r="A4" s="8">
        <v>2410087001</v>
      </c>
      <c r="B4" s="9" t="s">
        <v>10</v>
      </c>
      <c r="C4" s="8" t="s">
        <v>29</v>
      </c>
      <c r="D4" s="10" t="s">
        <v>12</v>
      </c>
      <c r="E4" s="10">
        <v>0</v>
      </c>
      <c r="F4" s="11">
        <v>70</v>
      </c>
      <c r="G4" s="11">
        <v>35</v>
      </c>
      <c r="H4" s="11">
        <v>70</v>
      </c>
      <c r="I4" s="11">
        <v>70</v>
      </c>
      <c r="J4" s="11">
        <v>0</v>
      </c>
      <c r="K4" s="11">
        <v>0</v>
      </c>
      <c r="L4" s="11">
        <v>0</v>
      </c>
      <c r="M4" s="4">
        <f t="shared" ref="M4:M12" si="0">SUBTOTAL(9,E4:L4)</f>
        <v>245</v>
      </c>
      <c r="N4" s="12" t="s">
        <v>13</v>
      </c>
      <c r="O4" s="12" t="s">
        <v>30</v>
      </c>
      <c r="P4" s="2">
        <v>35</v>
      </c>
    </row>
    <row r="5" spans="1:16" ht="22.5" customHeight="1" x14ac:dyDescent="0.2">
      <c r="A5" s="8">
        <v>2410087001</v>
      </c>
      <c r="B5" s="9" t="s">
        <v>10</v>
      </c>
      <c r="C5" s="8" t="s">
        <v>29</v>
      </c>
      <c r="D5" s="10" t="s">
        <v>12</v>
      </c>
      <c r="E5" s="10">
        <v>0</v>
      </c>
      <c r="F5" s="11">
        <v>0</v>
      </c>
      <c r="G5" s="11">
        <v>25</v>
      </c>
      <c r="H5" s="11">
        <v>50</v>
      </c>
      <c r="I5" s="11">
        <v>50</v>
      </c>
      <c r="J5" s="11">
        <v>25</v>
      </c>
      <c r="K5" s="11">
        <v>0</v>
      </c>
      <c r="L5" s="11">
        <v>0</v>
      </c>
      <c r="M5" s="4">
        <f t="shared" si="0"/>
        <v>150</v>
      </c>
      <c r="N5" s="12" t="s">
        <v>13</v>
      </c>
      <c r="O5" s="12" t="s">
        <v>31</v>
      </c>
      <c r="P5" s="2">
        <v>25</v>
      </c>
    </row>
    <row r="6" spans="1:16" ht="22.5" customHeight="1" x14ac:dyDescent="0.2">
      <c r="A6" s="8">
        <v>2410087001</v>
      </c>
      <c r="B6" s="9" t="s">
        <v>10</v>
      </c>
      <c r="C6" s="8" t="s">
        <v>29</v>
      </c>
      <c r="D6" s="10" t="s">
        <v>12</v>
      </c>
      <c r="E6" s="10">
        <v>15</v>
      </c>
      <c r="F6" s="11"/>
      <c r="G6" s="11"/>
      <c r="H6" s="11"/>
      <c r="I6" s="11"/>
      <c r="J6" s="11"/>
      <c r="K6" s="11"/>
      <c r="L6" s="11"/>
      <c r="M6" s="4">
        <f t="shared" si="0"/>
        <v>15</v>
      </c>
      <c r="N6" s="12" t="s">
        <v>16</v>
      </c>
      <c r="O6" s="12" t="s">
        <v>17</v>
      </c>
    </row>
    <row r="7" spans="1:16" ht="22.5" customHeight="1" x14ac:dyDescent="0.2">
      <c r="A7" s="8">
        <v>2410087001</v>
      </c>
      <c r="B7" s="9" t="s">
        <v>10</v>
      </c>
      <c r="C7" s="8" t="s">
        <v>29</v>
      </c>
      <c r="D7" s="10" t="s">
        <v>12</v>
      </c>
      <c r="E7" s="10"/>
      <c r="F7" s="11">
        <v>15</v>
      </c>
      <c r="G7" s="11"/>
      <c r="H7" s="11"/>
      <c r="I7" s="11"/>
      <c r="J7" s="11"/>
      <c r="K7" s="11"/>
      <c r="L7" s="11"/>
      <c r="M7" s="4">
        <f t="shared" si="0"/>
        <v>15</v>
      </c>
      <c r="N7" s="12" t="s">
        <v>16</v>
      </c>
      <c r="O7" s="12" t="s">
        <v>17</v>
      </c>
    </row>
    <row r="8" spans="1:16" ht="22.5" customHeight="1" x14ac:dyDescent="0.2">
      <c r="A8" s="8">
        <v>2410087001</v>
      </c>
      <c r="B8" s="9" t="s">
        <v>10</v>
      </c>
      <c r="C8" s="8" t="s">
        <v>29</v>
      </c>
      <c r="D8" s="10" t="s">
        <v>12</v>
      </c>
      <c r="E8" s="10"/>
      <c r="F8" s="11"/>
      <c r="G8" s="11">
        <v>50</v>
      </c>
      <c r="H8" s="11"/>
      <c r="I8" s="11"/>
      <c r="J8" s="11"/>
      <c r="K8" s="11"/>
      <c r="L8" s="11"/>
      <c r="M8" s="4">
        <f t="shared" si="0"/>
        <v>50</v>
      </c>
      <c r="N8" s="12" t="s">
        <v>16</v>
      </c>
      <c r="O8" s="12" t="s">
        <v>17</v>
      </c>
    </row>
    <row r="9" spans="1:16" ht="22.5" customHeight="1" x14ac:dyDescent="0.2">
      <c r="A9" s="8">
        <v>2410087001</v>
      </c>
      <c r="B9" s="9" t="s">
        <v>10</v>
      </c>
      <c r="C9" s="8" t="s">
        <v>29</v>
      </c>
      <c r="D9" s="10" t="s">
        <v>12</v>
      </c>
      <c r="E9" s="10"/>
      <c r="F9" s="11"/>
      <c r="G9" s="11"/>
      <c r="H9" s="11">
        <v>45</v>
      </c>
      <c r="I9" s="11"/>
      <c r="J9" s="11"/>
      <c r="K9" s="11"/>
      <c r="L9" s="11"/>
      <c r="M9" s="4">
        <f t="shared" si="0"/>
        <v>45</v>
      </c>
      <c r="N9" s="12" t="s">
        <v>16</v>
      </c>
      <c r="O9" s="12" t="s">
        <v>17</v>
      </c>
    </row>
    <row r="10" spans="1:16" ht="22.5" customHeight="1" x14ac:dyDescent="0.2">
      <c r="A10" s="8">
        <v>2410087001</v>
      </c>
      <c r="B10" s="9" t="s">
        <v>10</v>
      </c>
      <c r="C10" s="8" t="s">
        <v>29</v>
      </c>
      <c r="D10" s="10" t="s">
        <v>12</v>
      </c>
      <c r="E10" s="10"/>
      <c r="F10" s="11"/>
      <c r="G10" s="11"/>
      <c r="H10" s="11"/>
      <c r="I10" s="11">
        <v>35</v>
      </c>
      <c r="J10" s="11"/>
      <c r="K10" s="11"/>
      <c r="L10" s="11"/>
      <c r="M10" s="4">
        <f t="shared" si="0"/>
        <v>35</v>
      </c>
      <c r="N10" s="12" t="s">
        <v>16</v>
      </c>
      <c r="O10" s="12" t="s">
        <v>17</v>
      </c>
    </row>
    <row r="11" spans="1:16" ht="22.5" customHeight="1" x14ac:dyDescent="0.2">
      <c r="A11" s="8">
        <v>2410087001</v>
      </c>
      <c r="B11" s="9" t="s">
        <v>10</v>
      </c>
      <c r="C11" s="8" t="s">
        <v>29</v>
      </c>
      <c r="D11" s="10" t="s">
        <v>12</v>
      </c>
      <c r="E11" s="10"/>
      <c r="F11" s="11"/>
      <c r="G11" s="11"/>
      <c r="H11" s="11"/>
      <c r="I11" s="11"/>
      <c r="J11" s="11">
        <v>30</v>
      </c>
      <c r="K11" s="11"/>
      <c r="L11" s="11"/>
      <c r="M11" s="4">
        <f t="shared" si="0"/>
        <v>30</v>
      </c>
      <c r="N11" s="12" t="s">
        <v>16</v>
      </c>
      <c r="O11" s="12" t="s">
        <v>17</v>
      </c>
    </row>
    <row r="12" spans="1:16" ht="22.5" customHeight="1" x14ac:dyDescent="0.2">
      <c r="A12" s="8">
        <v>2410087001</v>
      </c>
      <c r="B12" s="9" t="s">
        <v>10</v>
      </c>
      <c r="C12" s="8" t="s">
        <v>29</v>
      </c>
      <c r="D12" s="10" t="s">
        <v>12</v>
      </c>
      <c r="E12" s="10"/>
      <c r="F12" s="11"/>
      <c r="G12" s="11"/>
      <c r="H12" s="11"/>
      <c r="I12" s="11"/>
      <c r="J12" s="11"/>
      <c r="K12" s="11">
        <v>30</v>
      </c>
      <c r="L12" s="11"/>
      <c r="M12" s="4">
        <f t="shared" si="0"/>
        <v>30</v>
      </c>
      <c r="N12" s="12" t="s">
        <v>16</v>
      </c>
      <c r="O12" s="12" t="s">
        <v>17</v>
      </c>
    </row>
    <row r="13" spans="1:16" ht="22.5" customHeight="1" x14ac:dyDescent="0.2">
      <c r="A13" s="8">
        <v>2410087001</v>
      </c>
      <c r="B13" s="9" t="s">
        <v>10</v>
      </c>
      <c r="C13" s="8" t="s">
        <v>29</v>
      </c>
      <c r="D13" s="10" t="s">
        <v>12</v>
      </c>
      <c r="E13" s="10"/>
      <c r="F13" s="11"/>
      <c r="G13" s="11"/>
      <c r="H13" s="11"/>
      <c r="I13" s="11"/>
      <c r="J13" s="11"/>
      <c r="K13" s="11"/>
      <c r="L13" s="11">
        <v>20</v>
      </c>
      <c r="M13" s="4">
        <f>SUBTOTAL(9,E13:L13)</f>
        <v>20</v>
      </c>
      <c r="N13" s="12" t="s">
        <v>16</v>
      </c>
      <c r="O13" s="12" t="s">
        <v>17</v>
      </c>
    </row>
    <row r="14" spans="1:16" ht="22.5" customHeight="1" x14ac:dyDescent="0.2">
      <c r="A14" s="8">
        <v>2410087001</v>
      </c>
      <c r="B14" s="9" t="s">
        <v>18</v>
      </c>
      <c r="C14" s="8" t="s">
        <v>29</v>
      </c>
      <c r="D14" s="10" t="s">
        <v>12</v>
      </c>
      <c r="E14" s="10">
        <v>0</v>
      </c>
      <c r="F14" s="11">
        <v>80</v>
      </c>
      <c r="G14" s="11">
        <v>160</v>
      </c>
      <c r="H14" s="11">
        <v>160</v>
      </c>
      <c r="I14" s="11">
        <v>80</v>
      </c>
      <c r="J14" s="11">
        <v>80</v>
      </c>
      <c r="K14" s="11">
        <v>80</v>
      </c>
      <c r="L14" s="11">
        <v>0</v>
      </c>
      <c r="M14" s="4">
        <f t="shared" ref="M14:M23" si="1">SUBTOTAL(9,E14:L14)</f>
        <v>640</v>
      </c>
      <c r="N14" s="12" t="s">
        <v>13</v>
      </c>
      <c r="O14" s="12" t="s">
        <v>14</v>
      </c>
      <c r="P14" s="2">
        <v>80</v>
      </c>
    </row>
    <row r="15" spans="1:16" ht="22.5" customHeight="1" x14ac:dyDescent="0.2">
      <c r="A15" s="8">
        <v>2410087001</v>
      </c>
      <c r="B15" s="9" t="s">
        <v>18</v>
      </c>
      <c r="C15" s="8" t="s">
        <v>29</v>
      </c>
      <c r="D15" s="10" t="s">
        <v>12</v>
      </c>
      <c r="E15" s="10">
        <v>0</v>
      </c>
      <c r="F15" s="11">
        <v>63</v>
      </c>
      <c r="G15" s="11">
        <v>63</v>
      </c>
      <c r="H15" s="11">
        <v>126</v>
      </c>
      <c r="I15" s="11">
        <v>126</v>
      </c>
      <c r="J15" s="11">
        <v>63</v>
      </c>
      <c r="K15" s="11">
        <v>0</v>
      </c>
      <c r="L15" s="11">
        <v>0</v>
      </c>
      <c r="M15" s="4">
        <f t="shared" si="1"/>
        <v>441</v>
      </c>
      <c r="N15" s="12" t="s">
        <v>13</v>
      </c>
      <c r="O15" s="12" t="s">
        <v>32</v>
      </c>
      <c r="P15" s="2">
        <v>63</v>
      </c>
    </row>
    <row r="16" spans="1:16" ht="22.5" customHeight="1" x14ac:dyDescent="0.2">
      <c r="A16" s="8">
        <v>2410087001</v>
      </c>
      <c r="B16" s="9" t="s">
        <v>18</v>
      </c>
      <c r="C16" s="8" t="s">
        <v>29</v>
      </c>
      <c r="D16" s="10" t="s">
        <v>12</v>
      </c>
      <c r="E16" s="10">
        <v>15</v>
      </c>
      <c r="F16" s="11"/>
      <c r="G16" s="11"/>
      <c r="H16" s="11"/>
      <c r="I16" s="11"/>
      <c r="J16" s="11"/>
      <c r="K16" s="11"/>
      <c r="L16" s="11"/>
      <c r="M16" s="4">
        <f t="shared" si="1"/>
        <v>15</v>
      </c>
      <c r="N16" s="12" t="s">
        <v>16</v>
      </c>
      <c r="O16" s="12" t="s">
        <v>17</v>
      </c>
    </row>
    <row r="17" spans="1:16" ht="22.5" customHeight="1" x14ac:dyDescent="0.2">
      <c r="A17" s="8">
        <v>2410087001</v>
      </c>
      <c r="B17" s="9" t="s">
        <v>18</v>
      </c>
      <c r="C17" s="8" t="s">
        <v>29</v>
      </c>
      <c r="D17" s="10" t="s">
        <v>12</v>
      </c>
      <c r="E17" s="10"/>
      <c r="F17" s="11">
        <v>15</v>
      </c>
      <c r="G17" s="11"/>
      <c r="H17" s="11"/>
      <c r="I17" s="11"/>
      <c r="J17" s="11"/>
      <c r="K17" s="11"/>
      <c r="L17" s="11"/>
      <c r="M17" s="4">
        <f t="shared" si="1"/>
        <v>15</v>
      </c>
      <c r="N17" s="12" t="s">
        <v>16</v>
      </c>
      <c r="O17" s="12" t="s">
        <v>17</v>
      </c>
    </row>
    <row r="18" spans="1:16" ht="22.5" customHeight="1" x14ac:dyDescent="0.2">
      <c r="A18" s="8">
        <v>2410087001</v>
      </c>
      <c r="B18" s="9" t="s">
        <v>18</v>
      </c>
      <c r="C18" s="8" t="s">
        <v>29</v>
      </c>
      <c r="D18" s="10" t="s">
        <v>12</v>
      </c>
      <c r="E18" s="10"/>
      <c r="F18" s="11"/>
      <c r="G18" s="11">
        <v>35</v>
      </c>
      <c r="H18" s="11"/>
      <c r="I18" s="11"/>
      <c r="J18" s="11"/>
      <c r="K18" s="11"/>
      <c r="L18" s="11"/>
      <c r="M18" s="4">
        <f t="shared" si="1"/>
        <v>35</v>
      </c>
      <c r="N18" s="12" t="s">
        <v>16</v>
      </c>
      <c r="O18" s="12" t="s">
        <v>17</v>
      </c>
    </row>
    <row r="19" spans="1:16" ht="22.5" customHeight="1" x14ac:dyDescent="0.2">
      <c r="A19" s="8">
        <v>2410087001</v>
      </c>
      <c r="B19" s="9" t="s">
        <v>18</v>
      </c>
      <c r="C19" s="8" t="s">
        <v>29</v>
      </c>
      <c r="D19" s="10" t="s">
        <v>12</v>
      </c>
      <c r="E19" s="10"/>
      <c r="F19" s="11"/>
      <c r="G19" s="11"/>
      <c r="H19" s="11">
        <v>35</v>
      </c>
      <c r="I19" s="11"/>
      <c r="J19" s="11"/>
      <c r="K19" s="11"/>
      <c r="L19" s="11"/>
      <c r="M19" s="4">
        <f t="shared" si="1"/>
        <v>35</v>
      </c>
      <c r="N19" s="12" t="s">
        <v>16</v>
      </c>
      <c r="O19" s="12" t="s">
        <v>17</v>
      </c>
    </row>
    <row r="20" spans="1:16" ht="22.5" customHeight="1" x14ac:dyDescent="0.2">
      <c r="A20" s="8">
        <v>2410087001</v>
      </c>
      <c r="B20" s="9" t="s">
        <v>18</v>
      </c>
      <c r="C20" s="8" t="s">
        <v>29</v>
      </c>
      <c r="D20" s="10" t="s">
        <v>12</v>
      </c>
      <c r="E20" s="10"/>
      <c r="F20" s="11"/>
      <c r="G20" s="11"/>
      <c r="H20" s="11"/>
      <c r="I20" s="11">
        <v>40</v>
      </c>
      <c r="J20" s="11"/>
      <c r="K20" s="11"/>
      <c r="L20" s="11"/>
      <c r="M20" s="4">
        <f t="shared" si="1"/>
        <v>40</v>
      </c>
      <c r="N20" s="12" t="s">
        <v>16</v>
      </c>
      <c r="O20" s="12" t="s">
        <v>17</v>
      </c>
    </row>
    <row r="21" spans="1:16" ht="22.5" customHeight="1" x14ac:dyDescent="0.2">
      <c r="A21" s="8">
        <v>2410087001</v>
      </c>
      <c r="B21" s="9" t="s">
        <v>18</v>
      </c>
      <c r="C21" s="8" t="s">
        <v>29</v>
      </c>
      <c r="D21" s="10" t="s">
        <v>12</v>
      </c>
      <c r="E21" s="10"/>
      <c r="F21" s="11"/>
      <c r="G21" s="11"/>
      <c r="H21" s="11"/>
      <c r="I21" s="11"/>
      <c r="J21" s="11">
        <v>35</v>
      </c>
      <c r="K21" s="11"/>
      <c r="L21" s="11"/>
      <c r="M21" s="4">
        <f t="shared" si="1"/>
        <v>35</v>
      </c>
      <c r="N21" s="12" t="s">
        <v>16</v>
      </c>
      <c r="O21" s="12" t="s">
        <v>17</v>
      </c>
    </row>
    <row r="22" spans="1:16" ht="22.5" customHeight="1" x14ac:dyDescent="0.2">
      <c r="A22" s="8">
        <v>2410087001</v>
      </c>
      <c r="B22" s="9" t="s">
        <v>18</v>
      </c>
      <c r="C22" s="8" t="s">
        <v>29</v>
      </c>
      <c r="D22" s="10" t="s">
        <v>12</v>
      </c>
      <c r="E22" s="10"/>
      <c r="F22" s="11"/>
      <c r="G22" s="11"/>
      <c r="H22" s="11"/>
      <c r="I22" s="11"/>
      <c r="J22" s="11"/>
      <c r="K22" s="11">
        <v>30</v>
      </c>
      <c r="L22" s="11"/>
      <c r="M22" s="4">
        <f t="shared" si="1"/>
        <v>30</v>
      </c>
      <c r="N22" s="12" t="s">
        <v>16</v>
      </c>
      <c r="O22" s="12" t="s">
        <v>17</v>
      </c>
    </row>
    <row r="23" spans="1:16" ht="22.5" customHeight="1" x14ac:dyDescent="0.2">
      <c r="A23" s="8">
        <v>2410087001</v>
      </c>
      <c r="B23" s="9" t="s">
        <v>18</v>
      </c>
      <c r="C23" s="8" t="s">
        <v>29</v>
      </c>
      <c r="D23" s="10" t="s">
        <v>12</v>
      </c>
      <c r="E23" s="10"/>
      <c r="F23" s="11"/>
      <c r="G23" s="11"/>
      <c r="H23" s="11"/>
      <c r="I23" s="11"/>
      <c r="J23" s="11"/>
      <c r="K23" s="11"/>
      <c r="L23" s="11">
        <v>20</v>
      </c>
      <c r="M23" s="4">
        <f t="shared" si="1"/>
        <v>20</v>
      </c>
      <c r="N23" s="12" t="s">
        <v>16</v>
      </c>
      <c r="O23" s="12" t="s">
        <v>17</v>
      </c>
    </row>
    <row r="24" spans="1:16" ht="22.5" customHeight="1" x14ac:dyDescent="0.2">
      <c r="A24" s="8"/>
      <c r="B24" s="9"/>
      <c r="C24" s="8"/>
      <c r="D24" s="10"/>
      <c r="E24" s="10"/>
      <c r="F24" s="11"/>
      <c r="G24" s="11"/>
      <c r="H24" s="11"/>
      <c r="I24" s="11"/>
      <c r="J24" s="11"/>
      <c r="K24" s="11"/>
      <c r="L24" s="11"/>
      <c r="M24" s="4"/>
      <c r="N24" s="12"/>
      <c r="O24" s="12"/>
    </row>
    <row r="25" spans="1:16" ht="22.5" customHeight="1" x14ac:dyDescent="0.2">
      <c r="A25" s="8">
        <v>2410087001</v>
      </c>
      <c r="B25" s="9" t="s">
        <v>10</v>
      </c>
      <c r="C25" s="8" t="s">
        <v>33</v>
      </c>
      <c r="D25" s="10" t="s">
        <v>21</v>
      </c>
      <c r="E25" s="10">
        <v>0</v>
      </c>
      <c r="F25" s="11">
        <v>12</v>
      </c>
      <c r="G25" s="11">
        <v>12</v>
      </c>
      <c r="H25" s="11">
        <v>24</v>
      </c>
      <c r="I25" s="11">
        <v>24</v>
      </c>
      <c r="J25" s="11">
        <v>12</v>
      </c>
      <c r="K25" s="11">
        <v>12</v>
      </c>
      <c r="L25" s="11">
        <v>0</v>
      </c>
      <c r="M25" s="4">
        <f>SUBTOTAL(9,E25:L25)</f>
        <v>96</v>
      </c>
      <c r="N25" s="12" t="s">
        <v>13</v>
      </c>
      <c r="O25" s="12" t="s">
        <v>22</v>
      </c>
      <c r="P25" s="2">
        <v>12</v>
      </c>
    </row>
    <row r="26" spans="1:16" ht="22.5" customHeight="1" x14ac:dyDescent="0.2">
      <c r="A26" s="8">
        <v>2410087001</v>
      </c>
      <c r="B26" s="9" t="s">
        <v>10</v>
      </c>
      <c r="C26" s="8" t="s">
        <v>33</v>
      </c>
      <c r="D26" s="10" t="s">
        <v>21</v>
      </c>
      <c r="E26" s="10">
        <v>0</v>
      </c>
      <c r="F26" s="11">
        <v>9</v>
      </c>
      <c r="G26" s="11">
        <v>18</v>
      </c>
      <c r="H26" s="11">
        <v>18</v>
      </c>
      <c r="I26" s="11">
        <v>18</v>
      </c>
      <c r="J26" s="11">
        <v>0</v>
      </c>
      <c r="K26" s="11">
        <v>0</v>
      </c>
      <c r="L26" s="11">
        <v>0</v>
      </c>
      <c r="M26" s="4">
        <f t="shared" ref="M26:M28" si="2">SUBTOTAL(9,E26:L26)</f>
        <v>63</v>
      </c>
      <c r="N26" s="12" t="s">
        <v>13</v>
      </c>
      <c r="O26" s="12" t="s">
        <v>34</v>
      </c>
      <c r="P26" s="2">
        <v>9</v>
      </c>
    </row>
    <row r="27" spans="1:16" ht="22.5" customHeight="1" x14ac:dyDescent="0.2">
      <c r="A27" s="8">
        <v>2410087001</v>
      </c>
      <c r="B27" s="9" t="s">
        <v>18</v>
      </c>
      <c r="C27" s="8" t="s">
        <v>33</v>
      </c>
      <c r="D27" s="10" t="s">
        <v>21</v>
      </c>
      <c r="E27" s="10">
        <v>0</v>
      </c>
      <c r="F27" s="11">
        <v>10</v>
      </c>
      <c r="G27" s="11">
        <v>10</v>
      </c>
      <c r="H27" s="11">
        <v>20</v>
      </c>
      <c r="I27" s="11">
        <v>20</v>
      </c>
      <c r="J27" s="11">
        <v>10</v>
      </c>
      <c r="K27" s="11">
        <v>10</v>
      </c>
      <c r="L27" s="11">
        <v>0</v>
      </c>
      <c r="M27" s="4">
        <f t="shared" si="2"/>
        <v>80</v>
      </c>
      <c r="N27" s="12" t="s">
        <v>13</v>
      </c>
      <c r="O27" s="12" t="s">
        <v>22</v>
      </c>
      <c r="P27" s="2">
        <v>10</v>
      </c>
    </row>
    <row r="28" spans="1:16" ht="22.5" customHeight="1" x14ac:dyDescent="0.2">
      <c r="A28" s="8">
        <v>2410087001</v>
      </c>
      <c r="B28" s="9" t="s">
        <v>18</v>
      </c>
      <c r="C28" s="8" t="s">
        <v>33</v>
      </c>
      <c r="D28" s="10" t="s">
        <v>21</v>
      </c>
      <c r="E28" s="10">
        <v>0</v>
      </c>
      <c r="F28" s="11">
        <v>0</v>
      </c>
      <c r="G28" s="11">
        <v>9</v>
      </c>
      <c r="H28" s="11">
        <v>18</v>
      </c>
      <c r="I28" s="11">
        <v>18</v>
      </c>
      <c r="J28" s="11">
        <v>9</v>
      </c>
      <c r="K28" s="11">
        <v>0</v>
      </c>
      <c r="L28" s="11">
        <v>0</v>
      </c>
      <c r="M28" s="4">
        <f t="shared" si="2"/>
        <v>54</v>
      </c>
      <c r="N28" s="12" t="s">
        <v>13</v>
      </c>
      <c r="O28" s="12" t="s">
        <v>35</v>
      </c>
      <c r="P28" s="2">
        <v>9</v>
      </c>
    </row>
    <row r="29" spans="1:16" ht="22.5" customHeight="1" x14ac:dyDescent="0.2">
      <c r="A29" s="8"/>
      <c r="B29" s="13"/>
      <c r="C29" s="8"/>
      <c r="D29" s="10"/>
      <c r="E29" s="10"/>
      <c r="F29" s="11"/>
      <c r="G29" s="11"/>
      <c r="H29" s="11"/>
      <c r="I29" s="11"/>
      <c r="J29" s="11"/>
      <c r="K29" s="11"/>
      <c r="L29" s="11"/>
      <c r="M29" s="4"/>
      <c r="N29" s="12"/>
      <c r="O29" s="12"/>
    </row>
    <row r="30" spans="1:16" ht="22.5" customHeight="1" x14ac:dyDescent="0.2">
      <c r="A30" s="14" t="s">
        <v>24</v>
      </c>
      <c r="B30" s="9" t="s">
        <v>10</v>
      </c>
      <c r="C30" s="8" t="s">
        <v>29</v>
      </c>
      <c r="D30" s="10" t="s">
        <v>12</v>
      </c>
      <c r="E30" s="11">
        <f>SUM(E3:E13)</f>
        <v>15</v>
      </c>
      <c r="F30" s="11">
        <f t="shared" ref="F30:L30" si="3">SUM(F3:F13)</f>
        <v>245</v>
      </c>
      <c r="G30" s="11">
        <f t="shared" si="3"/>
        <v>430</v>
      </c>
      <c r="H30" s="11">
        <f t="shared" si="3"/>
        <v>485</v>
      </c>
      <c r="I30" s="11">
        <f t="shared" si="3"/>
        <v>315</v>
      </c>
      <c r="J30" s="11">
        <f t="shared" si="3"/>
        <v>215</v>
      </c>
      <c r="K30" s="11">
        <f t="shared" si="3"/>
        <v>190</v>
      </c>
      <c r="L30" s="11">
        <f t="shared" si="3"/>
        <v>20</v>
      </c>
      <c r="M30" s="11">
        <f>E30+F30+G30+H30+I30+J30+K30+L30</f>
        <v>1915</v>
      </c>
      <c r="N30" s="12"/>
      <c r="O30" s="15" t="s">
        <v>25</v>
      </c>
    </row>
    <row r="31" spans="1:16" ht="22.5" customHeight="1" x14ac:dyDescent="0.2">
      <c r="A31" s="14"/>
      <c r="B31" s="9" t="s">
        <v>10</v>
      </c>
      <c r="C31" s="8" t="s">
        <v>33</v>
      </c>
      <c r="D31" s="10" t="s">
        <v>21</v>
      </c>
      <c r="E31" s="11">
        <f>SUM(E25:E26)</f>
        <v>0</v>
      </c>
      <c r="F31" s="11">
        <f t="shared" ref="F31:L31" si="4">SUM(F25:F26)</f>
        <v>21</v>
      </c>
      <c r="G31" s="11">
        <f t="shared" si="4"/>
        <v>30</v>
      </c>
      <c r="H31" s="11">
        <f t="shared" si="4"/>
        <v>42</v>
      </c>
      <c r="I31" s="11">
        <f t="shared" si="4"/>
        <v>42</v>
      </c>
      <c r="J31" s="11">
        <f t="shared" si="4"/>
        <v>12</v>
      </c>
      <c r="K31" s="11">
        <f t="shared" si="4"/>
        <v>12</v>
      </c>
      <c r="L31" s="11">
        <f t="shared" si="4"/>
        <v>0</v>
      </c>
      <c r="M31" s="11">
        <f>E31+F31+G31+H31+I31+J31+K31+L31</f>
        <v>159</v>
      </c>
      <c r="N31" s="12"/>
      <c r="O31" s="12" t="s">
        <v>26</v>
      </c>
    </row>
    <row r="32" spans="1:16" ht="22.5" customHeight="1" x14ac:dyDescent="0.2">
      <c r="A32" s="14"/>
      <c r="B32" s="9" t="s">
        <v>18</v>
      </c>
      <c r="C32" s="8" t="s">
        <v>29</v>
      </c>
      <c r="D32" s="10" t="s">
        <v>12</v>
      </c>
      <c r="E32" s="11">
        <f>SUM(E14:E23)</f>
        <v>15</v>
      </c>
      <c r="F32" s="11">
        <f t="shared" ref="F32:L32" si="5">SUM(F14:F23)</f>
        <v>158</v>
      </c>
      <c r="G32" s="11">
        <f t="shared" si="5"/>
        <v>258</v>
      </c>
      <c r="H32" s="11">
        <f t="shared" si="5"/>
        <v>321</v>
      </c>
      <c r="I32" s="11">
        <f t="shared" si="5"/>
        <v>246</v>
      </c>
      <c r="J32" s="11">
        <f t="shared" si="5"/>
        <v>178</v>
      </c>
      <c r="K32" s="11">
        <f t="shared" si="5"/>
        <v>110</v>
      </c>
      <c r="L32" s="11">
        <f t="shared" si="5"/>
        <v>20</v>
      </c>
      <c r="M32" s="11">
        <f>E32+F32+G32+H32+I32+J32+K32+L32</f>
        <v>1306</v>
      </c>
      <c r="N32" s="12"/>
      <c r="O32" s="15" t="s">
        <v>25</v>
      </c>
    </row>
    <row r="33" spans="1:16" ht="22.5" customHeight="1" x14ac:dyDescent="0.2">
      <c r="A33" s="14"/>
      <c r="B33" s="9" t="s">
        <v>18</v>
      </c>
      <c r="C33" s="8" t="s">
        <v>33</v>
      </c>
      <c r="D33" s="10" t="s">
        <v>21</v>
      </c>
      <c r="E33" s="11">
        <f>SUM(E27:E28)</f>
        <v>0</v>
      </c>
      <c r="F33" s="11">
        <f t="shared" ref="F33:L33" si="6">SUM(F27:F28)</f>
        <v>10</v>
      </c>
      <c r="G33" s="11">
        <f t="shared" si="6"/>
        <v>19</v>
      </c>
      <c r="H33" s="11">
        <f t="shared" si="6"/>
        <v>38</v>
      </c>
      <c r="I33" s="11">
        <f t="shared" si="6"/>
        <v>38</v>
      </c>
      <c r="J33" s="11">
        <f t="shared" si="6"/>
        <v>19</v>
      </c>
      <c r="K33" s="11">
        <f t="shared" si="6"/>
        <v>10</v>
      </c>
      <c r="L33" s="11">
        <f t="shared" si="6"/>
        <v>0</v>
      </c>
      <c r="M33" s="11">
        <f>E33+F33+G33+H33+I33+J33+K33+L33</f>
        <v>134</v>
      </c>
      <c r="N33" s="12"/>
      <c r="O33" s="12" t="s">
        <v>26</v>
      </c>
    </row>
    <row r="34" spans="1:16" ht="22.5" customHeight="1" x14ac:dyDescent="0.2">
      <c r="A34" s="14"/>
      <c r="B34" s="13"/>
      <c r="C34" s="8"/>
      <c r="D34" s="16" t="s">
        <v>27</v>
      </c>
      <c r="E34" s="16">
        <f>E30+E31+E32+E33</f>
        <v>30</v>
      </c>
      <c r="F34" s="16">
        <f t="shared" ref="F34:L34" si="7">F30+F31+F32+F33</f>
        <v>434</v>
      </c>
      <c r="G34" s="16">
        <f t="shared" si="7"/>
        <v>737</v>
      </c>
      <c r="H34" s="16">
        <f t="shared" si="7"/>
        <v>886</v>
      </c>
      <c r="I34" s="16">
        <f t="shared" si="7"/>
        <v>641</v>
      </c>
      <c r="J34" s="16">
        <f t="shared" si="7"/>
        <v>424</v>
      </c>
      <c r="K34" s="16">
        <f t="shared" si="7"/>
        <v>322</v>
      </c>
      <c r="L34" s="16">
        <f t="shared" si="7"/>
        <v>40</v>
      </c>
      <c r="M34" s="16">
        <f>SUBTOTAL(9,M30:M33)</f>
        <v>3514</v>
      </c>
      <c r="N34" s="12"/>
      <c r="O34" s="12"/>
    </row>
    <row r="35" spans="1:16" ht="22.5" customHeight="1" x14ac:dyDescent="0.2">
      <c r="A35" s="8"/>
      <c r="B35" s="8"/>
      <c r="C35" s="8"/>
      <c r="D35" s="16"/>
      <c r="E35" s="16"/>
      <c r="F35" s="16"/>
      <c r="G35" s="16"/>
      <c r="H35" s="16"/>
      <c r="I35" s="16"/>
      <c r="J35" s="16"/>
      <c r="K35" s="16"/>
      <c r="L35" s="16"/>
      <c r="M35" s="11"/>
      <c r="N35" s="17"/>
      <c r="O35" s="11"/>
    </row>
    <row r="36" spans="1:16" ht="22.5" customHeight="1" x14ac:dyDescent="0.2">
      <c r="A36" s="8"/>
      <c r="B36" s="10"/>
      <c r="C36" s="8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7"/>
      <c r="O36" s="10"/>
    </row>
    <row r="38" spans="1:16" s="18" customFormat="1" ht="22.5" customHeight="1" x14ac:dyDescent="0.2">
      <c r="A38" s="1"/>
      <c r="B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s="18" customFormat="1" ht="22.5" customHeight="1" x14ac:dyDescent="0.2">
      <c r="A39" s="2"/>
      <c r="B39" s="19" t="s">
        <v>28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A2:O6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6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858E-E792-4813-8254-F8052F0F3DC4}">
  <sheetPr filterMode="1">
    <tabColor theme="4"/>
    <pageSetUpPr fitToPage="1"/>
  </sheetPr>
  <dimension ref="A1:P38"/>
  <sheetViews>
    <sheetView view="pageBreakPreview" topLeftCell="A16" zoomScaleNormal="130" zoomScaleSheetLayoutView="100" workbookViewId="0">
      <selection activeCell="D39" sqref="D39"/>
    </sheetView>
  </sheetViews>
  <sheetFormatPr defaultRowHeight="22.5" customHeight="1" x14ac:dyDescent="0.2"/>
  <cols>
    <col min="1" max="1" width="12.375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2411086005</v>
      </c>
      <c r="B3" s="9" t="s">
        <v>36</v>
      </c>
      <c r="C3" s="8" t="s">
        <v>133</v>
      </c>
      <c r="D3" s="10" t="s">
        <v>12</v>
      </c>
      <c r="E3" s="2">
        <v>0</v>
      </c>
      <c r="F3" s="10">
        <v>111</v>
      </c>
      <c r="G3" s="11">
        <v>111</v>
      </c>
      <c r="H3" s="11">
        <v>222</v>
      </c>
      <c r="I3" s="11">
        <v>222</v>
      </c>
      <c r="J3" s="11">
        <v>111</v>
      </c>
      <c r="K3" s="11">
        <v>111</v>
      </c>
      <c r="L3" s="11">
        <v>0</v>
      </c>
      <c r="M3" s="4">
        <f>SUM(E3:L3)</f>
        <v>888</v>
      </c>
      <c r="N3" s="12" t="s">
        <v>13</v>
      </c>
      <c r="O3" s="12" t="s">
        <v>134</v>
      </c>
      <c r="P3" s="2">
        <v>111</v>
      </c>
    </row>
    <row r="4" spans="1:16" ht="22.5" customHeight="1" x14ac:dyDescent="0.2">
      <c r="A4" s="8">
        <v>2411086005</v>
      </c>
      <c r="B4" s="9" t="s">
        <v>36</v>
      </c>
      <c r="C4" s="8" t="s">
        <v>133</v>
      </c>
      <c r="D4" s="10" t="s">
        <v>12</v>
      </c>
      <c r="E4" s="10">
        <v>0</v>
      </c>
      <c r="F4" s="11">
        <v>0</v>
      </c>
      <c r="G4" s="11">
        <v>36</v>
      </c>
      <c r="H4" s="11">
        <v>36</v>
      </c>
      <c r="I4" s="11">
        <v>18</v>
      </c>
      <c r="J4" s="11">
        <v>18</v>
      </c>
      <c r="K4" s="11">
        <v>0</v>
      </c>
      <c r="L4" s="11">
        <v>0</v>
      </c>
      <c r="M4" s="4">
        <f t="shared" ref="M4:M12" si="0">SUM(E4:L4)</f>
        <v>108</v>
      </c>
      <c r="N4" s="12" t="s">
        <v>13</v>
      </c>
      <c r="O4" s="12" t="s">
        <v>65</v>
      </c>
      <c r="P4" s="2">
        <v>18</v>
      </c>
    </row>
    <row r="5" spans="1:16" ht="22.5" customHeight="1" x14ac:dyDescent="0.2">
      <c r="A5" s="8">
        <v>2411086005</v>
      </c>
      <c r="B5" s="9" t="s">
        <v>36</v>
      </c>
      <c r="C5" s="8" t="s">
        <v>133</v>
      </c>
      <c r="D5" s="10" t="s">
        <v>12</v>
      </c>
      <c r="E5" s="10">
        <v>15</v>
      </c>
      <c r="F5" s="11"/>
      <c r="G5" s="11"/>
      <c r="H5" s="11"/>
      <c r="I5" s="11"/>
      <c r="J5" s="11"/>
      <c r="K5" s="11"/>
      <c r="L5" s="11"/>
      <c r="M5" s="4">
        <f t="shared" si="0"/>
        <v>15</v>
      </c>
      <c r="N5" s="12" t="s">
        <v>16</v>
      </c>
      <c r="O5" s="12" t="s">
        <v>17</v>
      </c>
    </row>
    <row r="6" spans="1:16" ht="22.5" customHeight="1" x14ac:dyDescent="0.2">
      <c r="A6" s="8">
        <v>2411086005</v>
      </c>
      <c r="B6" s="9" t="s">
        <v>36</v>
      </c>
      <c r="C6" s="8" t="s">
        <v>133</v>
      </c>
      <c r="D6" s="10" t="s">
        <v>12</v>
      </c>
      <c r="E6" s="10"/>
      <c r="F6" s="11">
        <v>20</v>
      </c>
      <c r="G6" s="11"/>
      <c r="H6" s="11"/>
      <c r="I6" s="11"/>
      <c r="J6" s="11"/>
      <c r="K6" s="11"/>
      <c r="L6" s="11"/>
      <c r="M6" s="4">
        <f t="shared" si="0"/>
        <v>20</v>
      </c>
      <c r="N6" s="12" t="s">
        <v>16</v>
      </c>
      <c r="O6" s="12" t="s">
        <v>17</v>
      </c>
    </row>
    <row r="7" spans="1:16" ht="22.5" customHeight="1" x14ac:dyDescent="0.2">
      <c r="A7" s="8">
        <v>2411086005</v>
      </c>
      <c r="B7" s="9" t="s">
        <v>36</v>
      </c>
      <c r="C7" s="8" t="s">
        <v>133</v>
      </c>
      <c r="D7" s="10" t="s">
        <v>12</v>
      </c>
      <c r="E7" s="10"/>
      <c r="F7" s="11"/>
      <c r="G7" s="11">
        <v>25</v>
      </c>
      <c r="H7" s="11"/>
      <c r="I7" s="11"/>
      <c r="J7" s="11"/>
      <c r="K7" s="11"/>
      <c r="L7" s="11"/>
      <c r="M7" s="4">
        <f t="shared" si="0"/>
        <v>25</v>
      </c>
      <c r="N7" s="12" t="s">
        <v>16</v>
      </c>
      <c r="O7" s="12" t="s">
        <v>17</v>
      </c>
    </row>
    <row r="8" spans="1:16" ht="22.5" customHeight="1" x14ac:dyDescent="0.2">
      <c r="A8" s="8">
        <v>2411086005</v>
      </c>
      <c r="B8" s="9" t="s">
        <v>36</v>
      </c>
      <c r="C8" s="8" t="s">
        <v>133</v>
      </c>
      <c r="D8" s="10" t="s">
        <v>12</v>
      </c>
      <c r="E8" s="10"/>
      <c r="F8" s="11"/>
      <c r="G8" s="11"/>
      <c r="H8" s="11">
        <v>45</v>
      </c>
      <c r="I8" s="11"/>
      <c r="J8" s="11"/>
      <c r="K8" s="11"/>
      <c r="L8" s="11"/>
      <c r="M8" s="4">
        <f t="shared" si="0"/>
        <v>45</v>
      </c>
      <c r="N8" s="12" t="s">
        <v>16</v>
      </c>
      <c r="O8" s="12" t="s">
        <v>17</v>
      </c>
    </row>
    <row r="9" spans="1:16" ht="22.5" customHeight="1" x14ac:dyDescent="0.2">
      <c r="A9" s="8">
        <v>2411086005</v>
      </c>
      <c r="B9" s="9" t="s">
        <v>36</v>
      </c>
      <c r="C9" s="8" t="s">
        <v>133</v>
      </c>
      <c r="D9" s="10" t="s">
        <v>12</v>
      </c>
      <c r="E9" s="10"/>
      <c r="F9" s="11"/>
      <c r="G9" s="11"/>
      <c r="H9" s="11"/>
      <c r="I9" s="11">
        <v>40</v>
      </c>
      <c r="J9" s="11"/>
      <c r="K9" s="11"/>
      <c r="L9" s="11"/>
      <c r="M9" s="4">
        <f t="shared" si="0"/>
        <v>40</v>
      </c>
      <c r="N9" s="12" t="s">
        <v>16</v>
      </c>
      <c r="O9" s="12" t="s">
        <v>17</v>
      </c>
    </row>
    <row r="10" spans="1:16" ht="22.5" customHeight="1" x14ac:dyDescent="0.2">
      <c r="A10" s="8">
        <v>2411086005</v>
      </c>
      <c r="B10" s="9" t="s">
        <v>36</v>
      </c>
      <c r="C10" s="8" t="s">
        <v>133</v>
      </c>
      <c r="D10" s="10" t="s">
        <v>12</v>
      </c>
      <c r="E10" s="10"/>
      <c r="F10" s="11"/>
      <c r="G10" s="11"/>
      <c r="H10" s="11"/>
      <c r="I10" s="11"/>
      <c r="J10" s="11">
        <v>20</v>
      </c>
      <c r="K10" s="11"/>
      <c r="L10" s="11"/>
      <c r="M10" s="4">
        <f t="shared" si="0"/>
        <v>20</v>
      </c>
      <c r="N10" s="12" t="s">
        <v>16</v>
      </c>
      <c r="O10" s="12" t="s">
        <v>17</v>
      </c>
    </row>
    <row r="11" spans="1:16" ht="22.5" customHeight="1" x14ac:dyDescent="0.2">
      <c r="A11" s="8">
        <v>2411086005</v>
      </c>
      <c r="B11" s="9" t="s">
        <v>36</v>
      </c>
      <c r="C11" s="8" t="s">
        <v>133</v>
      </c>
      <c r="D11" s="10" t="s">
        <v>12</v>
      </c>
      <c r="E11" s="10"/>
      <c r="F11" s="11"/>
      <c r="G11" s="11"/>
      <c r="H11" s="11"/>
      <c r="I11" s="11"/>
      <c r="J11" s="11"/>
      <c r="K11" s="11">
        <v>20</v>
      </c>
      <c r="L11" s="11"/>
      <c r="M11" s="4">
        <f t="shared" si="0"/>
        <v>20</v>
      </c>
      <c r="N11" s="12" t="s">
        <v>16</v>
      </c>
      <c r="O11" s="12" t="s">
        <v>17</v>
      </c>
    </row>
    <row r="12" spans="1:16" ht="22.5" customHeight="1" x14ac:dyDescent="0.2">
      <c r="A12" s="8">
        <v>2411086005</v>
      </c>
      <c r="B12" s="9" t="s">
        <v>36</v>
      </c>
      <c r="C12" s="8" t="s">
        <v>133</v>
      </c>
      <c r="D12" s="10" t="s">
        <v>12</v>
      </c>
      <c r="E12" s="10"/>
      <c r="F12" s="11"/>
      <c r="G12" s="11"/>
      <c r="H12" s="11"/>
      <c r="I12" s="11"/>
      <c r="J12" s="11"/>
      <c r="K12" s="11"/>
      <c r="L12" s="11">
        <v>15</v>
      </c>
      <c r="M12" s="4">
        <f t="shared" si="0"/>
        <v>15</v>
      </c>
      <c r="N12" s="12" t="s">
        <v>16</v>
      </c>
      <c r="O12" s="12" t="s">
        <v>17</v>
      </c>
    </row>
    <row r="13" spans="1:16" ht="22.5" customHeight="1" x14ac:dyDescent="0.2">
      <c r="A13" s="8">
        <v>2411086005</v>
      </c>
      <c r="B13" s="9" t="s">
        <v>68</v>
      </c>
      <c r="C13" s="8" t="s">
        <v>133</v>
      </c>
      <c r="D13" s="10" t="s">
        <v>12</v>
      </c>
      <c r="E13" s="10">
        <v>0</v>
      </c>
      <c r="F13" s="11">
        <v>81</v>
      </c>
      <c r="G13" s="11">
        <v>162</v>
      </c>
      <c r="H13" s="11">
        <v>162</v>
      </c>
      <c r="I13" s="11">
        <v>81</v>
      </c>
      <c r="J13" s="11">
        <v>81</v>
      </c>
      <c r="K13" s="11">
        <v>81</v>
      </c>
      <c r="L13" s="11">
        <v>0</v>
      </c>
      <c r="M13" s="4">
        <f>SUM(E13:L13)</f>
        <v>648</v>
      </c>
      <c r="N13" s="12" t="s">
        <v>13</v>
      </c>
      <c r="O13" s="12" t="s">
        <v>135</v>
      </c>
      <c r="P13" s="2">
        <v>81</v>
      </c>
    </row>
    <row r="14" spans="1:16" ht="22.5" customHeight="1" x14ac:dyDescent="0.2">
      <c r="A14" s="8">
        <v>2411086005</v>
      </c>
      <c r="B14" s="9" t="s">
        <v>68</v>
      </c>
      <c r="C14" s="8" t="s">
        <v>133</v>
      </c>
      <c r="D14" s="10" t="s">
        <v>12</v>
      </c>
      <c r="E14" s="10">
        <v>0</v>
      </c>
      <c r="F14" s="11">
        <v>19</v>
      </c>
      <c r="G14" s="11">
        <v>38</v>
      </c>
      <c r="H14" s="11">
        <v>38</v>
      </c>
      <c r="I14" s="11">
        <v>19</v>
      </c>
      <c r="J14" s="11">
        <v>0</v>
      </c>
      <c r="K14" s="11">
        <v>0</v>
      </c>
      <c r="L14" s="11">
        <v>0</v>
      </c>
      <c r="M14" s="4">
        <f>SUM(E14:L14)</f>
        <v>114</v>
      </c>
      <c r="N14" s="12" t="s">
        <v>13</v>
      </c>
      <c r="O14" s="12" t="s">
        <v>31</v>
      </c>
      <c r="P14" s="2">
        <v>19</v>
      </c>
    </row>
    <row r="15" spans="1:16" ht="22.5" customHeight="1" x14ac:dyDescent="0.2">
      <c r="A15" s="8">
        <v>2411086005</v>
      </c>
      <c r="B15" s="9" t="s">
        <v>68</v>
      </c>
      <c r="C15" s="8" t="s">
        <v>133</v>
      </c>
      <c r="D15" s="10" t="s">
        <v>12</v>
      </c>
      <c r="E15" s="10">
        <v>15</v>
      </c>
      <c r="F15" s="11"/>
      <c r="G15" s="11"/>
      <c r="H15" s="11"/>
      <c r="I15" s="11"/>
      <c r="J15" s="11"/>
      <c r="K15" s="11"/>
      <c r="L15" s="11"/>
      <c r="M15" s="4">
        <f t="shared" ref="M15:M22" si="1">SUM(E15:L15)</f>
        <v>15</v>
      </c>
      <c r="N15" s="12" t="s">
        <v>16</v>
      </c>
      <c r="O15" s="12" t="s">
        <v>17</v>
      </c>
    </row>
    <row r="16" spans="1:16" ht="22.5" customHeight="1" x14ac:dyDescent="0.2">
      <c r="A16" s="8">
        <v>2411086005</v>
      </c>
      <c r="B16" s="9" t="s">
        <v>68</v>
      </c>
      <c r="C16" s="8" t="s">
        <v>133</v>
      </c>
      <c r="D16" s="10" t="s">
        <v>12</v>
      </c>
      <c r="E16" s="10"/>
      <c r="F16" s="11">
        <v>20</v>
      </c>
      <c r="G16" s="11"/>
      <c r="H16" s="11"/>
      <c r="I16" s="11"/>
      <c r="J16" s="11"/>
      <c r="K16" s="11"/>
      <c r="L16" s="11"/>
      <c r="M16" s="4">
        <f t="shared" si="1"/>
        <v>20</v>
      </c>
      <c r="N16" s="12" t="s">
        <v>16</v>
      </c>
      <c r="O16" s="12" t="s">
        <v>17</v>
      </c>
    </row>
    <row r="17" spans="1:16" ht="22.5" customHeight="1" x14ac:dyDescent="0.2">
      <c r="A17" s="8">
        <v>2411086005</v>
      </c>
      <c r="B17" s="9" t="s">
        <v>68</v>
      </c>
      <c r="C17" s="8" t="s">
        <v>133</v>
      </c>
      <c r="D17" s="10" t="s">
        <v>12</v>
      </c>
      <c r="E17" s="10"/>
      <c r="F17" s="11"/>
      <c r="G17" s="11">
        <v>30</v>
      </c>
      <c r="H17" s="11"/>
      <c r="I17" s="11"/>
      <c r="J17" s="11"/>
      <c r="K17" s="11"/>
      <c r="L17" s="11"/>
      <c r="M17" s="4">
        <f t="shared" si="1"/>
        <v>30</v>
      </c>
      <c r="N17" s="12" t="s">
        <v>16</v>
      </c>
      <c r="O17" s="12" t="s">
        <v>17</v>
      </c>
    </row>
    <row r="18" spans="1:16" ht="22.5" customHeight="1" x14ac:dyDescent="0.2">
      <c r="A18" s="8">
        <v>2411086005</v>
      </c>
      <c r="B18" s="9" t="s">
        <v>68</v>
      </c>
      <c r="C18" s="8" t="s">
        <v>133</v>
      </c>
      <c r="D18" s="10" t="s">
        <v>12</v>
      </c>
      <c r="E18" s="10"/>
      <c r="F18" s="11"/>
      <c r="G18" s="11"/>
      <c r="H18" s="11">
        <v>40</v>
      </c>
      <c r="I18" s="11"/>
      <c r="J18" s="11"/>
      <c r="K18" s="11"/>
      <c r="L18" s="11"/>
      <c r="M18" s="4">
        <f t="shared" si="1"/>
        <v>40</v>
      </c>
      <c r="N18" s="12" t="s">
        <v>16</v>
      </c>
      <c r="O18" s="12" t="s">
        <v>17</v>
      </c>
    </row>
    <row r="19" spans="1:16" ht="22.5" customHeight="1" x14ac:dyDescent="0.2">
      <c r="A19" s="8">
        <v>2411086005</v>
      </c>
      <c r="B19" s="9" t="s">
        <v>68</v>
      </c>
      <c r="C19" s="8" t="s">
        <v>133</v>
      </c>
      <c r="D19" s="10" t="s">
        <v>12</v>
      </c>
      <c r="E19" s="10"/>
      <c r="F19" s="11"/>
      <c r="G19" s="11"/>
      <c r="H19" s="11"/>
      <c r="I19" s="11">
        <v>25</v>
      </c>
      <c r="J19" s="11"/>
      <c r="K19" s="11"/>
      <c r="L19" s="11"/>
      <c r="M19" s="4">
        <f t="shared" si="1"/>
        <v>25</v>
      </c>
      <c r="N19" s="12" t="s">
        <v>16</v>
      </c>
      <c r="O19" s="12" t="s">
        <v>17</v>
      </c>
    </row>
    <row r="20" spans="1:16" ht="22.5" customHeight="1" x14ac:dyDescent="0.2">
      <c r="A20" s="8">
        <v>2411086005</v>
      </c>
      <c r="B20" s="9" t="s">
        <v>68</v>
      </c>
      <c r="C20" s="8" t="s">
        <v>133</v>
      </c>
      <c r="D20" s="10" t="s">
        <v>12</v>
      </c>
      <c r="E20" s="10"/>
      <c r="F20" s="11"/>
      <c r="G20" s="11"/>
      <c r="H20" s="11"/>
      <c r="I20" s="11"/>
      <c r="J20" s="11">
        <v>25</v>
      </c>
      <c r="K20" s="11"/>
      <c r="L20" s="11"/>
      <c r="M20" s="4">
        <f t="shared" si="1"/>
        <v>25</v>
      </c>
      <c r="N20" s="12" t="s">
        <v>16</v>
      </c>
      <c r="O20" s="12" t="s">
        <v>17</v>
      </c>
    </row>
    <row r="21" spans="1:16" ht="22.5" customHeight="1" x14ac:dyDescent="0.2">
      <c r="A21" s="8">
        <v>2411086005</v>
      </c>
      <c r="B21" s="9" t="s">
        <v>68</v>
      </c>
      <c r="C21" s="8" t="s">
        <v>133</v>
      </c>
      <c r="D21" s="10" t="s">
        <v>12</v>
      </c>
      <c r="E21" s="10"/>
      <c r="F21" s="11"/>
      <c r="G21" s="11"/>
      <c r="H21" s="11"/>
      <c r="I21" s="11"/>
      <c r="J21" s="11"/>
      <c r="K21" s="11">
        <v>25</v>
      </c>
      <c r="L21" s="11"/>
      <c r="M21" s="4">
        <f t="shared" si="1"/>
        <v>25</v>
      </c>
      <c r="N21" s="12" t="s">
        <v>16</v>
      </c>
      <c r="O21" s="12" t="s">
        <v>17</v>
      </c>
    </row>
    <row r="22" spans="1:16" ht="22.5" customHeight="1" x14ac:dyDescent="0.2">
      <c r="A22" s="8">
        <v>2411086005</v>
      </c>
      <c r="B22" s="9" t="s">
        <v>68</v>
      </c>
      <c r="C22" s="8" t="s">
        <v>133</v>
      </c>
      <c r="D22" s="10" t="s">
        <v>12</v>
      </c>
      <c r="E22" s="10"/>
      <c r="F22" s="11"/>
      <c r="G22" s="11"/>
      <c r="H22" s="11"/>
      <c r="I22" s="11"/>
      <c r="J22" s="11"/>
      <c r="K22" s="11"/>
      <c r="L22" s="11">
        <v>20</v>
      </c>
      <c r="M22" s="4">
        <f t="shared" si="1"/>
        <v>20</v>
      </c>
      <c r="N22" s="12" t="s">
        <v>16</v>
      </c>
      <c r="O22" s="12" t="s">
        <v>17</v>
      </c>
    </row>
    <row r="23" spans="1:16" ht="22.5" customHeight="1" x14ac:dyDescent="0.2">
      <c r="A23" s="8"/>
      <c r="B23" s="9"/>
      <c r="C23" s="8"/>
      <c r="D23" s="10"/>
      <c r="E23" s="10"/>
      <c r="F23" s="11"/>
      <c r="G23" s="11"/>
      <c r="H23" s="11"/>
      <c r="I23" s="11"/>
      <c r="J23" s="11"/>
      <c r="K23" s="11"/>
      <c r="L23" s="11"/>
      <c r="M23" s="4"/>
      <c r="N23" s="12"/>
      <c r="O23" s="12"/>
    </row>
    <row r="24" spans="1:16" ht="22.5" customHeight="1" x14ac:dyDescent="0.2">
      <c r="A24" s="8">
        <v>2411086005</v>
      </c>
      <c r="B24" s="9" t="s">
        <v>36</v>
      </c>
      <c r="C24" s="8" t="s">
        <v>136</v>
      </c>
      <c r="D24" s="10" t="s">
        <v>21</v>
      </c>
      <c r="E24" s="10">
        <v>0</v>
      </c>
      <c r="F24" s="11">
        <v>11</v>
      </c>
      <c r="G24" s="11">
        <v>22</v>
      </c>
      <c r="H24" s="11">
        <v>22</v>
      </c>
      <c r="I24" s="11">
        <v>11</v>
      </c>
      <c r="J24" s="11">
        <v>11</v>
      </c>
      <c r="K24" s="11">
        <v>11</v>
      </c>
      <c r="L24" s="11">
        <v>0</v>
      </c>
      <c r="M24" s="4">
        <f t="shared" ref="M24:M27" si="2">SUBTOTAL(9,E24:L24)</f>
        <v>88</v>
      </c>
      <c r="N24" s="12" t="s">
        <v>13</v>
      </c>
      <c r="O24" s="12" t="s">
        <v>54</v>
      </c>
      <c r="P24" s="2">
        <v>11</v>
      </c>
    </row>
    <row r="25" spans="1:16" ht="22.5" customHeight="1" x14ac:dyDescent="0.2">
      <c r="A25" s="8">
        <v>2411086005</v>
      </c>
      <c r="B25" s="9" t="s">
        <v>36</v>
      </c>
      <c r="C25" s="8" t="s">
        <v>136</v>
      </c>
      <c r="D25" s="10" t="s">
        <v>21</v>
      </c>
      <c r="E25" s="10">
        <v>0</v>
      </c>
      <c r="F25" s="11">
        <v>5</v>
      </c>
      <c r="G25" s="11">
        <v>10</v>
      </c>
      <c r="H25" s="11">
        <v>10</v>
      </c>
      <c r="I25" s="11">
        <v>5</v>
      </c>
      <c r="J25" s="11">
        <v>0</v>
      </c>
      <c r="K25" s="11">
        <v>0</v>
      </c>
      <c r="L25" s="11">
        <v>0</v>
      </c>
      <c r="M25" s="4">
        <f t="shared" si="2"/>
        <v>30</v>
      </c>
      <c r="N25" s="12" t="s">
        <v>13</v>
      </c>
      <c r="O25" s="12" t="s">
        <v>31</v>
      </c>
      <c r="P25" s="2">
        <v>5</v>
      </c>
    </row>
    <row r="26" spans="1:16" ht="22.5" customHeight="1" x14ac:dyDescent="0.2">
      <c r="A26" s="8">
        <v>2411086005</v>
      </c>
      <c r="B26" s="9" t="s">
        <v>68</v>
      </c>
      <c r="C26" s="8" t="s">
        <v>136</v>
      </c>
      <c r="D26" s="10" t="s">
        <v>21</v>
      </c>
      <c r="E26" s="10">
        <v>0</v>
      </c>
      <c r="F26" s="11">
        <v>10</v>
      </c>
      <c r="G26" s="11">
        <v>20</v>
      </c>
      <c r="H26" s="11">
        <v>20</v>
      </c>
      <c r="I26" s="11">
        <v>10</v>
      </c>
      <c r="J26" s="11">
        <v>10</v>
      </c>
      <c r="K26" s="11">
        <v>10</v>
      </c>
      <c r="L26" s="11">
        <v>0</v>
      </c>
      <c r="M26" s="4">
        <f t="shared" si="2"/>
        <v>80</v>
      </c>
      <c r="N26" s="12" t="s">
        <v>13</v>
      </c>
      <c r="O26" s="12" t="s">
        <v>54</v>
      </c>
      <c r="P26" s="2">
        <v>10</v>
      </c>
    </row>
    <row r="27" spans="1:16" ht="22.5" customHeight="1" x14ac:dyDescent="0.2">
      <c r="A27" s="8">
        <v>2411086005</v>
      </c>
      <c r="B27" s="9" t="s">
        <v>68</v>
      </c>
      <c r="C27" s="8" t="s">
        <v>136</v>
      </c>
      <c r="D27" s="10" t="s">
        <v>21</v>
      </c>
      <c r="E27" s="10">
        <v>0</v>
      </c>
      <c r="F27" s="11">
        <v>5</v>
      </c>
      <c r="G27" s="11">
        <v>10</v>
      </c>
      <c r="H27" s="11">
        <v>10</v>
      </c>
      <c r="I27" s="11">
        <v>5</v>
      </c>
      <c r="J27" s="11">
        <v>0</v>
      </c>
      <c r="K27" s="11">
        <v>0</v>
      </c>
      <c r="L27" s="11">
        <v>0</v>
      </c>
      <c r="M27" s="4">
        <f t="shared" si="2"/>
        <v>30</v>
      </c>
      <c r="N27" s="12" t="s">
        <v>13</v>
      </c>
      <c r="O27" s="12" t="s">
        <v>31</v>
      </c>
      <c r="P27" s="2">
        <v>5</v>
      </c>
    </row>
    <row r="28" spans="1:16" ht="22.5" customHeight="1" x14ac:dyDescent="0.2">
      <c r="A28" s="8"/>
      <c r="B28" s="13"/>
      <c r="C28" s="8"/>
      <c r="D28" s="10"/>
      <c r="E28" s="10"/>
      <c r="F28" s="11"/>
      <c r="G28" s="11"/>
      <c r="H28" s="11"/>
      <c r="I28" s="11"/>
      <c r="J28" s="11"/>
      <c r="K28" s="11"/>
      <c r="L28" s="11"/>
      <c r="M28" s="4"/>
      <c r="N28" s="12"/>
      <c r="O28" s="12"/>
    </row>
    <row r="29" spans="1:16" ht="22.5" customHeight="1" x14ac:dyDescent="0.2">
      <c r="A29" s="14" t="s">
        <v>24</v>
      </c>
      <c r="B29" s="9"/>
      <c r="C29" s="9" t="s">
        <v>36</v>
      </c>
      <c r="D29" s="10" t="s">
        <v>12</v>
      </c>
      <c r="E29" s="11">
        <f t="shared" ref="E29:L29" si="3">SUM(E3:E12)</f>
        <v>15</v>
      </c>
      <c r="F29" s="11">
        <f t="shared" si="3"/>
        <v>131</v>
      </c>
      <c r="G29" s="11">
        <f t="shared" si="3"/>
        <v>172</v>
      </c>
      <c r="H29" s="11">
        <f t="shared" si="3"/>
        <v>303</v>
      </c>
      <c r="I29" s="11">
        <f t="shared" si="3"/>
        <v>280</v>
      </c>
      <c r="J29" s="11">
        <f t="shared" si="3"/>
        <v>149</v>
      </c>
      <c r="K29" s="11">
        <f t="shared" si="3"/>
        <v>131</v>
      </c>
      <c r="L29" s="11">
        <f t="shared" si="3"/>
        <v>15</v>
      </c>
      <c r="M29" s="11">
        <f>E29+F29+G29+H29+I29+J29+K29+L29</f>
        <v>1196</v>
      </c>
      <c r="N29" s="12"/>
      <c r="O29" s="15" t="s">
        <v>25</v>
      </c>
    </row>
    <row r="30" spans="1:16" ht="22.5" customHeight="1" x14ac:dyDescent="0.2">
      <c r="A30" s="14"/>
      <c r="B30" s="9"/>
      <c r="C30" s="9" t="s">
        <v>36</v>
      </c>
      <c r="D30" s="10" t="s">
        <v>21</v>
      </c>
      <c r="E30" s="11">
        <f t="shared" ref="E30:L30" si="4">SUM(E24:E25)</f>
        <v>0</v>
      </c>
      <c r="F30" s="11">
        <f t="shared" si="4"/>
        <v>16</v>
      </c>
      <c r="G30" s="11">
        <f t="shared" si="4"/>
        <v>32</v>
      </c>
      <c r="H30" s="11">
        <f t="shared" si="4"/>
        <v>32</v>
      </c>
      <c r="I30" s="11">
        <f t="shared" si="4"/>
        <v>16</v>
      </c>
      <c r="J30" s="11">
        <f t="shared" si="4"/>
        <v>11</v>
      </c>
      <c r="K30" s="11">
        <f t="shared" si="4"/>
        <v>11</v>
      </c>
      <c r="L30" s="11">
        <f t="shared" si="4"/>
        <v>0</v>
      </c>
      <c r="M30" s="11">
        <f t="shared" ref="M30:M32" si="5">E30+F30+G30+H30+I30+J30+K30+L30</f>
        <v>118</v>
      </c>
      <c r="N30" s="12"/>
      <c r="O30" s="12" t="s">
        <v>26</v>
      </c>
    </row>
    <row r="31" spans="1:16" ht="22.5" customHeight="1" x14ac:dyDescent="0.2">
      <c r="A31" s="14"/>
      <c r="B31" s="9"/>
      <c r="C31" s="9" t="s">
        <v>68</v>
      </c>
      <c r="D31" s="10" t="s">
        <v>12</v>
      </c>
      <c r="E31" s="11">
        <f>SUM(E13:E22)</f>
        <v>15</v>
      </c>
      <c r="F31" s="11">
        <f t="shared" ref="F31:L31" si="6">SUM(F13:F22)</f>
        <v>120</v>
      </c>
      <c r="G31" s="11">
        <f t="shared" si="6"/>
        <v>230</v>
      </c>
      <c r="H31" s="11">
        <f t="shared" si="6"/>
        <v>240</v>
      </c>
      <c r="I31" s="11">
        <f t="shared" si="6"/>
        <v>125</v>
      </c>
      <c r="J31" s="11">
        <f t="shared" si="6"/>
        <v>106</v>
      </c>
      <c r="K31" s="11">
        <f t="shared" si="6"/>
        <v>106</v>
      </c>
      <c r="L31" s="11">
        <f t="shared" si="6"/>
        <v>20</v>
      </c>
      <c r="M31" s="11">
        <f t="shared" si="5"/>
        <v>962</v>
      </c>
      <c r="N31" s="12"/>
      <c r="O31" s="12"/>
    </row>
    <row r="32" spans="1:16" ht="22.5" customHeight="1" x14ac:dyDescent="0.2">
      <c r="A32" s="14"/>
      <c r="B32" s="9"/>
      <c r="C32" s="9" t="s">
        <v>68</v>
      </c>
      <c r="D32" s="10" t="s">
        <v>21</v>
      </c>
      <c r="E32" s="11">
        <f t="shared" ref="E32:L32" si="7">SUM(E26:E27)</f>
        <v>0</v>
      </c>
      <c r="F32" s="11">
        <f t="shared" si="7"/>
        <v>15</v>
      </c>
      <c r="G32" s="11">
        <f t="shared" si="7"/>
        <v>30</v>
      </c>
      <c r="H32" s="11">
        <f t="shared" si="7"/>
        <v>30</v>
      </c>
      <c r="I32" s="11">
        <f t="shared" si="7"/>
        <v>15</v>
      </c>
      <c r="J32" s="11">
        <f t="shared" si="7"/>
        <v>10</v>
      </c>
      <c r="K32" s="11">
        <f t="shared" si="7"/>
        <v>10</v>
      </c>
      <c r="L32" s="11">
        <f t="shared" si="7"/>
        <v>0</v>
      </c>
      <c r="M32" s="11">
        <f t="shared" si="5"/>
        <v>110</v>
      </c>
      <c r="N32" s="12"/>
      <c r="O32" s="12"/>
    </row>
    <row r="33" spans="1:16" ht="22.5" customHeight="1" x14ac:dyDescent="0.2">
      <c r="A33" s="14"/>
      <c r="B33" s="13"/>
      <c r="C33" s="8"/>
      <c r="D33" s="16" t="s">
        <v>27</v>
      </c>
      <c r="E33" s="16">
        <f t="shared" ref="E33:L33" si="8">SUM(E29:E32)</f>
        <v>30</v>
      </c>
      <c r="F33" s="16">
        <f t="shared" si="8"/>
        <v>282</v>
      </c>
      <c r="G33" s="16">
        <f t="shared" si="8"/>
        <v>464</v>
      </c>
      <c r="H33" s="16">
        <f t="shared" si="8"/>
        <v>605</v>
      </c>
      <c r="I33" s="16">
        <f t="shared" si="8"/>
        <v>436</v>
      </c>
      <c r="J33" s="16">
        <f t="shared" si="8"/>
        <v>276</v>
      </c>
      <c r="K33" s="16">
        <f t="shared" si="8"/>
        <v>258</v>
      </c>
      <c r="L33" s="16">
        <f t="shared" si="8"/>
        <v>35</v>
      </c>
      <c r="M33" s="16">
        <f>SUBTOTAL(9,M29:M32)</f>
        <v>2386</v>
      </c>
      <c r="N33" s="12"/>
      <c r="O33" s="12"/>
    </row>
    <row r="34" spans="1:16" ht="22.5" customHeight="1" x14ac:dyDescent="0.2">
      <c r="A34" s="8"/>
      <c r="B34" s="8"/>
      <c r="C34" s="8"/>
      <c r="D34" s="16"/>
      <c r="E34" s="16"/>
      <c r="F34" s="16"/>
      <c r="G34" s="16"/>
      <c r="H34" s="16"/>
      <c r="I34" s="16"/>
      <c r="J34" s="16"/>
      <c r="K34" s="16"/>
      <c r="L34" s="16"/>
      <c r="M34" s="11"/>
      <c r="N34" s="17"/>
      <c r="O34" s="11"/>
    </row>
    <row r="35" spans="1:16" ht="22.5" customHeight="1" x14ac:dyDescent="0.2">
      <c r="A35" s="8"/>
      <c r="B35" s="10"/>
      <c r="C35" s="8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7"/>
      <c r="O35" s="10"/>
    </row>
    <row r="37" spans="1:16" s="18" customFormat="1" ht="22.5" customHeight="1" x14ac:dyDescent="0.2">
      <c r="A37" s="1"/>
      <c r="B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s="18" customFormat="1" ht="22.5" customHeight="1" x14ac:dyDescent="0.2">
      <c r="A38" s="2"/>
      <c r="B38" s="19" t="s">
        <v>164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autoFilter ref="A2:O5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7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1D8D-26DF-4C95-8892-10D93CBD62D7}">
  <sheetPr filterMode="1">
    <tabColor theme="4"/>
    <pageSetUpPr fitToPage="1"/>
  </sheetPr>
  <dimension ref="A1:P26"/>
  <sheetViews>
    <sheetView view="pageBreakPreview" zoomScaleNormal="130" zoomScaleSheetLayoutView="100" workbookViewId="0">
      <selection activeCell="P3" sqref="P3:P15"/>
    </sheetView>
  </sheetViews>
  <sheetFormatPr defaultRowHeight="22.5" customHeight="1" x14ac:dyDescent="0.2"/>
  <cols>
    <col min="1" max="1" width="12.375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2412085016</v>
      </c>
      <c r="B3" s="9" t="s">
        <v>150</v>
      </c>
      <c r="C3" s="8" t="s">
        <v>146</v>
      </c>
      <c r="D3" s="10" t="s">
        <v>12</v>
      </c>
      <c r="E3" s="2">
        <v>30</v>
      </c>
      <c r="F3" s="10">
        <v>30</v>
      </c>
      <c r="G3" s="11">
        <v>60</v>
      </c>
      <c r="H3" s="11">
        <v>60</v>
      </c>
      <c r="I3" s="11">
        <v>30</v>
      </c>
      <c r="J3" s="11">
        <v>30</v>
      </c>
      <c r="K3" s="11">
        <v>30</v>
      </c>
      <c r="L3" s="11">
        <v>0</v>
      </c>
      <c r="M3" s="4">
        <f>SUM(E3:L3)</f>
        <v>270</v>
      </c>
      <c r="N3" s="12" t="s">
        <v>13</v>
      </c>
      <c r="O3" s="12" t="s">
        <v>148</v>
      </c>
      <c r="P3" s="2">
        <v>30</v>
      </c>
    </row>
    <row r="4" spans="1:16" ht="22.5" customHeight="1" x14ac:dyDescent="0.2">
      <c r="A4" s="8">
        <v>2412085016</v>
      </c>
      <c r="B4" s="9" t="s">
        <v>150</v>
      </c>
      <c r="C4" s="8" t="s">
        <v>146</v>
      </c>
      <c r="D4" s="10" t="s">
        <v>12</v>
      </c>
      <c r="E4" s="10">
        <v>0</v>
      </c>
      <c r="F4" s="11">
        <v>32</v>
      </c>
      <c r="G4" s="11">
        <v>32</v>
      </c>
      <c r="H4" s="11">
        <v>32</v>
      </c>
      <c r="I4" s="11">
        <v>16</v>
      </c>
      <c r="J4" s="11">
        <v>0</v>
      </c>
      <c r="K4" s="11">
        <v>0</v>
      </c>
      <c r="L4" s="11">
        <v>0</v>
      </c>
      <c r="M4" s="4">
        <f t="shared" ref="M4:M12" si="0">SUM(E4:L4)</f>
        <v>112</v>
      </c>
      <c r="N4" s="12" t="s">
        <v>13</v>
      </c>
      <c r="O4" s="12" t="s">
        <v>55</v>
      </c>
      <c r="P4" s="2">
        <v>16</v>
      </c>
    </row>
    <row r="5" spans="1:16" ht="22.5" customHeight="1" x14ac:dyDescent="0.2">
      <c r="A5" s="8">
        <v>2412085016</v>
      </c>
      <c r="B5" s="9" t="s">
        <v>150</v>
      </c>
      <c r="C5" s="8" t="s">
        <v>146</v>
      </c>
      <c r="D5" s="10" t="s">
        <v>12</v>
      </c>
      <c r="E5" s="10">
        <v>10</v>
      </c>
      <c r="F5" s="11"/>
      <c r="G5" s="11"/>
      <c r="H5" s="11"/>
      <c r="I5" s="11"/>
      <c r="J5" s="11"/>
      <c r="K5" s="11"/>
      <c r="L5" s="11"/>
      <c r="M5" s="4">
        <f t="shared" si="0"/>
        <v>10</v>
      </c>
      <c r="N5" s="12" t="s">
        <v>16</v>
      </c>
      <c r="O5" s="12" t="s">
        <v>17</v>
      </c>
    </row>
    <row r="6" spans="1:16" ht="22.5" customHeight="1" x14ac:dyDescent="0.2">
      <c r="A6" s="8">
        <v>2412085016</v>
      </c>
      <c r="B6" s="9" t="s">
        <v>150</v>
      </c>
      <c r="C6" s="8" t="s">
        <v>146</v>
      </c>
      <c r="D6" s="10" t="s">
        <v>12</v>
      </c>
      <c r="E6" s="10"/>
      <c r="F6" s="11">
        <v>30</v>
      </c>
      <c r="G6" s="11"/>
      <c r="H6" s="11"/>
      <c r="I6" s="11"/>
      <c r="J6" s="11"/>
      <c r="K6" s="11"/>
      <c r="L6" s="11"/>
      <c r="M6" s="4">
        <f t="shared" si="0"/>
        <v>30</v>
      </c>
      <c r="N6" s="12" t="s">
        <v>16</v>
      </c>
      <c r="O6" s="12" t="s">
        <v>17</v>
      </c>
    </row>
    <row r="7" spans="1:16" ht="22.5" customHeight="1" x14ac:dyDescent="0.2">
      <c r="A7" s="8">
        <v>2412085016</v>
      </c>
      <c r="B7" s="9" t="s">
        <v>150</v>
      </c>
      <c r="C7" s="8" t="s">
        <v>146</v>
      </c>
      <c r="D7" s="10" t="s">
        <v>12</v>
      </c>
      <c r="E7" s="10"/>
      <c r="F7" s="11"/>
      <c r="G7" s="11">
        <v>60</v>
      </c>
      <c r="H7" s="11"/>
      <c r="I7" s="11"/>
      <c r="J7" s="11"/>
      <c r="K7" s="11"/>
      <c r="L7" s="11"/>
      <c r="M7" s="4">
        <f t="shared" si="0"/>
        <v>60</v>
      </c>
      <c r="N7" s="12" t="s">
        <v>16</v>
      </c>
      <c r="O7" s="12" t="s">
        <v>17</v>
      </c>
    </row>
    <row r="8" spans="1:16" ht="22.5" customHeight="1" x14ac:dyDescent="0.2">
      <c r="A8" s="8">
        <v>2412085016</v>
      </c>
      <c r="B8" s="9" t="s">
        <v>150</v>
      </c>
      <c r="C8" s="8" t="s">
        <v>146</v>
      </c>
      <c r="D8" s="10" t="s">
        <v>12</v>
      </c>
      <c r="E8" s="10"/>
      <c r="F8" s="11"/>
      <c r="G8" s="11"/>
      <c r="H8" s="11">
        <v>80</v>
      </c>
      <c r="I8" s="11"/>
      <c r="J8" s="11"/>
      <c r="K8" s="11"/>
      <c r="L8" s="11"/>
      <c r="M8" s="4">
        <f t="shared" si="0"/>
        <v>80</v>
      </c>
      <c r="N8" s="12" t="s">
        <v>16</v>
      </c>
      <c r="O8" s="12" t="s">
        <v>17</v>
      </c>
    </row>
    <row r="9" spans="1:16" ht="22.5" customHeight="1" x14ac:dyDescent="0.2">
      <c r="A9" s="8">
        <v>2412085016</v>
      </c>
      <c r="B9" s="9" t="s">
        <v>150</v>
      </c>
      <c r="C9" s="8" t="s">
        <v>146</v>
      </c>
      <c r="D9" s="10" t="s">
        <v>12</v>
      </c>
      <c r="E9" s="10"/>
      <c r="F9" s="11"/>
      <c r="G9" s="11"/>
      <c r="H9" s="11"/>
      <c r="I9" s="11">
        <v>35</v>
      </c>
      <c r="J9" s="11"/>
      <c r="K9" s="11"/>
      <c r="L9" s="11"/>
      <c r="M9" s="4">
        <f t="shared" si="0"/>
        <v>35</v>
      </c>
      <c r="N9" s="12" t="s">
        <v>16</v>
      </c>
      <c r="O9" s="12" t="s">
        <v>17</v>
      </c>
    </row>
    <row r="10" spans="1:16" ht="22.5" customHeight="1" x14ac:dyDescent="0.2">
      <c r="A10" s="8">
        <v>2412085016</v>
      </c>
      <c r="B10" s="9" t="s">
        <v>150</v>
      </c>
      <c r="C10" s="8" t="s">
        <v>146</v>
      </c>
      <c r="D10" s="10" t="s">
        <v>12</v>
      </c>
      <c r="E10" s="10"/>
      <c r="F10" s="11"/>
      <c r="G10" s="11"/>
      <c r="H10" s="11"/>
      <c r="I10" s="11"/>
      <c r="J10" s="11">
        <v>20</v>
      </c>
      <c r="K10" s="11"/>
      <c r="L10" s="11"/>
      <c r="M10" s="4">
        <f t="shared" si="0"/>
        <v>20</v>
      </c>
      <c r="N10" s="12" t="s">
        <v>16</v>
      </c>
      <c r="O10" s="12" t="s">
        <v>17</v>
      </c>
    </row>
    <row r="11" spans="1:16" ht="22.5" customHeight="1" x14ac:dyDescent="0.2">
      <c r="A11" s="8">
        <v>2412085016</v>
      </c>
      <c r="B11" s="9" t="s">
        <v>150</v>
      </c>
      <c r="C11" s="8" t="s">
        <v>146</v>
      </c>
      <c r="D11" s="10" t="s">
        <v>12</v>
      </c>
      <c r="E11" s="10"/>
      <c r="F11" s="11"/>
      <c r="G11" s="11"/>
      <c r="H11" s="11"/>
      <c r="I11" s="11"/>
      <c r="J11" s="11"/>
      <c r="K11" s="11">
        <v>20</v>
      </c>
      <c r="L11" s="11"/>
      <c r="M11" s="4">
        <f t="shared" si="0"/>
        <v>20</v>
      </c>
      <c r="N11" s="12" t="s">
        <v>16</v>
      </c>
      <c r="O11" s="12" t="s">
        <v>17</v>
      </c>
    </row>
    <row r="12" spans="1:16" ht="22.5" customHeight="1" x14ac:dyDescent="0.2">
      <c r="A12" s="8">
        <v>2412085016</v>
      </c>
      <c r="B12" s="9" t="s">
        <v>150</v>
      </c>
      <c r="C12" s="8" t="s">
        <v>146</v>
      </c>
      <c r="D12" s="10" t="s">
        <v>12</v>
      </c>
      <c r="E12" s="10"/>
      <c r="F12" s="11"/>
      <c r="G12" s="11"/>
      <c r="H12" s="11"/>
      <c r="I12" s="11"/>
      <c r="J12" s="11"/>
      <c r="K12" s="11"/>
      <c r="L12" s="11">
        <v>15</v>
      </c>
      <c r="M12" s="4">
        <f t="shared" si="0"/>
        <v>15</v>
      </c>
      <c r="N12" s="12" t="s">
        <v>16</v>
      </c>
      <c r="O12" s="12" t="s">
        <v>17</v>
      </c>
    </row>
    <row r="13" spans="1:16" ht="22.5" customHeight="1" x14ac:dyDescent="0.2">
      <c r="A13" s="8"/>
      <c r="B13" s="9"/>
      <c r="C13" s="8"/>
      <c r="D13" s="10"/>
      <c r="E13" s="10"/>
      <c r="F13" s="11"/>
      <c r="G13" s="11"/>
      <c r="H13" s="11"/>
      <c r="I13" s="11"/>
      <c r="J13" s="11"/>
      <c r="K13" s="11"/>
      <c r="L13" s="11"/>
      <c r="M13" s="4"/>
      <c r="N13" s="12"/>
      <c r="O13" s="12"/>
    </row>
    <row r="14" spans="1:16" ht="22.5" customHeight="1" x14ac:dyDescent="0.2">
      <c r="A14" s="8">
        <v>2412085016</v>
      </c>
      <c r="B14" s="9" t="s">
        <v>150</v>
      </c>
      <c r="C14" s="8" t="s">
        <v>147</v>
      </c>
      <c r="D14" s="10" t="s">
        <v>21</v>
      </c>
      <c r="E14" s="10">
        <v>8</v>
      </c>
      <c r="F14" s="11">
        <v>8</v>
      </c>
      <c r="G14" s="11">
        <v>16</v>
      </c>
      <c r="H14" s="11">
        <v>16</v>
      </c>
      <c r="I14" s="11">
        <v>8</v>
      </c>
      <c r="J14" s="11">
        <v>8</v>
      </c>
      <c r="K14" s="11">
        <v>8</v>
      </c>
      <c r="L14" s="11">
        <v>0</v>
      </c>
      <c r="M14" s="4">
        <f t="shared" ref="M14:M15" si="1">SUBTOTAL(9,E14:L14)</f>
        <v>72</v>
      </c>
      <c r="N14" s="12" t="s">
        <v>13</v>
      </c>
      <c r="O14" s="12" t="s">
        <v>64</v>
      </c>
      <c r="P14" s="2">
        <v>8</v>
      </c>
    </row>
    <row r="15" spans="1:16" ht="22.5" customHeight="1" x14ac:dyDescent="0.2">
      <c r="A15" s="8">
        <v>2412085016</v>
      </c>
      <c r="B15" s="9" t="s">
        <v>150</v>
      </c>
      <c r="C15" s="8" t="s">
        <v>147</v>
      </c>
      <c r="D15" s="10" t="s">
        <v>21</v>
      </c>
      <c r="E15" s="10">
        <v>0</v>
      </c>
      <c r="F15" s="11">
        <v>8</v>
      </c>
      <c r="G15" s="11">
        <v>8</v>
      </c>
      <c r="H15" s="11">
        <v>8</v>
      </c>
      <c r="I15" s="11">
        <v>0</v>
      </c>
      <c r="J15" s="11">
        <v>0</v>
      </c>
      <c r="K15" s="11">
        <v>0</v>
      </c>
      <c r="L15" s="11">
        <v>0</v>
      </c>
      <c r="M15" s="4">
        <f t="shared" si="1"/>
        <v>24</v>
      </c>
      <c r="N15" s="12" t="s">
        <v>13</v>
      </c>
      <c r="O15" s="12" t="s">
        <v>60</v>
      </c>
      <c r="P15" s="2">
        <v>4</v>
      </c>
    </row>
    <row r="16" spans="1:16" ht="22.5" customHeight="1" x14ac:dyDescent="0.2">
      <c r="A16" s="8"/>
      <c r="B16" s="13"/>
      <c r="C16" s="8"/>
      <c r="D16" s="10"/>
      <c r="E16" s="10"/>
      <c r="F16" s="11"/>
      <c r="G16" s="11"/>
      <c r="H16" s="11"/>
      <c r="I16" s="11"/>
      <c r="J16" s="11"/>
      <c r="K16" s="11"/>
      <c r="L16" s="11"/>
      <c r="M16" s="4"/>
      <c r="N16" s="12"/>
      <c r="O16" s="12"/>
    </row>
    <row r="17" spans="1:16" ht="22.5" customHeight="1" x14ac:dyDescent="0.2">
      <c r="A17" s="14" t="s">
        <v>24</v>
      </c>
      <c r="B17" s="9"/>
      <c r="C17" s="9" t="s">
        <v>150</v>
      </c>
      <c r="D17" s="10" t="s">
        <v>12</v>
      </c>
      <c r="E17" s="11">
        <f t="shared" ref="E17:L17" si="2">SUM(E3:E12)</f>
        <v>40</v>
      </c>
      <c r="F17" s="11">
        <f t="shared" si="2"/>
        <v>92</v>
      </c>
      <c r="G17" s="11">
        <f t="shared" si="2"/>
        <v>152</v>
      </c>
      <c r="H17" s="11">
        <f t="shared" si="2"/>
        <v>172</v>
      </c>
      <c r="I17" s="11">
        <f t="shared" si="2"/>
        <v>81</v>
      </c>
      <c r="J17" s="11">
        <f t="shared" si="2"/>
        <v>50</v>
      </c>
      <c r="K17" s="11">
        <f t="shared" si="2"/>
        <v>50</v>
      </c>
      <c r="L17" s="11">
        <f t="shared" si="2"/>
        <v>15</v>
      </c>
      <c r="M17" s="11">
        <f>E17+F17+G17+H17+I17+J17+K17+L17</f>
        <v>652</v>
      </c>
      <c r="N17" s="12"/>
      <c r="O17" s="15" t="s">
        <v>25</v>
      </c>
    </row>
    <row r="18" spans="1:16" ht="22.5" customHeight="1" x14ac:dyDescent="0.2">
      <c r="A18" s="14"/>
      <c r="B18" s="9"/>
      <c r="C18" s="9" t="s">
        <v>150</v>
      </c>
      <c r="D18" s="10" t="s">
        <v>21</v>
      </c>
      <c r="E18" s="11">
        <f t="shared" ref="E18:L18" si="3">SUM(E14:E15)</f>
        <v>8</v>
      </c>
      <c r="F18" s="11">
        <f t="shared" si="3"/>
        <v>16</v>
      </c>
      <c r="G18" s="11">
        <f t="shared" si="3"/>
        <v>24</v>
      </c>
      <c r="H18" s="11">
        <f t="shared" si="3"/>
        <v>24</v>
      </c>
      <c r="I18" s="11">
        <f t="shared" si="3"/>
        <v>8</v>
      </c>
      <c r="J18" s="11">
        <f t="shared" si="3"/>
        <v>8</v>
      </c>
      <c r="K18" s="11">
        <f t="shared" si="3"/>
        <v>8</v>
      </c>
      <c r="L18" s="11">
        <f t="shared" si="3"/>
        <v>0</v>
      </c>
      <c r="M18" s="11">
        <f t="shared" ref="M18" si="4">E18+F18+G18+H18+I18+J18+K18+L18</f>
        <v>96</v>
      </c>
      <c r="N18" s="12"/>
      <c r="O18" s="12" t="s">
        <v>26</v>
      </c>
    </row>
    <row r="19" spans="1:16" ht="22.5" customHeight="1" x14ac:dyDescent="0.2">
      <c r="A19" s="14"/>
      <c r="B19" s="9"/>
      <c r="C19" s="9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2"/>
      <c r="O19" s="12"/>
    </row>
    <row r="20" spans="1:16" ht="22.5" customHeight="1" x14ac:dyDescent="0.2">
      <c r="A20" s="14"/>
      <c r="B20" s="9"/>
      <c r="C20" s="9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</row>
    <row r="21" spans="1:16" ht="22.5" customHeight="1" x14ac:dyDescent="0.2">
      <c r="A21" s="14"/>
      <c r="B21" s="13"/>
      <c r="C21" s="8"/>
      <c r="D21" s="16" t="s">
        <v>27</v>
      </c>
      <c r="E21" s="16">
        <f t="shared" ref="E21:L21" si="5">SUM(E17:E20)</f>
        <v>48</v>
      </c>
      <c r="F21" s="16">
        <f t="shared" si="5"/>
        <v>108</v>
      </c>
      <c r="G21" s="16">
        <f t="shared" si="5"/>
        <v>176</v>
      </c>
      <c r="H21" s="16">
        <f t="shared" si="5"/>
        <v>196</v>
      </c>
      <c r="I21" s="16">
        <f t="shared" si="5"/>
        <v>89</v>
      </c>
      <c r="J21" s="16">
        <f t="shared" si="5"/>
        <v>58</v>
      </c>
      <c r="K21" s="16">
        <f t="shared" si="5"/>
        <v>58</v>
      </c>
      <c r="L21" s="16">
        <f t="shared" si="5"/>
        <v>15</v>
      </c>
      <c r="M21" s="16">
        <f>SUBTOTAL(9,M17:M20)</f>
        <v>748</v>
      </c>
      <c r="N21" s="12"/>
      <c r="O21" s="12"/>
    </row>
    <row r="22" spans="1:16" ht="22.5" customHeight="1" x14ac:dyDescent="0.2">
      <c r="A22" s="8"/>
      <c r="B22" s="8"/>
      <c r="C22" s="8"/>
      <c r="D22" s="16"/>
      <c r="E22" s="16"/>
      <c r="F22" s="16"/>
      <c r="G22" s="16"/>
      <c r="H22" s="16"/>
      <c r="I22" s="16"/>
      <c r="J22" s="16"/>
      <c r="K22" s="16"/>
      <c r="L22" s="16"/>
      <c r="M22" s="11"/>
      <c r="N22" s="17"/>
      <c r="O22" s="11"/>
    </row>
    <row r="23" spans="1:16" ht="22.5" customHeight="1" x14ac:dyDescent="0.2">
      <c r="A23" s="8"/>
      <c r="B23" s="10"/>
      <c r="C23" s="8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7"/>
      <c r="O23" s="10"/>
    </row>
    <row r="25" spans="1:16" s="18" customFormat="1" ht="22.5" customHeight="1" x14ac:dyDescent="0.2">
      <c r="A25" s="1"/>
      <c r="B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s="18" customFormat="1" ht="22.5" customHeight="1" x14ac:dyDescent="0.2">
      <c r="A26" s="2"/>
      <c r="B26" s="19" t="s">
        <v>149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</sheetData>
  <autoFilter ref="A2:O5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5F76-2E77-4B24-9ED1-ED0E1909D81B}">
  <sheetPr filterMode="1">
    <tabColor theme="4"/>
    <pageSetUpPr fitToPage="1"/>
  </sheetPr>
  <dimension ref="A1:P27"/>
  <sheetViews>
    <sheetView view="pageBreakPreview" zoomScaleNormal="130" zoomScaleSheetLayoutView="100" workbookViewId="0">
      <selection activeCell="P3" sqref="P3:P17"/>
    </sheetView>
  </sheetViews>
  <sheetFormatPr defaultRowHeight="22.5" customHeight="1" x14ac:dyDescent="0.2"/>
  <cols>
    <col min="1" max="1" width="12.375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2412080003</v>
      </c>
      <c r="B3" s="9" t="s">
        <v>150</v>
      </c>
      <c r="C3" s="8" t="s">
        <v>152</v>
      </c>
      <c r="D3" s="10" t="s">
        <v>12</v>
      </c>
      <c r="E3" s="2">
        <v>0</v>
      </c>
      <c r="F3" s="10">
        <v>30</v>
      </c>
      <c r="G3" s="11">
        <v>60</v>
      </c>
      <c r="H3" s="11">
        <v>60</v>
      </c>
      <c r="I3" s="11">
        <v>30</v>
      </c>
      <c r="J3" s="11">
        <v>30</v>
      </c>
      <c r="K3" s="11">
        <v>30</v>
      </c>
      <c r="L3" s="11">
        <v>0</v>
      </c>
      <c r="M3" s="4">
        <f>SUM(E3:L3)</f>
        <v>240</v>
      </c>
      <c r="N3" s="12" t="s">
        <v>13</v>
      </c>
      <c r="O3" s="12" t="s">
        <v>153</v>
      </c>
      <c r="P3" s="2">
        <v>30</v>
      </c>
    </row>
    <row r="4" spans="1:16" ht="22.5" customHeight="1" x14ac:dyDescent="0.2">
      <c r="A4" s="8">
        <v>2412080003</v>
      </c>
      <c r="B4" s="9" t="s">
        <v>150</v>
      </c>
      <c r="C4" s="8" t="s">
        <v>152</v>
      </c>
      <c r="D4" s="10" t="s">
        <v>12</v>
      </c>
      <c r="E4" s="10">
        <v>0</v>
      </c>
      <c r="F4" s="11">
        <v>25</v>
      </c>
      <c r="G4" s="11">
        <v>50</v>
      </c>
      <c r="H4" s="11">
        <v>50</v>
      </c>
      <c r="I4" s="11">
        <v>50</v>
      </c>
      <c r="J4" s="11">
        <v>25</v>
      </c>
      <c r="K4" s="11">
        <v>0</v>
      </c>
      <c r="L4" s="11">
        <v>0</v>
      </c>
      <c r="M4" s="4">
        <f t="shared" ref="M4:M12" si="0">SUM(E4:L4)</f>
        <v>200</v>
      </c>
      <c r="N4" s="12" t="s">
        <v>13</v>
      </c>
      <c r="O4" s="12" t="s">
        <v>154</v>
      </c>
      <c r="P4" s="2">
        <v>25</v>
      </c>
    </row>
    <row r="5" spans="1:16" ht="22.5" customHeight="1" x14ac:dyDescent="0.2">
      <c r="A5" s="8">
        <v>2412080003</v>
      </c>
      <c r="B5" s="9" t="s">
        <v>150</v>
      </c>
      <c r="C5" s="8" t="s">
        <v>152</v>
      </c>
      <c r="D5" s="10" t="s">
        <v>12</v>
      </c>
      <c r="E5" s="10">
        <v>0</v>
      </c>
      <c r="F5" s="11">
        <v>29</v>
      </c>
      <c r="G5" s="11">
        <v>29</v>
      </c>
      <c r="H5" s="11">
        <v>87</v>
      </c>
      <c r="I5" s="11">
        <v>0</v>
      </c>
      <c r="J5" s="11">
        <v>0</v>
      </c>
      <c r="K5" s="11">
        <v>0</v>
      </c>
      <c r="L5" s="11">
        <v>0</v>
      </c>
      <c r="M5" s="4">
        <f t="shared" si="0"/>
        <v>145</v>
      </c>
      <c r="N5" s="12" t="s">
        <v>16</v>
      </c>
      <c r="O5" s="12" t="s">
        <v>155</v>
      </c>
      <c r="P5" s="2">
        <v>29</v>
      </c>
    </row>
    <row r="6" spans="1:16" ht="22.5" customHeight="1" x14ac:dyDescent="0.2">
      <c r="A6" s="8">
        <v>2412080003</v>
      </c>
      <c r="B6" s="9" t="s">
        <v>150</v>
      </c>
      <c r="C6" s="8" t="s">
        <v>152</v>
      </c>
      <c r="D6" s="10" t="s">
        <v>12</v>
      </c>
      <c r="E6" s="10">
        <v>25</v>
      </c>
      <c r="F6" s="11"/>
      <c r="G6" s="11"/>
      <c r="H6" s="11"/>
      <c r="I6" s="11"/>
      <c r="J6" s="11"/>
      <c r="K6" s="11"/>
      <c r="L6" s="11"/>
      <c r="M6" s="4">
        <f t="shared" si="0"/>
        <v>25</v>
      </c>
      <c r="N6" s="12" t="s">
        <v>16</v>
      </c>
      <c r="O6" s="12" t="s">
        <v>17</v>
      </c>
    </row>
    <row r="7" spans="1:16" ht="22.5" customHeight="1" x14ac:dyDescent="0.2">
      <c r="A7" s="8">
        <v>2412080003</v>
      </c>
      <c r="B7" s="9" t="s">
        <v>150</v>
      </c>
      <c r="C7" s="8" t="s">
        <v>152</v>
      </c>
      <c r="D7" s="10" t="s">
        <v>12</v>
      </c>
      <c r="E7" s="10"/>
      <c r="F7" s="11">
        <v>30</v>
      </c>
      <c r="G7" s="11"/>
      <c r="H7" s="11"/>
      <c r="I7" s="11"/>
      <c r="J7" s="11"/>
      <c r="K7" s="11"/>
      <c r="L7" s="11"/>
      <c r="M7" s="4">
        <f t="shared" si="0"/>
        <v>30</v>
      </c>
      <c r="N7" s="12" t="s">
        <v>16</v>
      </c>
      <c r="O7" s="12" t="s">
        <v>17</v>
      </c>
    </row>
    <row r="8" spans="1:16" ht="22.5" customHeight="1" x14ac:dyDescent="0.2">
      <c r="A8" s="8">
        <v>2412080003</v>
      </c>
      <c r="B8" s="9" t="s">
        <v>150</v>
      </c>
      <c r="C8" s="8" t="s">
        <v>152</v>
      </c>
      <c r="D8" s="10" t="s">
        <v>12</v>
      </c>
      <c r="E8" s="10"/>
      <c r="F8" s="11"/>
      <c r="G8" s="11">
        <v>75</v>
      </c>
      <c r="H8" s="11"/>
      <c r="I8" s="11"/>
      <c r="J8" s="11"/>
      <c r="K8" s="11"/>
      <c r="L8" s="11"/>
      <c r="M8" s="4">
        <f t="shared" si="0"/>
        <v>75</v>
      </c>
      <c r="N8" s="12" t="s">
        <v>16</v>
      </c>
      <c r="O8" s="12" t="s">
        <v>17</v>
      </c>
    </row>
    <row r="9" spans="1:16" ht="22.5" customHeight="1" x14ac:dyDescent="0.2">
      <c r="A9" s="8">
        <v>2412080003</v>
      </c>
      <c r="B9" s="9" t="s">
        <v>150</v>
      </c>
      <c r="C9" s="8" t="s">
        <v>152</v>
      </c>
      <c r="D9" s="10" t="s">
        <v>12</v>
      </c>
      <c r="E9" s="10"/>
      <c r="F9" s="11"/>
      <c r="G9" s="11"/>
      <c r="H9" s="11">
        <v>65</v>
      </c>
      <c r="I9" s="11"/>
      <c r="J9" s="11"/>
      <c r="K9" s="11"/>
      <c r="L9" s="11"/>
      <c r="M9" s="4">
        <f t="shared" si="0"/>
        <v>65</v>
      </c>
      <c r="N9" s="12" t="s">
        <v>16</v>
      </c>
      <c r="O9" s="12" t="s">
        <v>17</v>
      </c>
    </row>
    <row r="10" spans="1:16" ht="22.5" customHeight="1" x14ac:dyDescent="0.2">
      <c r="A10" s="8">
        <v>2412080003</v>
      </c>
      <c r="B10" s="9" t="s">
        <v>150</v>
      </c>
      <c r="C10" s="8" t="s">
        <v>152</v>
      </c>
      <c r="D10" s="10" t="s">
        <v>12</v>
      </c>
      <c r="E10" s="10"/>
      <c r="F10" s="11"/>
      <c r="G10" s="11"/>
      <c r="H10" s="11"/>
      <c r="I10" s="11">
        <v>30</v>
      </c>
      <c r="J10" s="11"/>
      <c r="K10" s="11"/>
      <c r="L10" s="11"/>
      <c r="M10" s="4">
        <f t="shared" si="0"/>
        <v>30</v>
      </c>
      <c r="N10" s="12" t="s">
        <v>16</v>
      </c>
      <c r="O10" s="12" t="s">
        <v>17</v>
      </c>
    </row>
    <row r="11" spans="1:16" ht="22.5" customHeight="1" x14ac:dyDescent="0.2">
      <c r="A11" s="8">
        <v>2412080003</v>
      </c>
      <c r="B11" s="9" t="s">
        <v>150</v>
      </c>
      <c r="C11" s="8" t="s">
        <v>152</v>
      </c>
      <c r="D11" s="10" t="s">
        <v>12</v>
      </c>
      <c r="E11" s="10"/>
      <c r="F11" s="11"/>
      <c r="G11" s="11"/>
      <c r="H11" s="11"/>
      <c r="I11" s="11"/>
      <c r="J11" s="11">
        <v>25</v>
      </c>
      <c r="K11" s="11"/>
      <c r="L11" s="11"/>
      <c r="M11" s="4">
        <f t="shared" si="0"/>
        <v>25</v>
      </c>
      <c r="N11" s="12" t="s">
        <v>16</v>
      </c>
      <c r="O11" s="12" t="s">
        <v>17</v>
      </c>
    </row>
    <row r="12" spans="1:16" ht="22.5" customHeight="1" x14ac:dyDescent="0.2">
      <c r="A12" s="8">
        <v>2412080003</v>
      </c>
      <c r="B12" s="9" t="s">
        <v>150</v>
      </c>
      <c r="C12" s="8" t="s">
        <v>152</v>
      </c>
      <c r="D12" s="10" t="s">
        <v>12</v>
      </c>
      <c r="E12" s="10"/>
      <c r="F12" s="11"/>
      <c r="G12" s="11"/>
      <c r="H12" s="11"/>
      <c r="I12" s="11"/>
      <c r="J12" s="11"/>
      <c r="K12" s="11">
        <v>20</v>
      </c>
      <c r="L12" s="11"/>
      <c r="M12" s="4">
        <f t="shared" si="0"/>
        <v>20</v>
      </c>
      <c r="N12" s="12" t="s">
        <v>16</v>
      </c>
      <c r="O12" s="12" t="s">
        <v>17</v>
      </c>
    </row>
    <row r="13" spans="1:16" ht="22.5" customHeight="1" x14ac:dyDescent="0.2">
      <c r="A13" s="8">
        <v>2412080003</v>
      </c>
      <c r="B13" s="9" t="s">
        <v>150</v>
      </c>
      <c r="C13" s="8" t="s">
        <v>152</v>
      </c>
      <c r="D13" s="10" t="s">
        <v>12</v>
      </c>
      <c r="E13" s="10"/>
      <c r="F13" s="11"/>
      <c r="G13" s="11"/>
      <c r="H13" s="11"/>
      <c r="I13" s="11"/>
      <c r="J13" s="11"/>
      <c r="K13" s="11"/>
      <c r="L13" s="11">
        <v>10</v>
      </c>
      <c r="M13" s="4">
        <f t="shared" ref="M13" si="1">SUM(E13:L13)</f>
        <v>10</v>
      </c>
      <c r="N13" s="12" t="s">
        <v>16</v>
      </c>
      <c r="O13" s="12" t="s">
        <v>17</v>
      </c>
    </row>
    <row r="14" spans="1:16" ht="22.5" customHeight="1" x14ac:dyDescent="0.2">
      <c r="A14" s="8"/>
      <c r="B14" s="9"/>
      <c r="C14" s="8"/>
      <c r="D14" s="10"/>
      <c r="E14" s="10"/>
      <c r="F14" s="11"/>
      <c r="G14" s="11"/>
      <c r="H14" s="11"/>
      <c r="I14" s="11"/>
      <c r="J14" s="11"/>
      <c r="K14" s="11"/>
      <c r="L14" s="11"/>
      <c r="M14" s="4"/>
      <c r="N14" s="12"/>
      <c r="O14" s="12"/>
    </row>
    <row r="15" spans="1:16" ht="22.5" customHeight="1" x14ac:dyDescent="0.2">
      <c r="A15" s="8">
        <v>2412080003</v>
      </c>
      <c r="B15" s="9" t="s">
        <v>150</v>
      </c>
      <c r="C15" s="8" t="s">
        <v>151</v>
      </c>
      <c r="D15" s="10" t="s">
        <v>21</v>
      </c>
      <c r="E15" s="10">
        <v>0</v>
      </c>
      <c r="F15" s="11">
        <v>8</v>
      </c>
      <c r="G15" s="11">
        <v>16</v>
      </c>
      <c r="H15" s="11">
        <v>16</v>
      </c>
      <c r="I15" s="11">
        <v>8</v>
      </c>
      <c r="J15" s="11">
        <v>8</v>
      </c>
      <c r="K15" s="11">
        <v>8</v>
      </c>
      <c r="L15" s="11">
        <v>0</v>
      </c>
      <c r="M15" s="4">
        <f t="shared" ref="M15:M16" si="2">SUBTOTAL(9,E15:L15)</f>
        <v>64</v>
      </c>
      <c r="N15" s="12" t="s">
        <v>13</v>
      </c>
      <c r="O15" s="12" t="s">
        <v>54</v>
      </c>
      <c r="P15" s="2">
        <v>8</v>
      </c>
    </row>
    <row r="16" spans="1:16" ht="22.5" customHeight="1" x14ac:dyDescent="0.2">
      <c r="A16" s="8">
        <v>2412080003</v>
      </c>
      <c r="B16" s="9" t="s">
        <v>150</v>
      </c>
      <c r="C16" s="8" t="s">
        <v>151</v>
      </c>
      <c r="D16" s="10" t="s">
        <v>21</v>
      </c>
      <c r="E16" s="10">
        <v>0</v>
      </c>
      <c r="F16" s="11">
        <v>3</v>
      </c>
      <c r="G16" s="11">
        <v>6</v>
      </c>
      <c r="H16" s="11">
        <v>6</v>
      </c>
      <c r="I16" s="11">
        <v>3</v>
      </c>
      <c r="J16" s="11">
        <v>3</v>
      </c>
      <c r="K16" s="11">
        <v>0</v>
      </c>
      <c r="L16" s="11">
        <v>0</v>
      </c>
      <c r="M16" s="4">
        <f t="shared" si="2"/>
        <v>21</v>
      </c>
      <c r="N16" s="12" t="s">
        <v>13</v>
      </c>
      <c r="O16" s="12" t="s">
        <v>156</v>
      </c>
      <c r="P16" s="2">
        <v>3</v>
      </c>
    </row>
    <row r="17" spans="1:16" ht="22.5" customHeight="1" x14ac:dyDescent="0.2">
      <c r="A17" s="8"/>
      <c r="B17" s="13"/>
      <c r="C17" s="8"/>
      <c r="D17" s="10"/>
      <c r="E17" s="10"/>
      <c r="F17" s="11"/>
      <c r="G17" s="11"/>
      <c r="H17" s="11"/>
      <c r="I17" s="11"/>
      <c r="J17" s="11"/>
      <c r="K17" s="11"/>
      <c r="L17" s="11"/>
      <c r="M17" s="4"/>
      <c r="N17" s="12"/>
      <c r="O17" s="12"/>
    </row>
    <row r="18" spans="1:16" ht="22.5" customHeight="1" x14ac:dyDescent="0.2">
      <c r="A18" s="14" t="s">
        <v>24</v>
      </c>
      <c r="B18" s="9"/>
      <c r="C18" s="9" t="s">
        <v>150</v>
      </c>
      <c r="D18" s="10" t="s">
        <v>12</v>
      </c>
      <c r="E18" s="11">
        <f>SUM(E3:E13)</f>
        <v>25</v>
      </c>
      <c r="F18" s="11">
        <f t="shared" ref="F18:L18" si="3">SUM(F3:F13)</f>
        <v>114</v>
      </c>
      <c r="G18" s="11">
        <f t="shared" si="3"/>
        <v>214</v>
      </c>
      <c r="H18" s="11">
        <f t="shared" si="3"/>
        <v>262</v>
      </c>
      <c r="I18" s="11">
        <f t="shared" si="3"/>
        <v>110</v>
      </c>
      <c r="J18" s="11">
        <f t="shared" si="3"/>
        <v>80</v>
      </c>
      <c r="K18" s="11">
        <f t="shared" si="3"/>
        <v>50</v>
      </c>
      <c r="L18" s="11">
        <f t="shared" si="3"/>
        <v>10</v>
      </c>
      <c r="M18" s="11">
        <f>E18+F18+G18+H18+I18+J18+K18+L18</f>
        <v>865</v>
      </c>
      <c r="N18" s="12"/>
      <c r="O18" s="15" t="s">
        <v>25</v>
      </c>
    </row>
    <row r="19" spans="1:16" ht="22.5" customHeight="1" x14ac:dyDescent="0.2">
      <c r="A19" s="14"/>
      <c r="B19" s="9"/>
      <c r="C19" s="9" t="s">
        <v>150</v>
      </c>
      <c r="D19" s="10" t="s">
        <v>21</v>
      </c>
      <c r="E19" s="11">
        <f t="shared" ref="E19:L19" si="4">SUM(E15:E16)</f>
        <v>0</v>
      </c>
      <c r="F19" s="11">
        <f t="shared" si="4"/>
        <v>11</v>
      </c>
      <c r="G19" s="11">
        <f t="shared" si="4"/>
        <v>22</v>
      </c>
      <c r="H19" s="11">
        <f t="shared" si="4"/>
        <v>22</v>
      </c>
      <c r="I19" s="11">
        <f t="shared" si="4"/>
        <v>11</v>
      </c>
      <c r="J19" s="11">
        <f t="shared" si="4"/>
        <v>11</v>
      </c>
      <c r="K19" s="11">
        <f t="shared" si="4"/>
        <v>8</v>
      </c>
      <c r="L19" s="11">
        <f t="shared" si="4"/>
        <v>0</v>
      </c>
      <c r="M19" s="11">
        <f t="shared" ref="M19" si="5">E19+F19+G19+H19+I19+J19+K19+L19</f>
        <v>85</v>
      </c>
      <c r="N19" s="12"/>
      <c r="O19" s="12" t="s">
        <v>26</v>
      </c>
    </row>
    <row r="20" spans="1:16" ht="22.5" customHeight="1" x14ac:dyDescent="0.2">
      <c r="A20" s="14"/>
      <c r="B20" s="9"/>
      <c r="C20" s="9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</row>
    <row r="21" spans="1:16" ht="22.5" customHeight="1" x14ac:dyDescent="0.2">
      <c r="A21" s="14"/>
      <c r="B21" s="9"/>
      <c r="C21" s="9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2"/>
      <c r="O21" s="12"/>
    </row>
    <row r="22" spans="1:16" ht="22.5" customHeight="1" x14ac:dyDescent="0.2">
      <c r="A22" s="14"/>
      <c r="B22" s="13"/>
      <c r="C22" s="8"/>
      <c r="D22" s="16" t="s">
        <v>27</v>
      </c>
      <c r="E22" s="16">
        <f t="shared" ref="E22:L22" si="6">SUM(E18:E21)</f>
        <v>25</v>
      </c>
      <c r="F22" s="16">
        <f t="shared" si="6"/>
        <v>125</v>
      </c>
      <c r="G22" s="16">
        <f t="shared" si="6"/>
        <v>236</v>
      </c>
      <c r="H22" s="16">
        <f t="shared" si="6"/>
        <v>284</v>
      </c>
      <c r="I22" s="16">
        <f t="shared" si="6"/>
        <v>121</v>
      </c>
      <c r="J22" s="16">
        <f t="shared" si="6"/>
        <v>91</v>
      </c>
      <c r="K22" s="16">
        <f t="shared" si="6"/>
        <v>58</v>
      </c>
      <c r="L22" s="16">
        <f t="shared" si="6"/>
        <v>10</v>
      </c>
      <c r="M22" s="16">
        <f>SUBTOTAL(9,M18:M21)</f>
        <v>950</v>
      </c>
      <c r="N22" s="12"/>
      <c r="O22" s="12"/>
    </row>
    <row r="23" spans="1:16" ht="22.5" customHeight="1" x14ac:dyDescent="0.2">
      <c r="A23" s="8"/>
      <c r="B23" s="8"/>
      <c r="C23" s="8"/>
      <c r="D23" s="16"/>
      <c r="E23" s="16"/>
      <c r="F23" s="16"/>
      <c r="G23" s="16"/>
      <c r="H23" s="16"/>
      <c r="I23" s="16"/>
      <c r="J23" s="16"/>
      <c r="K23" s="16"/>
      <c r="L23" s="16"/>
      <c r="M23" s="11"/>
      <c r="N23" s="17"/>
      <c r="O23" s="11"/>
    </row>
    <row r="24" spans="1:16" ht="22.5" customHeight="1" x14ac:dyDescent="0.2">
      <c r="A24" s="8"/>
      <c r="B24" s="10"/>
      <c r="C24" s="8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7"/>
      <c r="O24" s="10"/>
    </row>
    <row r="26" spans="1:16" s="18" customFormat="1" ht="22.5" customHeight="1" x14ac:dyDescent="0.2">
      <c r="A26" s="1"/>
      <c r="B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s="18" customFormat="1" ht="22.5" customHeight="1" x14ac:dyDescent="0.2">
      <c r="A27" s="2"/>
      <c r="B27" s="19" t="s">
        <v>149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</sheetData>
  <autoFilter ref="A2:O5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9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F751-55D7-4637-92DB-FDCDA3FDE5A7}">
  <sheetPr filterMode="1">
    <tabColor theme="4"/>
    <pageSetUpPr fitToPage="1"/>
  </sheetPr>
  <dimension ref="A1:P27"/>
  <sheetViews>
    <sheetView view="pageBreakPreview" zoomScaleNormal="130" zoomScaleSheetLayoutView="100" workbookViewId="0">
      <selection activeCell="A8" sqref="A8"/>
    </sheetView>
  </sheetViews>
  <sheetFormatPr defaultRowHeight="22.5" customHeight="1" x14ac:dyDescent="0.2"/>
  <cols>
    <col min="1" max="1" width="12.375" style="2" customWidth="1"/>
    <col min="2" max="2" width="13.7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2412086005</v>
      </c>
      <c r="B3" s="9" t="s">
        <v>167</v>
      </c>
      <c r="C3" s="8" t="s">
        <v>171</v>
      </c>
      <c r="D3" s="10" t="s">
        <v>12</v>
      </c>
      <c r="E3" s="2">
        <v>0</v>
      </c>
      <c r="F3" s="10">
        <v>68</v>
      </c>
      <c r="G3" s="11">
        <v>68</v>
      </c>
      <c r="H3" s="11">
        <v>68</v>
      </c>
      <c r="I3" s="11">
        <v>34</v>
      </c>
      <c r="J3" s="11">
        <v>34</v>
      </c>
      <c r="K3" s="11">
        <v>34</v>
      </c>
      <c r="L3" s="11">
        <v>0</v>
      </c>
      <c r="M3" s="4">
        <f>SUM(E3:L3)</f>
        <v>306</v>
      </c>
      <c r="N3" s="12" t="s">
        <v>13</v>
      </c>
      <c r="O3" s="12" t="s">
        <v>157</v>
      </c>
      <c r="P3" s="2">
        <v>34</v>
      </c>
    </row>
    <row r="4" spans="1:16" ht="22.5" customHeight="1" x14ac:dyDescent="0.2">
      <c r="A4" s="8">
        <v>2412086005</v>
      </c>
      <c r="B4" s="9" t="s">
        <v>167</v>
      </c>
      <c r="C4" s="8" t="s">
        <v>171</v>
      </c>
      <c r="D4" s="10" t="s">
        <v>12</v>
      </c>
      <c r="E4" s="10">
        <v>0</v>
      </c>
      <c r="F4" s="11">
        <v>40</v>
      </c>
      <c r="G4" s="11">
        <v>40</v>
      </c>
      <c r="H4" s="11">
        <v>40</v>
      </c>
      <c r="I4" s="11">
        <v>0</v>
      </c>
      <c r="J4" s="11">
        <v>0</v>
      </c>
      <c r="K4" s="11">
        <v>0</v>
      </c>
      <c r="L4" s="11">
        <v>0</v>
      </c>
      <c r="M4" s="4">
        <f t="shared" ref="M4:M13" si="0">SUM(E4:L4)</f>
        <v>120</v>
      </c>
      <c r="N4" s="12" t="s">
        <v>13</v>
      </c>
      <c r="O4" s="12" t="s">
        <v>60</v>
      </c>
      <c r="P4" s="2">
        <v>20</v>
      </c>
    </row>
    <row r="5" spans="1:16" ht="22.5" customHeight="1" x14ac:dyDescent="0.2">
      <c r="A5" s="8">
        <v>2412086005</v>
      </c>
      <c r="B5" s="9" t="s">
        <v>167</v>
      </c>
      <c r="C5" s="8" t="s">
        <v>171</v>
      </c>
      <c r="D5" s="10" t="s">
        <v>12</v>
      </c>
      <c r="E5" s="10">
        <v>20</v>
      </c>
      <c r="F5" s="11"/>
      <c r="G5" s="11"/>
      <c r="H5" s="11"/>
      <c r="I5" s="11"/>
      <c r="J5" s="11"/>
      <c r="K5" s="11"/>
      <c r="L5" s="11"/>
      <c r="M5" s="4">
        <f t="shared" si="0"/>
        <v>20</v>
      </c>
      <c r="N5" s="12" t="s">
        <v>16</v>
      </c>
      <c r="O5" s="12" t="s">
        <v>17</v>
      </c>
    </row>
    <row r="6" spans="1:16" ht="22.5" customHeight="1" x14ac:dyDescent="0.2">
      <c r="A6" s="8">
        <v>2412086005</v>
      </c>
      <c r="B6" s="9" t="s">
        <v>167</v>
      </c>
      <c r="C6" s="8" t="s">
        <v>171</v>
      </c>
      <c r="D6" s="10" t="s">
        <v>12</v>
      </c>
      <c r="E6" s="10"/>
      <c r="F6" s="11">
        <v>30</v>
      </c>
      <c r="G6" s="11"/>
      <c r="H6" s="11"/>
      <c r="I6" s="11"/>
      <c r="J6" s="11"/>
      <c r="K6" s="11"/>
      <c r="L6" s="11"/>
      <c r="M6" s="4">
        <f t="shared" si="0"/>
        <v>30</v>
      </c>
      <c r="N6" s="12" t="s">
        <v>16</v>
      </c>
      <c r="O6" s="12" t="s">
        <v>17</v>
      </c>
    </row>
    <row r="7" spans="1:16" ht="22.5" customHeight="1" x14ac:dyDescent="0.2">
      <c r="A7" s="8">
        <v>2412086005</v>
      </c>
      <c r="B7" s="9" t="s">
        <v>167</v>
      </c>
      <c r="C7" s="8" t="s">
        <v>171</v>
      </c>
      <c r="D7" s="10" t="s">
        <v>12</v>
      </c>
      <c r="E7" s="10"/>
      <c r="F7" s="11"/>
      <c r="G7" s="11">
        <v>35</v>
      </c>
      <c r="H7" s="11"/>
      <c r="I7" s="11"/>
      <c r="J7" s="11"/>
      <c r="K7" s="11"/>
      <c r="L7" s="11"/>
      <c r="M7" s="4">
        <f t="shared" si="0"/>
        <v>35</v>
      </c>
      <c r="N7" s="12" t="s">
        <v>16</v>
      </c>
      <c r="O7" s="12" t="s">
        <v>17</v>
      </c>
    </row>
    <row r="8" spans="1:16" ht="22.5" customHeight="1" x14ac:dyDescent="0.2">
      <c r="A8" s="8">
        <v>2412086005</v>
      </c>
      <c r="B8" s="9" t="s">
        <v>167</v>
      </c>
      <c r="C8" s="8" t="s">
        <v>171</v>
      </c>
      <c r="D8" s="10" t="s">
        <v>12</v>
      </c>
      <c r="E8" s="10"/>
      <c r="F8" s="11"/>
      <c r="G8" s="11"/>
      <c r="H8" s="11">
        <v>35</v>
      </c>
      <c r="I8" s="11"/>
      <c r="J8" s="11"/>
      <c r="K8" s="11"/>
      <c r="L8" s="11"/>
      <c r="M8" s="4">
        <f t="shared" si="0"/>
        <v>35</v>
      </c>
      <c r="N8" s="12" t="s">
        <v>16</v>
      </c>
      <c r="O8" s="12" t="s">
        <v>17</v>
      </c>
    </row>
    <row r="9" spans="1:16" ht="22.5" customHeight="1" x14ac:dyDescent="0.2">
      <c r="A9" s="8">
        <v>2412086005</v>
      </c>
      <c r="B9" s="9" t="s">
        <v>167</v>
      </c>
      <c r="C9" s="8" t="s">
        <v>171</v>
      </c>
      <c r="D9" s="10" t="s">
        <v>12</v>
      </c>
      <c r="E9" s="10"/>
      <c r="F9" s="11"/>
      <c r="G9" s="11"/>
      <c r="H9" s="11"/>
      <c r="I9" s="11">
        <v>30</v>
      </c>
      <c r="J9" s="11"/>
      <c r="K9" s="11"/>
      <c r="L9" s="11"/>
      <c r="M9" s="4">
        <f t="shared" si="0"/>
        <v>30</v>
      </c>
      <c r="N9" s="12" t="s">
        <v>16</v>
      </c>
      <c r="O9" s="12" t="s">
        <v>17</v>
      </c>
    </row>
    <row r="10" spans="1:16" ht="22.5" customHeight="1" x14ac:dyDescent="0.2">
      <c r="A10" s="8">
        <v>2412086005</v>
      </c>
      <c r="B10" s="9" t="s">
        <v>167</v>
      </c>
      <c r="C10" s="8" t="s">
        <v>171</v>
      </c>
      <c r="D10" s="10" t="s">
        <v>12</v>
      </c>
      <c r="E10" s="10"/>
      <c r="F10" s="11"/>
      <c r="G10" s="11"/>
      <c r="H10" s="11"/>
      <c r="I10" s="11"/>
      <c r="J10" s="11">
        <v>25</v>
      </c>
      <c r="K10" s="11"/>
      <c r="L10" s="11"/>
      <c r="M10" s="4">
        <f t="shared" si="0"/>
        <v>25</v>
      </c>
      <c r="N10" s="12" t="s">
        <v>16</v>
      </c>
      <c r="O10" s="12" t="s">
        <v>17</v>
      </c>
    </row>
    <row r="11" spans="1:16" ht="22.5" customHeight="1" x14ac:dyDescent="0.2">
      <c r="A11" s="8">
        <v>2412086005</v>
      </c>
      <c r="B11" s="9" t="s">
        <v>167</v>
      </c>
      <c r="C11" s="8" t="s">
        <v>171</v>
      </c>
      <c r="D11" s="10" t="s">
        <v>12</v>
      </c>
      <c r="E11" s="10"/>
      <c r="F11" s="11"/>
      <c r="G11" s="11"/>
      <c r="H11" s="11"/>
      <c r="I11" s="11"/>
      <c r="J11" s="11"/>
      <c r="K11" s="11">
        <v>20</v>
      </c>
      <c r="L11" s="11"/>
      <c r="M11" s="4">
        <f t="shared" si="0"/>
        <v>20</v>
      </c>
      <c r="N11" s="12" t="s">
        <v>16</v>
      </c>
      <c r="O11" s="12" t="s">
        <v>17</v>
      </c>
    </row>
    <row r="12" spans="1:16" ht="22.5" customHeight="1" x14ac:dyDescent="0.2">
      <c r="A12" s="8">
        <v>2412086005</v>
      </c>
      <c r="B12" s="9" t="s">
        <v>167</v>
      </c>
      <c r="C12" s="8" t="s">
        <v>171</v>
      </c>
      <c r="D12" s="10" t="s">
        <v>12</v>
      </c>
      <c r="E12" s="10"/>
      <c r="F12" s="11"/>
      <c r="G12" s="11"/>
      <c r="H12" s="11"/>
      <c r="I12" s="11"/>
      <c r="J12" s="11"/>
      <c r="K12" s="11"/>
      <c r="L12" s="11">
        <v>15</v>
      </c>
      <c r="M12" s="4">
        <f t="shared" si="0"/>
        <v>15</v>
      </c>
      <c r="N12" s="12" t="s">
        <v>16</v>
      </c>
      <c r="O12" s="12" t="s">
        <v>17</v>
      </c>
    </row>
    <row r="13" spans="1:16" ht="22.5" customHeight="1" x14ac:dyDescent="0.2">
      <c r="A13" s="8">
        <v>2412086005</v>
      </c>
      <c r="B13" s="9" t="s">
        <v>167</v>
      </c>
      <c r="C13" s="8" t="s">
        <v>171</v>
      </c>
      <c r="D13" s="10" t="s">
        <v>12</v>
      </c>
      <c r="E13" s="10"/>
      <c r="F13" s="11"/>
      <c r="G13" s="11"/>
      <c r="H13" s="11"/>
      <c r="I13" s="11"/>
      <c r="J13" s="11"/>
      <c r="K13" s="11"/>
      <c r="L13" s="11"/>
      <c r="M13" s="4">
        <f t="shared" si="0"/>
        <v>0</v>
      </c>
      <c r="N13" s="12" t="s">
        <v>16</v>
      </c>
      <c r="O13" s="12" t="s">
        <v>17</v>
      </c>
    </row>
    <row r="14" spans="1:16" ht="22.5" customHeight="1" x14ac:dyDescent="0.2">
      <c r="A14" s="8"/>
      <c r="B14" s="9"/>
      <c r="C14" s="8"/>
      <c r="D14" s="10"/>
      <c r="E14" s="10"/>
      <c r="F14" s="11"/>
      <c r="G14" s="11"/>
      <c r="H14" s="11"/>
      <c r="I14" s="11"/>
      <c r="J14" s="11"/>
      <c r="K14" s="11"/>
      <c r="L14" s="11"/>
      <c r="M14" s="4"/>
      <c r="N14" s="12"/>
      <c r="O14" s="12"/>
    </row>
    <row r="15" spans="1:16" ht="22.5" customHeight="1" x14ac:dyDescent="0.2">
      <c r="A15" s="8">
        <v>2412086005</v>
      </c>
      <c r="B15" s="9" t="s">
        <v>167</v>
      </c>
      <c r="C15" s="8" t="s">
        <v>172</v>
      </c>
      <c r="D15" s="10" t="s">
        <v>21</v>
      </c>
      <c r="E15" s="10">
        <v>0</v>
      </c>
      <c r="F15" s="11">
        <v>8</v>
      </c>
      <c r="G15" s="11">
        <v>8</v>
      </c>
      <c r="H15" s="11">
        <v>16</v>
      </c>
      <c r="I15" s="11">
        <v>16</v>
      </c>
      <c r="J15" s="11">
        <v>8</v>
      </c>
      <c r="K15" s="11">
        <v>8</v>
      </c>
      <c r="L15" s="11">
        <v>0</v>
      </c>
      <c r="M15" s="4">
        <f t="shared" ref="M15:M16" si="1">SUBTOTAL(9,E15:L15)</f>
        <v>64</v>
      </c>
      <c r="N15" s="12" t="s">
        <v>13</v>
      </c>
      <c r="O15" s="12" t="s">
        <v>158</v>
      </c>
      <c r="P15" s="2">
        <v>8</v>
      </c>
    </row>
    <row r="16" spans="1:16" ht="22.5" customHeight="1" x14ac:dyDescent="0.2">
      <c r="A16" s="8">
        <v>2412086005</v>
      </c>
      <c r="B16" s="9" t="s">
        <v>167</v>
      </c>
      <c r="C16" s="8" t="s">
        <v>172</v>
      </c>
      <c r="D16" s="10" t="s">
        <v>21</v>
      </c>
      <c r="E16" s="10">
        <v>0</v>
      </c>
      <c r="F16" s="11">
        <v>6</v>
      </c>
      <c r="G16" s="11">
        <v>6</v>
      </c>
      <c r="H16" s="11">
        <v>3</v>
      </c>
      <c r="I16" s="11">
        <v>3</v>
      </c>
      <c r="J16" s="11">
        <v>0</v>
      </c>
      <c r="K16" s="11">
        <v>0</v>
      </c>
      <c r="L16" s="11">
        <v>0</v>
      </c>
      <c r="M16" s="4">
        <f t="shared" si="1"/>
        <v>18</v>
      </c>
      <c r="N16" s="12" t="s">
        <v>13</v>
      </c>
      <c r="O16" s="12" t="s">
        <v>159</v>
      </c>
      <c r="P16" s="2">
        <v>3</v>
      </c>
    </row>
    <row r="17" spans="1:16" ht="22.5" customHeight="1" x14ac:dyDescent="0.2">
      <c r="A17" s="8"/>
      <c r="B17" s="13"/>
      <c r="C17" s="8"/>
      <c r="D17" s="10"/>
      <c r="E17" s="10"/>
      <c r="F17" s="11"/>
      <c r="G17" s="11"/>
      <c r="H17" s="11"/>
      <c r="I17" s="11"/>
      <c r="J17" s="11"/>
      <c r="K17" s="11"/>
      <c r="L17" s="11"/>
      <c r="M17" s="4"/>
      <c r="N17" s="12"/>
      <c r="O17" s="12"/>
    </row>
    <row r="18" spans="1:16" ht="22.5" customHeight="1" x14ac:dyDescent="0.2">
      <c r="A18" s="14" t="s">
        <v>24</v>
      </c>
      <c r="B18" s="9"/>
      <c r="C18" s="9" t="s">
        <v>167</v>
      </c>
      <c r="D18" s="10" t="s">
        <v>12</v>
      </c>
      <c r="E18" s="11">
        <f>SUM(E3:E13)</f>
        <v>20</v>
      </c>
      <c r="F18" s="11">
        <f t="shared" ref="F18:L18" si="2">SUM(F3:F13)</f>
        <v>138</v>
      </c>
      <c r="G18" s="11">
        <f t="shared" si="2"/>
        <v>143</v>
      </c>
      <c r="H18" s="11">
        <f t="shared" si="2"/>
        <v>143</v>
      </c>
      <c r="I18" s="11">
        <f t="shared" si="2"/>
        <v>64</v>
      </c>
      <c r="J18" s="11">
        <f t="shared" si="2"/>
        <v>59</v>
      </c>
      <c r="K18" s="11">
        <f t="shared" si="2"/>
        <v>54</v>
      </c>
      <c r="L18" s="11">
        <f t="shared" si="2"/>
        <v>15</v>
      </c>
      <c r="M18" s="11">
        <f>E18+F18+G18+H18+I18+J18+K18+L18</f>
        <v>636</v>
      </c>
      <c r="N18" s="12"/>
      <c r="O18" s="15" t="s">
        <v>25</v>
      </c>
    </row>
    <row r="19" spans="1:16" ht="22.5" customHeight="1" x14ac:dyDescent="0.2">
      <c r="A19" s="14"/>
      <c r="B19" s="9"/>
      <c r="C19" s="9" t="s">
        <v>167</v>
      </c>
      <c r="D19" s="10" t="s">
        <v>21</v>
      </c>
      <c r="E19" s="11">
        <f t="shared" ref="E19:L19" si="3">SUM(E15:E16)</f>
        <v>0</v>
      </c>
      <c r="F19" s="11">
        <f t="shared" si="3"/>
        <v>14</v>
      </c>
      <c r="G19" s="11">
        <f t="shared" si="3"/>
        <v>14</v>
      </c>
      <c r="H19" s="11">
        <f t="shared" si="3"/>
        <v>19</v>
      </c>
      <c r="I19" s="11">
        <f t="shared" si="3"/>
        <v>19</v>
      </c>
      <c r="J19" s="11">
        <f t="shared" si="3"/>
        <v>8</v>
      </c>
      <c r="K19" s="11">
        <f t="shared" si="3"/>
        <v>8</v>
      </c>
      <c r="L19" s="11">
        <f t="shared" si="3"/>
        <v>0</v>
      </c>
      <c r="M19" s="11">
        <f t="shared" ref="M19" si="4">E19+F19+G19+H19+I19+J19+K19+L19</f>
        <v>82</v>
      </c>
      <c r="N19" s="12"/>
      <c r="O19" s="12" t="s">
        <v>26</v>
      </c>
    </row>
    <row r="20" spans="1:16" ht="22.5" customHeight="1" x14ac:dyDescent="0.2">
      <c r="A20" s="14"/>
      <c r="B20" s="9"/>
      <c r="C20" s="9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</row>
    <row r="21" spans="1:16" ht="22.5" customHeight="1" x14ac:dyDescent="0.2">
      <c r="A21" s="14"/>
      <c r="B21" s="9"/>
      <c r="C21" s="9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2"/>
      <c r="O21" s="12"/>
    </row>
    <row r="22" spans="1:16" ht="22.5" customHeight="1" x14ac:dyDescent="0.2">
      <c r="A22" s="14"/>
      <c r="B22" s="13"/>
      <c r="C22" s="8"/>
      <c r="D22" s="16" t="s">
        <v>27</v>
      </c>
      <c r="E22" s="16">
        <f t="shared" ref="E22:L22" si="5">SUM(E18:E21)</f>
        <v>20</v>
      </c>
      <c r="F22" s="16">
        <f t="shared" si="5"/>
        <v>152</v>
      </c>
      <c r="G22" s="16">
        <f t="shared" si="5"/>
        <v>157</v>
      </c>
      <c r="H22" s="16">
        <f t="shared" si="5"/>
        <v>162</v>
      </c>
      <c r="I22" s="16">
        <f t="shared" si="5"/>
        <v>83</v>
      </c>
      <c r="J22" s="16">
        <f t="shared" si="5"/>
        <v>67</v>
      </c>
      <c r="K22" s="16">
        <f t="shared" si="5"/>
        <v>62</v>
      </c>
      <c r="L22" s="16">
        <f t="shared" si="5"/>
        <v>15</v>
      </c>
      <c r="M22" s="16">
        <f>SUBTOTAL(9,M18:M21)</f>
        <v>718</v>
      </c>
      <c r="N22" s="12"/>
      <c r="O22" s="12"/>
    </row>
    <row r="23" spans="1:16" ht="22.5" customHeight="1" x14ac:dyDescent="0.2">
      <c r="A23" s="8"/>
      <c r="B23" s="8"/>
      <c r="C23" s="8"/>
      <c r="D23" s="16"/>
      <c r="E23" s="16"/>
      <c r="F23" s="16"/>
      <c r="G23" s="16"/>
      <c r="H23" s="16"/>
      <c r="I23" s="16"/>
      <c r="J23" s="16"/>
      <c r="K23" s="16"/>
      <c r="L23" s="16"/>
      <c r="M23" s="11"/>
      <c r="N23" s="17"/>
      <c r="O23" s="11"/>
    </row>
    <row r="24" spans="1:16" ht="22.5" customHeight="1" x14ac:dyDescent="0.2">
      <c r="A24" s="8"/>
      <c r="B24" s="10"/>
      <c r="C24" s="8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7"/>
      <c r="O24" s="10"/>
    </row>
    <row r="26" spans="1:16" s="18" customFormat="1" ht="22.5" customHeight="1" x14ac:dyDescent="0.2">
      <c r="A26" s="1"/>
      <c r="B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s="18" customFormat="1" ht="22.5" customHeight="1" x14ac:dyDescent="0.2">
      <c r="A27" s="2"/>
      <c r="B27" s="19" t="s">
        <v>173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</sheetData>
  <autoFilter ref="A2:O5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9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9D72-7977-4DF9-B645-10FD17A2C662}">
  <sheetPr filterMode="1">
    <tabColor theme="4"/>
    <pageSetUpPr fitToPage="1"/>
  </sheetPr>
  <dimension ref="A1:P37"/>
  <sheetViews>
    <sheetView view="pageBreakPreview" zoomScaleNormal="130" zoomScaleSheetLayoutView="100" workbookViewId="0">
      <selection activeCell="K15" sqref="K15"/>
    </sheetView>
  </sheetViews>
  <sheetFormatPr defaultRowHeight="22.5" customHeight="1" x14ac:dyDescent="0.2"/>
  <cols>
    <col min="1" max="1" width="12.375" style="2" customWidth="1"/>
    <col min="2" max="2" width="13.7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2412082014</v>
      </c>
      <c r="B3" s="9" t="s">
        <v>167</v>
      </c>
      <c r="C3" s="8" t="s">
        <v>168</v>
      </c>
      <c r="D3" s="10" t="s">
        <v>12</v>
      </c>
      <c r="E3" s="2">
        <v>0</v>
      </c>
      <c r="F3" s="10">
        <v>32</v>
      </c>
      <c r="G3" s="11">
        <v>64</v>
      </c>
      <c r="H3" s="11">
        <v>64</v>
      </c>
      <c r="I3" s="11">
        <v>32</v>
      </c>
      <c r="J3" s="11">
        <v>32</v>
      </c>
      <c r="K3" s="11">
        <v>32</v>
      </c>
      <c r="L3" s="11">
        <v>0</v>
      </c>
      <c r="M3" s="4">
        <f>SUM(E3:L3)</f>
        <v>256</v>
      </c>
      <c r="N3" s="12" t="s">
        <v>13</v>
      </c>
      <c r="O3" s="12" t="s">
        <v>153</v>
      </c>
      <c r="P3" s="2">
        <v>32</v>
      </c>
    </row>
    <row r="4" spans="1:16" ht="22.5" customHeight="1" x14ac:dyDescent="0.2">
      <c r="A4" s="8">
        <v>2412082014</v>
      </c>
      <c r="B4" s="9" t="s">
        <v>167</v>
      </c>
      <c r="C4" s="8" t="s">
        <v>168</v>
      </c>
      <c r="D4" s="10" t="s">
        <v>12</v>
      </c>
      <c r="E4" s="10">
        <v>0</v>
      </c>
      <c r="F4" s="11">
        <v>20</v>
      </c>
      <c r="G4" s="11">
        <v>40</v>
      </c>
      <c r="H4" s="11">
        <v>40</v>
      </c>
      <c r="I4" s="11">
        <v>20</v>
      </c>
      <c r="J4" s="11">
        <v>0</v>
      </c>
      <c r="K4" s="11">
        <v>0</v>
      </c>
      <c r="L4" s="11">
        <v>0</v>
      </c>
      <c r="M4" s="4">
        <f t="shared" ref="M4:M21" si="0">SUM(E4:L4)</f>
        <v>120</v>
      </c>
      <c r="N4" s="12" t="s">
        <v>13</v>
      </c>
      <c r="O4" s="12" t="s">
        <v>160</v>
      </c>
      <c r="P4" s="2">
        <v>20</v>
      </c>
    </row>
    <row r="5" spans="1:16" ht="22.5" customHeight="1" x14ac:dyDescent="0.2">
      <c r="A5" s="8">
        <v>2412082014</v>
      </c>
      <c r="B5" s="9" t="s">
        <v>167</v>
      </c>
      <c r="C5" s="8" t="s">
        <v>168</v>
      </c>
      <c r="D5" s="10" t="s">
        <v>12</v>
      </c>
      <c r="E5" s="10">
        <v>20</v>
      </c>
      <c r="F5" s="11"/>
      <c r="G5" s="11"/>
      <c r="H5" s="11"/>
      <c r="I5" s="11"/>
      <c r="J5" s="11"/>
      <c r="K5" s="11"/>
      <c r="L5" s="11"/>
      <c r="M5" s="4">
        <f t="shared" si="0"/>
        <v>20</v>
      </c>
      <c r="N5" s="12" t="s">
        <v>16</v>
      </c>
      <c r="O5" s="12" t="s">
        <v>17</v>
      </c>
    </row>
    <row r="6" spans="1:16" ht="22.5" customHeight="1" x14ac:dyDescent="0.2">
      <c r="A6" s="8">
        <v>2412082014</v>
      </c>
      <c r="B6" s="9" t="s">
        <v>167</v>
      </c>
      <c r="C6" s="8" t="s">
        <v>168</v>
      </c>
      <c r="D6" s="10" t="s">
        <v>12</v>
      </c>
      <c r="E6" s="10"/>
      <c r="F6" s="11">
        <v>25</v>
      </c>
      <c r="G6" s="11"/>
      <c r="H6" s="11"/>
      <c r="I6" s="11"/>
      <c r="J6" s="11"/>
      <c r="K6" s="11"/>
      <c r="L6" s="11"/>
      <c r="M6" s="4">
        <f t="shared" si="0"/>
        <v>25</v>
      </c>
      <c r="N6" s="12" t="s">
        <v>16</v>
      </c>
      <c r="O6" s="12" t="s">
        <v>17</v>
      </c>
    </row>
    <row r="7" spans="1:16" ht="22.5" customHeight="1" x14ac:dyDescent="0.2">
      <c r="A7" s="8">
        <v>2412082014</v>
      </c>
      <c r="B7" s="9" t="s">
        <v>167</v>
      </c>
      <c r="C7" s="8" t="s">
        <v>168</v>
      </c>
      <c r="D7" s="10" t="s">
        <v>12</v>
      </c>
      <c r="E7" s="10"/>
      <c r="F7" s="11"/>
      <c r="G7" s="11">
        <v>50</v>
      </c>
      <c r="H7" s="11"/>
      <c r="I7" s="11"/>
      <c r="J7" s="11"/>
      <c r="K7" s="11"/>
      <c r="L7" s="11"/>
      <c r="M7" s="4">
        <f t="shared" si="0"/>
        <v>50</v>
      </c>
      <c r="N7" s="12" t="s">
        <v>16</v>
      </c>
      <c r="O7" s="12" t="s">
        <v>17</v>
      </c>
    </row>
    <row r="8" spans="1:16" ht="22.5" customHeight="1" x14ac:dyDescent="0.2">
      <c r="A8" s="8">
        <v>2412082014</v>
      </c>
      <c r="B8" s="9" t="s">
        <v>167</v>
      </c>
      <c r="C8" s="8" t="s">
        <v>168</v>
      </c>
      <c r="D8" s="10" t="s">
        <v>12</v>
      </c>
      <c r="E8" s="10"/>
      <c r="F8" s="11"/>
      <c r="G8" s="11"/>
      <c r="H8" s="11">
        <v>40</v>
      </c>
      <c r="I8" s="11"/>
      <c r="J8" s="11"/>
      <c r="K8" s="11"/>
      <c r="L8" s="11"/>
      <c r="M8" s="4">
        <f t="shared" si="0"/>
        <v>40</v>
      </c>
      <c r="N8" s="12" t="s">
        <v>16</v>
      </c>
      <c r="O8" s="12" t="s">
        <v>17</v>
      </c>
    </row>
    <row r="9" spans="1:16" ht="22.5" customHeight="1" x14ac:dyDescent="0.2">
      <c r="A9" s="8">
        <v>2412082014</v>
      </c>
      <c r="B9" s="9" t="s">
        <v>167</v>
      </c>
      <c r="C9" s="8" t="s">
        <v>168</v>
      </c>
      <c r="D9" s="10" t="s">
        <v>12</v>
      </c>
      <c r="E9" s="10"/>
      <c r="F9" s="11"/>
      <c r="G9" s="11"/>
      <c r="H9" s="11"/>
      <c r="I9" s="11">
        <v>40</v>
      </c>
      <c r="J9" s="11"/>
      <c r="K9" s="11"/>
      <c r="L9" s="11"/>
      <c r="M9" s="4">
        <f t="shared" si="0"/>
        <v>40</v>
      </c>
      <c r="N9" s="12" t="s">
        <v>16</v>
      </c>
      <c r="O9" s="12" t="s">
        <v>17</v>
      </c>
    </row>
    <row r="10" spans="1:16" ht="22.5" customHeight="1" x14ac:dyDescent="0.2">
      <c r="A10" s="8">
        <v>2412082014</v>
      </c>
      <c r="B10" s="9" t="s">
        <v>167</v>
      </c>
      <c r="C10" s="8" t="s">
        <v>168</v>
      </c>
      <c r="D10" s="10" t="s">
        <v>12</v>
      </c>
      <c r="E10" s="10"/>
      <c r="F10" s="11"/>
      <c r="G10" s="11"/>
      <c r="H10" s="11"/>
      <c r="I10" s="11"/>
      <c r="J10" s="11">
        <v>25</v>
      </c>
      <c r="K10" s="11"/>
      <c r="L10" s="11"/>
      <c r="M10" s="4">
        <f t="shared" si="0"/>
        <v>25</v>
      </c>
      <c r="N10" s="12" t="s">
        <v>16</v>
      </c>
      <c r="O10" s="12" t="s">
        <v>17</v>
      </c>
    </row>
    <row r="11" spans="1:16" ht="22.5" customHeight="1" x14ac:dyDescent="0.2">
      <c r="A11" s="8">
        <v>2412082014</v>
      </c>
      <c r="B11" s="9" t="s">
        <v>167</v>
      </c>
      <c r="C11" s="8" t="s">
        <v>168</v>
      </c>
      <c r="D11" s="10" t="s">
        <v>12</v>
      </c>
      <c r="E11" s="10"/>
      <c r="F11" s="11"/>
      <c r="G11" s="11"/>
      <c r="H11" s="11"/>
      <c r="I11" s="11"/>
      <c r="J11" s="11"/>
      <c r="K11" s="11">
        <v>20</v>
      </c>
      <c r="L11" s="11"/>
      <c r="M11" s="4">
        <f t="shared" si="0"/>
        <v>20</v>
      </c>
      <c r="N11" s="12" t="s">
        <v>16</v>
      </c>
      <c r="O11" s="12" t="s">
        <v>17</v>
      </c>
    </row>
    <row r="12" spans="1:16" ht="22.5" customHeight="1" x14ac:dyDescent="0.2">
      <c r="A12" s="8">
        <v>2412082014</v>
      </c>
      <c r="B12" s="9" t="s">
        <v>167</v>
      </c>
      <c r="C12" s="8" t="s">
        <v>168</v>
      </c>
      <c r="D12" s="10" t="s">
        <v>12</v>
      </c>
      <c r="E12" s="10"/>
      <c r="F12" s="11"/>
      <c r="G12" s="11"/>
      <c r="H12" s="11"/>
      <c r="I12" s="11"/>
      <c r="J12" s="11"/>
      <c r="K12" s="11"/>
      <c r="L12" s="11">
        <v>15</v>
      </c>
      <c r="M12" s="4">
        <f t="shared" si="0"/>
        <v>15</v>
      </c>
      <c r="N12" s="12" t="s">
        <v>16</v>
      </c>
      <c r="O12" s="12" t="s">
        <v>17</v>
      </c>
    </row>
    <row r="13" spans="1:16" ht="22.5" customHeight="1" x14ac:dyDescent="0.2">
      <c r="A13" s="8">
        <v>2412082014</v>
      </c>
      <c r="B13" s="9" t="s">
        <v>150</v>
      </c>
      <c r="C13" s="8" t="s">
        <v>162</v>
      </c>
      <c r="D13" s="10" t="s">
        <v>12</v>
      </c>
      <c r="E13" s="10">
        <v>0</v>
      </c>
      <c r="F13" s="11">
        <v>40</v>
      </c>
      <c r="G13" s="11">
        <v>80</v>
      </c>
      <c r="H13" s="11">
        <v>80</v>
      </c>
      <c r="I13" s="11">
        <v>40</v>
      </c>
      <c r="J13" s="11">
        <v>40</v>
      </c>
      <c r="K13" s="11">
        <v>40</v>
      </c>
      <c r="L13" s="11">
        <v>0</v>
      </c>
      <c r="M13" s="4">
        <f t="shared" si="0"/>
        <v>320</v>
      </c>
      <c r="N13" s="12" t="s">
        <v>13</v>
      </c>
      <c r="O13" s="12" t="s">
        <v>153</v>
      </c>
      <c r="P13" s="2">
        <v>40</v>
      </c>
    </row>
    <row r="14" spans="1:16" ht="22.5" customHeight="1" x14ac:dyDescent="0.2">
      <c r="A14" s="8">
        <v>2412082014</v>
      </c>
      <c r="B14" s="9" t="s">
        <v>150</v>
      </c>
      <c r="C14" s="8" t="s">
        <v>162</v>
      </c>
      <c r="D14" s="10" t="s">
        <v>12</v>
      </c>
      <c r="E14" s="10">
        <v>0</v>
      </c>
      <c r="F14" s="11">
        <v>39</v>
      </c>
      <c r="G14" s="11">
        <v>78</v>
      </c>
      <c r="H14" s="11">
        <v>78</v>
      </c>
      <c r="I14" s="11">
        <v>39</v>
      </c>
      <c r="J14" s="11">
        <v>0</v>
      </c>
      <c r="K14" s="11">
        <v>0</v>
      </c>
      <c r="L14" s="11">
        <v>0</v>
      </c>
      <c r="M14" s="4">
        <f t="shared" si="0"/>
        <v>234</v>
      </c>
      <c r="N14" s="12" t="s">
        <v>13</v>
      </c>
      <c r="O14" s="12" t="s">
        <v>160</v>
      </c>
      <c r="P14" s="2">
        <v>39</v>
      </c>
    </row>
    <row r="15" spans="1:16" ht="22.5" customHeight="1" x14ac:dyDescent="0.2">
      <c r="A15" s="8">
        <v>2412082014</v>
      </c>
      <c r="B15" s="9" t="s">
        <v>150</v>
      </c>
      <c r="C15" s="8" t="s">
        <v>162</v>
      </c>
      <c r="D15" s="10" t="s">
        <v>12</v>
      </c>
      <c r="E15" s="10">
        <v>20</v>
      </c>
      <c r="F15" s="11"/>
      <c r="G15" s="11"/>
      <c r="H15" s="11"/>
      <c r="I15" s="11"/>
      <c r="J15" s="11"/>
      <c r="K15" s="11"/>
      <c r="L15" s="11"/>
      <c r="M15" s="4">
        <f t="shared" si="0"/>
        <v>20</v>
      </c>
      <c r="N15" s="12" t="s">
        <v>16</v>
      </c>
      <c r="O15" s="12" t="s">
        <v>17</v>
      </c>
    </row>
    <row r="16" spans="1:16" ht="22.5" customHeight="1" x14ac:dyDescent="0.2">
      <c r="A16" s="8">
        <v>2412082014</v>
      </c>
      <c r="B16" s="9" t="s">
        <v>150</v>
      </c>
      <c r="C16" s="8" t="s">
        <v>162</v>
      </c>
      <c r="D16" s="10" t="s">
        <v>12</v>
      </c>
      <c r="E16" s="10"/>
      <c r="F16" s="11">
        <v>30</v>
      </c>
      <c r="G16" s="11"/>
      <c r="H16" s="11"/>
      <c r="I16" s="11"/>
      <c r="J16" s="11"/>
      <c r="K16" s="11"/>
      <c r="L16" s="11"/>
      <c r="M16" s="4">
        <f t="shared" si="0"/>
        <v>30</v>
      </c>
      <c r="N16" s="12" t="s">
        <v>16</v>
      </c>
      <c r="O16" s="12" t="s">
        <v>17</v>
      </c>
    </row>
    <row r="17" spans="1:16" ht="22.5" customHeight="1" x14ac:dyDescent="0.2">
      <c r="A17" s="8">
        <v>2412082014</v>
      </c>
      <c r="B17" s="9" t="s">
        <v>150</v>
      </c>
      <c r="C17" s="8" t="s">
        <v>162</v>
      </c>
      <c r="D17" s="10" t="s">
        <v>12</v>
      </c>
      <c r="E17" s="10"/>
      <c r="F17" s="11"/>
      <c r="G17" s="11">
        <v>60</v>
      </c>
      <c r="H17" s="11"/>
      <c r="I17" s="11"/>
      <c r="J17" s="11"/>
      <c r="K17" s="11"/>
      <c r="L17" s="11"/>
      <c r="M17" s="4">
        <f t="shared" si="0"/>
        <v>60</v>
      </c>
      <c r="N17" s="12" t="s">
        <v>16</v>
      </c>
      <c r="O17" s="12" t="s">
        <v>17</v>
      </c>
    </row>
    <row r="18" spans="1:16" ht="22.5" customHeight="1" x14ac:dyDescent="0.2">
      <c r="A18" s="8">
        <v>2412082014</v>
      </c>
      <c r="B18" s="9" t="s">
        <v>150</v>
      </c>
      <c r="C18" s="8" t="s">
        <v>162</v>
      </c>
      <c r="D18" s="10" t="s">
        <v>12</v>
      </c>
      <c r="E18" s="10"/>
      <c r="F18" s="11"/>
      <c r="G18" s="11"/>
      <c r="H18" s="11">
        <v>45</v>
      </c>
      <c r="I18" s="11"/>
      <c r="J18" s="11"/>
      <c r="K18" s="11"/>
      <c r="L18" s="11"/>
      <c r="M18" s="4">
        <f t="shared" si="0"/>
        <v>45</v>
      </c>
      <c r="N18" s="12" t="s">
        <v>16</v>
      </c>
      <c r="O18" s="12" t="s">
        <v>17</v>
      </c>
    </row>
    <row r="19" spans="1:16" ht="22.5" customHeight="1" x14ac:dyDescent="0.2">
      <c r="A19" s="8">
        <v>2412082014</v>
      </c>
      <c r="B19" s="9" t="s">
        <v>150</v>
      </c>
      <c r="C19" s="8" t="s">
        <v>162</v>
      </c>
      <c r="D19" s="10" t="s">
        <v>12</v>
      </c>
      <c r="E19" s="10"/>
      <c r="F19" s="11"/>
      <c r="G19" s="11"/>
      <c r="H19" s="11"/>
      <c r="I19" s="11">
        <v>40</v>
      </c>
      <c r="J19" s="11"/>
      <c r="K19" s="11"/>
      <c r="L19" s="11"/>
      <c r="M19" s="4">
        <f t="shared" si="0"/>
        <v>40</v>
      </c>
      <c r="N19" s="12" t="s">
        <v>16</v>
      </c>
      <c r="O19" s="12" t="s">
        <v>17</v>
      </c>
    </row>
    <row r="20" spans="1:16" ht="22.5" customHeight="1" x14ac:dyDescent="0.2">
      <c r="A20" s="8">
        <v>2412082014</v>
      </c>
      <c r="B20" s="9" t="s">
        <v>150</v>
      </c>
      <c r="C20" s="8" t="s">
        <v>162</v>
      </c>
      <c r="D20" s="10" t="s">
        <v>12</v>
      </c>
      <c r="E20" s="10"/>
      <c r="F20" s="11"/>
      <c r="G20" s="11"/>
      <c r="H20" s="11"/>
      <c r="I20" s="11"/>
      <c r="J20" s="11">
        <v>35</v>
      </c>
      <c r="K20" s="11"/>
      <c r="L20" s="11"/>
      <c r="M20" s="4">
        <f t="shared" si="0"/>
        <v>35</v>
      </c>
      <c r="N20" s="12" t="s">
        <v>16</v>
      </c>
      <c r="O20" s="12" t="s">
        <v>17</v>
      </c>
    </row>
    <row r="21" spans="1:16" ht="22.5" customHeight="1" x14ac:dyDescent="0.2">
      <c r="A21" s="8">
        <v>2412082014</v>
      </c>
      <c r="B21" s="9" t="s">
        <v>150</v>
      </c>
      <c r="C21" s="8" t="s">
        <v>162</v>
      </c>
      <c r="D21" s="10" t="s">
        <v>12</v>
      </c>
      <c r="E21" s="10"/>
      <c r="F21" s="11"/>
      <c r="G21" s="11"/>
      <c r="H21" s="11"/>
      <c r="I21" s="11"/>
      <c r="J21" s="11"/>
      <c r="K21" s="11">
        <v>30</v>
      </c>
      <c r="L21" s="11"/>
      <c r="M21" s="4">
        <f t="shared" si="0"/>
        <v>30</v>
      </c>
      <c r="N21" s="12" t="s">
        <v>16</v>
      </c>
      <c r="O21" s="12" t="s">
        <v>17</v>
      </c>
    </row>
    <row r="22" spans="1:16" ht="22.5" customHeight="1" x14ac:dyDescent="0.2">
      <c r="A22" s="8">
        <v>2412082014</v>
      </c>
      <c r="B22" s="9" t="s">
        <v>150</v>
      </c>
      <c r="C22" s="8" t="s">
        <v>162</v>
      </c>
      <c r="D22" s="10" t="s">
        <v>12</v>
      </c>
      <c r="E22" s="10"/>
      <c r="F22" s="11"/>
      <c r="G22" s="11"/>
      <c r="H22" s="11"/>
      <c r="I22" s="11"/>
      <c r="J22" s="11"/>
      <c r="K22" s="11"/>
      <c r="L22" s="11">
        <v>20</v>
      </c>
      <c r="M22" s="4">
        <f t="shared" ref="M22" si="1">SUM(E22:L22)</f>
        <v>20</v>
      </c>
      <c r="N22" s="12" t="s">
        <v>16</v>
      </c>
      <c r="O22" s="12" t="s">
        <v>17</v>
      </c>
    </row>
    <row r="23" spans="1:16" ht="22.5" customHeight="1" x14ac:dyDescent="0.2">
      <c r="A23" s="8"/>
      <c r="B23" s="9"/>
      <c r="C23" s="8"/>
      <c r="D23" s="10"/>
      <c r="E23" s="10"/>
      <c r="F23" s="11"/>
      <c r="G23" s="11"/>
      <c r="H23" s="11"/>
      <c r="I23" s="11"/>
      <c r="J23" s="11"/>
      <c r="K23" s="11"/>
      <c r="L23" s="11"/>
      <c r="M23" s="4"/>
      <c r="N23" s="12"/>
      <c r="O23" s="12"/>
    </row>
    <row r="24" spans="1:16" ht="22.5" customHeight="1" x14ac:dyDescent="0.2">
      <c r="A24" s="8">
        <v>2412082014</v>
      </c>
      <c r="B24" s="9" t="s">
        <v>167</v>
      </c>
      <c r="C24" s="8" t="s">
        <v>169</v>
      </c>
      <c r="D24" s="10" t="s">
        <v>21</v>
      </c>
      <c r="E24" s="10">
        <v>0</v>
      </c>
      <c r="F24" s="11">
        <v>8</v>
      </c>
      <c r="G24" s="11">
        <v>16</v>
      </c>
      <c r="H24" s="11">
        <v>16</v>
      </c>
      <c r="I24" s="11">
        <v>8</v>
      </c>
      <c r="J24" s="11">
        <v>8</v>
      </c>
      <c r="K24" s="11">
        <v>8</v>
      </c>
      <c r="L24" s="11">
        <v>0</v>
      </c>
      <c r="M24" s="4">
        <f t="shared" ref="M24:M27" si="2">SUBTOTAL(9,E24:L24)</f>
        <v>64</v>
      </c>
      <c r="N24" s="12" t="s">
        <v>13</v>
      </c>
      <c r="O24" s="12" t="s">
        <v>54</v>
      </c>
      <c r="P24" s="2">
        <v>8</v>
      </c>
    </row>
    <row r="25" spans="1:16" ht="22.5" customHeight="1" x14ac:dyDescent="0.2">
      <c r="A25" s="8">
        <v>2412082014</v>
      </c>
      <c r="B25" s="9" t="s">
        <v>167</v>
      </c>
      <c r="C25" s="8" t="s">
        <v>169</v>
      </c>
      <c r="D25" s="10" t="s">
        <v>21</v>
      </c>
      <c r="E25" s="10">
        <v>0</v>
      </c>
      <c r="F25" s="11">
        <v>4</v>
      </c>
      <c r="G25" s="11">
        <v>8</v>
      </c>
      <c r="H25" s="11">
        <v>8</v>
      </c>
      <c r="I25" s="11">
        <v>4</v>
      </c>
      <c r="J25" s="11">
        <v>0</v>
      </c>
      <c r="K25" s="11">
        <v>0</v>
      </c>
      <c r="L25" s="11">
        <v>0</v>
      </c>
      <c r="M25" s="4">
        <f t="shared" si="2"/>
        <v>24</v>
      </c>
      <c r="N25" s="12" t="s">
        <v>13</v>
      </c>
      <c r="O25" s="12" t="s">
        <v>161</v>
      </c>
      <c r="P25" s="2">
        <v>4</v>
      </c>
    </row>
    <row r="26" spans="1:16" ht="22.5" customHeight="1" x14ac:dyDescent="0.2">
      <c r="A26" s="8">
        <v>2412082014</v>
      </c>
      <c r="B26" s="9" t="s">
        <v>150</v>
      </c>
      <c r="C26" s="8" t="s">
        <v>163</v>
      </c>
      <c r="D26" s="10" t="s">
        <v>21</v>
      </c>
      <c r="E26" s="10">
        <v>0</v>
      </c>
      <c r="F26" s="11">
        <v>8</v>
      </c>
      <c r="G26" s="11">
        <v>16</v>
      </c>
      <c r="H26" s="11">
        <v>16</v>
      </c>
      <c r="I26" s="11">
        <v>8</v>
      </c>
      <c r="J26" s="11">
        <v>8</v>
      </c>
      <c r="K26" s="11">
        <v>8</v>
      </c>
      <c r="L26" s="11">
        <v>0</v>
      </c>
      <c r="M26" s="4">
        <f t="shared" si="2"/>
        <v>64</v>
      </c>
      <c r="N26" s="12" t="s">
        <v>13</v>
      </c>
      <c r="O26" s="12" t="s">
        <v>54</v>
      </c>
      <c r="P26" s="2">
        <v>8</v>
      </c>
    </row>
    <row r="27" spans="1:16" ht="22.5" customHeight="1" x14ac:dyDescent="0.2">
      <c r="A27" s="8">
        <v>2412082014</v>
      </c>
      <c r="B27" s="9" t="s">
        <v>150</v>
      </c>
      <c r="C27" s="8" t="s">
        <v>163</v>
      </c>
      <c r="D27" s="10" t="s">
        <v>21</v>
      </c>
      <c r="E27" s="10">
        <v>0</v>
      </c>
      <c r="F27" s="11">
        <v>8</v>
      </c>
      <c r="G27" s="11">
        <v>16</v>
      </c>
      <c r="H27" s="11">
        <v>16</v>
      </c>
      <c r="I27" s="11">
        <v>8</v>
      </c>
      <c r="J27" s="11">
        <v>0</v>
      </c>
      <c r="K27" s="11">
        <v>0</v>
      </c>
      <c r="L27" s="11">
        <v>0</v>
      </c>
      <c r="M27" s="4">
        <f t="shared" si="2"/>
        <v>48</v>
      </c>
      <c r="N27" s="12" t="s">
        <v>13</v>
      </c>
      <c r="O27" s="12" t="s">
        <v>161</v>
      </c>
      <c r="P27" s="2">
        <v>8</v>
      </c>
    </row>
    <row r="28" spans="1:16" ht="22.5" customHeight="1" x14ac:dyDescent="0.2">
      <c r="A28" s="14" t="s">
        <v>24</v>
      </c>
      <c r="B28" s="9"/>
      <c r="C28" s="9" t="s">
        <v>167</v>
      </c>
      <c r="D28" s="10" t="s">
        <v>12</v>
      </c>
      <c r="E28" s="11">
        <f>SUM(E3:E12)</f>
        <v>20</v>
      </c>
      <c r="F28" s="11">
        <f t="shared" ref="F28:M28" si="3">SUM(F3:F12)</f>
        <v>77</v>
      </c>
      <c r="G28" s="11">
        <f t="shared" si="3"/>
        <v>154</v>
      </c>
      <c r="H28" s="11">
        <f t="shared" si="3"/>
        <v>144</v>
      </c>
      <c r="I28" s="11">
        <f t="shared" si="3"/>
        <v>92</v>
      </c>
      <c r="J28" s="11">
        <f t="shared" si="3"/>
        <v>57</v>
      </c>
      <c r="K28" s="11">
        <f t="shared" si="3"/>
        <v>52</v>
      </c>
      <c r="L28" s="11">
        <f t="shared" si="3"/>
        <v>15</v>
      </c>
      <c r="M28" s="11">
        <f t="shared" si="3"/>
        <v>611</v>
      </c>
      <c r="N28" s="12"/>
      <c r="O28" s="15" t="s">
        <v>25</v>
      </c>
    </row>
    <row r="29" spans="1:16" ht="22.5" customHeight="1" x14ac:dyDescent="0.2">
      <c r="A29" s="14"/>
      <c r="B29" s="9"/>
      <c r="C29" s="9" t="s">
        <v>167</v>
      </c>
      <c r="D29" s="10" t="s">
        <v>21</v>
      </c>
      <c r="E29" s="11">
        <f>SUM(E24:E25)</f>
        <v>0</v>
      </c>
      <c r="F29" s="11">
        <f t="shared" ref="F29:L29" si="4">SUM(F24:F25)</f>
        <v>12</v>
      </c>
      <c r="G29" s="11">
        <f t="shared" si="4"/>
        <v>24</v>
      </c>
      <c r="H29" s="11">
        <f t="shared" si="4"/>
        <v>24</v>
      </c>
      <c r="I29" s="11">
        <f t="shared" si="4"/>
        <v>12</v>
      </c>
      <c r="J29" s="11">
        <f t="shared" si="4"/>
        <v>8</v>
      </c>
      <c r="K29" s="11">
        <f t="shared" si="4"/>
        <v>8</v>
      </c>
      <c r="L29" s="11">
        <f t="shared" si="4"/>
        <v>0</v>
      </c>
      <c r="M29" s="11">
        <f t="shared" ref="M29" si="5">E29+F29+G29+H29+I29+J29+K29+L29</f>
        <v>88</v>
      </c>
      <c r="N29" s="12"/>
      <c r="O29" s="12" t="s">
        <v>26</v>
      </c>
    </row>
    <row r="30" spans="1:16" ht="22.5" customHeight="1" x14ac:dyDescent="0.2">
      <c r="A30" s="14"/>
      <c r="B30" s="9"/>
      <c r="C30" s="9" t="s">
        <v>150</v>
      </c>
      <c r="D30" s="10" t="s">
        <v>12</v>
      </c>
      <c r="E30" s="11">
        <f>SUM(E13:E22)</f>
        <v>20</v>
      </c>
      <c r="F30" s="11">
        <f t="shared" ref="F30:M30" si="6">SUM(F13:F22)</f>
        <v>109</v>
      </c>
      <c r="G30" s="11">
        <f t="shared" si="6"/>
        <v>218</v>
      </c>
      <c r="H30" s="11">
        <f t="shared" si="6"/>
        <v>203</v>
      </c>
      <c r="I30" s="11">
        <f t="shared" si="6"/>
        <v>119</v>
      </c>
      <c r="J30" s="11">
        <f t="shared" si="6"/>
        <v>75</v>
      </c>
      <c r="K30" s="11">
        <f t="shared" si="6"/>
        <v>70</v>
      </c>
      <c r="L30" s="11">
        <f t="shared" si="6"/>
        <v>20</v>
      </c>
      <c r="M30" s="11">
        <f t="shared" si="6"/>
        <v>834</v>
      </c>
      <c r="N30" s="12"/>
      <c r="O30" s="12"/>
    </row>
    <row r="31" spans="1:16" ht="22.5" customHeight="1" x14ac:dyDescent="0.2">
      <c r="A31" s="14"/>
      <c r="B31" s="9"/>
      <c r="C31" s="9" t="s">
        <v>150</v>
      </c>
      <c r="D31" s="10" t="s">
        <v>21</v>
      </c>
      <c r="E31" s="11">
        <f>SUM(E26:E27)</f>
        <v>0</v>
      </c>
      <c r="F31" s="11">
        <f t="shared" ref="F31:M31" si="7">SUM(F26:F27)</f>
        <v>16</v>
      </c>
      <c r="G31" s="11">
        <f t="shared" si="7"/>
        <v>32</v>
      </c>
      <c r="H31" s="11">
        <f t="shared" si="7"/>
        <v>32</v>
      </c>
      <c r="I31" s="11">
        <f t="shared" si="7"/>
        <v>16</v>
      </c>
      <c r="J31" s="11">
        <f t="shared" si="7"/>
        <v>8</v>
      </c>
      <c r="K31" s="11">
        <f t="shared" si="7"/>
        <v>8</v>
      </c>
      <c r="L31" s="11">
        <f t="shared" si="7"/>
        <v>0</v>
      </c>
      <c r="M31" s="11">
        <f t="shared" si="7"/>
        <v>112</v>
      </c>
      <c r="N31" s="12"/>
      <c r="O31" s="12"/>
    </row>
    <row r="32" spans="1:16" ht="22.5" customHeight="1" x14ac:dyDescent="0.2">
      <c r="A32" s="14"/>
      <c r="B32" s="13"/>
      <c r="C32" s="8"/>
      <c r="D32" s="16" t="s">
        <v>27</v>
      </c>
      <c r="E32" s="16">
        <f t="shared" ref="E32:L32" si="8">SUM(E28:E31)</f>
        <v>40</v>
      </c>
      <c r="F32" s="16">
        <f t="shared" si="8"/>
        <v>214</v>
      </c>
      <c r="G32" s="16">
        <f t="shared" si="8"/>
        <v>428</v>
      </c>
      <c r="H32" s="16">
        <f t="shared" si="8"/>
        <v>403</v>
      </c>
      <c r="I32" s="16">
        <f t="shared" si="8"/>
        <v>239</v>
      </c>
      <c r="J32" s="16">
        <f t="shared" si="8"/>
        <v>148</v>
      </c>
      <c r="K32" s="16">
        <f t="shared" si="8"/>
        <v>138</v>
      </c>
      <c r="L32" s="16">
        <f t="shared" si="8"/>
        <v>35</v>
      </c>
      <c r="M32" s="16">
        <f>SUBTOTAL(9,M28:M31)</f>
        <v>1645</v>
      </c>
      <c r="N32" s="12"/>
      <c r="O32" s="12"/>
    </row>
    <row r="33" spans="1:16" ht="22.5" customHeight="1" x14ac:dyDescent="0.2">
      <c r="A33" s="8"/>
      <c r="B33" s="8"/>
      <c r="C33" s="8"/>
      <c r="D33" s="16"/>
      <c r="E33" s="16"/>
      <c r="F33" s="16"/>
      <c r="G33" s="16"/>
      <c r="H33" s="16"/>
      <c r="I33" s="16"/>
      <c r="J33" s="16"/>
      <c r="K33" s="16"/>
      <c r="L33" s="16"/>
      <c r="M33" s="11"/>
      <c r="N33" s="17"/>
      <c r="O33" s="11"/>
    </row>
    <row r="34" spans="1:16" ht="22.5" customHeight="1" x14ac:dyDescent="0.2">
      <c r="A34" s="8"/>
      <c r="B34" s="10"/>
      <c r="C34" s="8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7"/>
      <c r="O34" s="10"/>
    </row>
    <row r="36" spans="1:16" s="18" customFormat="1" ht="22.5" customHeight="1" x14ac:dyDescent="0.2">
      <c r="A36" s="1"/>
      <c r="B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s="18" customFormat="1" ht="22.5" customHeight="1" x14ac:dyDescent="0.2">
      <c r="A37" s="2"/>
      <c r="B37" s="19" t="s">
        <v>170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</sheetData>
  <autoFilter ref="A2:O5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73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7114-78A4-4C88-8BF0-FABBD0B15E90}">
  <sheetPr filterMode="1">
    <tabColor theme="4"/>
    <pageSetUpPr fitToPage="1"/>
  </sheetPr>
  <dimension ref="A1:P24"/>
  <sheetViews>
    <sheetView view="pageBreakPreview" topLeftCell="B7" zoomScale="130" zoomScaleNormal="130" zoomScaleSheetLayoutView="130" workbookViewId="0">
      <selection activeCell="O13" sqref="O13"/>
    </sheetView>
  </sheetViews>
  <sheetFormatPr defaultRowHeight="22.5" customHeight="1" x14ac:dyDescent="0.2"/>
  <cols>
    <col min="1" max="1" width="14.375" style="2" customWidth="1"/>
    <col min="2" max="2" width="14.6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2501082001</v>
      </c>
      <c r="B3" s="9" t="s">
        <v>175</v>
      </c>
      <c r="C3" s="8" t="s">
        <v>176</v>
      </c>
      <c r="D3" s="10" t="s">
        <v>12</v>
      </c>
      <c r="E3" s="2">
        <v>0</v>
      </c>
      <c r="F3" s="10">
        <v>176</v>
      </c>
      <c r="G3" s="11">
        <v>176</v>
      </c>
      <c r="H3" s="11">
        <v>352</v>
      </c>
      <c r="I3" s="11">
        <v>352</v>
      </c>
      <c r="J3" s="11">
        <v>176</v>
      </c>
      <c r="K3" s="11">
        <v>176</v>
      </c>
      <c r="L3" s="11">
        <v>0</v>
      </c>
      <c r="M3" s="4">
        <f>SUBTOTAL(9,F3:L3)</f>
        <v>1408</v>
      </c>
      <c r="N3" s="12" t="s">
        <v>13</v>
      </c>
      <c r="O3" s="12" t="s">
        <v>177</v>
      </c>
      <c r="P3" s="2">
        <v>176</v>
      </c>
    </row>
    <row r="4" spans="1:16" ht="22.5" customHeight="1" x14ac:dyDescent="0.2">
      <c r="A4" s="8">
        <v>2501082001</v>
      </c>
      <c r="B4" s="9" t="s">
        <v>175</v>
      </c>
      <c r="C4" s="8" t="s">
        <v>176</v>
      </c>
      <c r="D4" s="10" t="s">
        <v>12</v>
      </c>
      <c r="E4" s="10">
        <v>0</v>
      </c>
      <c r="F4" s="11">
        <v>0</v>
      </c>
      <c r="G4" s="11">
        <v>60</v>
      </c>
      <c r="H4" s="11">
        <v>120</v>
      </c>
      <c r="I4" s="11">
        <v>120</v>
      </c>
      <c r="J4" s="11">
        <v>120</v>
      </c>
      <c r="K4" s="11">
        <v>0</v>
      </c>
      <c r="L4" s="11">
        <v>0</v>
      </c>
      <c r="M4" s="4">
        <f t="shared" ref="M4:M12" si="0">SUBTOTAL(9,E4:L4)</f>
        <v>420</v>
      </c>
      <c r="N4" s="12" t="s">
        <v>13</v>
      </c>
      <c r="O4" s="12" t="s">
        <v>178</v>
      </c>
      <c r="P4" s="2">
        <v>60</v>
      </c>
    </row>
    <row r="5" spans="1:16" ht="22.5" customHeight="1" x14ac:dyDescent="0.2">
      <c r="A5" s="8">
        <v>2501082001</v>
      </c>
      <c r="B5" s="9" t="s">
        <v>175</v>
      </c>
      <c r="C5" s="8" t="s">
        <v>176</v>
      </c>
      <c r="D5" s="10" t="s">
        <v>12</v>
      </c>
      <c r="E5" s="10">
        <v>15</v>
      </c>
      <c r="F5" s="11"/>
      <c r="G5" s="11"/>
      <c r="H5" s="11"/>
      <c r="I5" s="11"/>
      <c r="J5" s="11"/>
      <c r="K5" s="11"/>
      <c r="L5" s="11"/>
      <c r="M5" s="4">
        <f t="shared" si="0"/>
        <v>15</v>
      </c>
      <c r="N5" s="12" t="s">
        <v>16</v>
      </c>
      <c r="O5" s="12" t="s">
        <v>17</v>
      </c>
    </row>
    <row r="6" spans="1:16" ht="22.5" customHeight="1" x14ac:dyDescent="0.2">
      <c r="A6" s="8">
        <v>2501082001</v>
      </c>
      <c r="B6" s="9" t="s">
        <v>175</v>
      </c>
      <c r="C6" s="8" t="s">
        <v>176</v>
      </c>
      <c r="D6" s="10" t="s">
        <v>12</v>
      </c>
      <c r="E6" s="10"/>
      <c r="F6" s="11">
        <v>80</v>
      </c>
      <c r="G6" s="11"/>
      <c r="H6" s="11"/>
      <c r="I6" s="11"/>
      <c r="J6" s="11"/>
      <c r="K6" s="11"/>
      <c r="L6" s="11"/>
      <c r="M6" s="4">
        <f t="shared" si="0"/>
        <v>80</v>
      </c>
      <c r="N6" s="12" t="s">
        <v>16</v>
      </c>
      <c r="O6" s="12" t="s">
        <v>17</v>
      </c>
    </row>
    <row r="7" spans="1:16" ht="22.5" customHeight="1" x14ac:dyDescent="0.2">
      <c r="A7" s="8">
        <v>2501082001</v>
      </c>
      <c r="B7" s="9" t="s">
        <v>175</v>
      </c>
      <c r="C7" s="8" t="s">
        <v>176</v>
      </c>
      <c r="D7" s="10" t="s">
        <v>12</v>
      </c>
      <c r="E7" s="10"/>
      <c r="F7" s="11"/>
      <c r="G7" s="11">
        <v>80</v>
      </c>
      <c r="H7" s="11"/>
      <c r="I7" s="11"/>
      <c r="J7" s="11"/>
      <c r="K7" s="11"/>
      <c r="L7" s="11"/>
      <c r="M7" s="4">
        <f t="shared" si="0"/>
        <v>80</v>
      </c>
      <c r="N7" s="12" t="s">
        <v>16</v>
      </c>
      <c r="O7" s="12" t="s">
        <v>17</v>
      </c>
    </row>
    <row r="8" spans="1:16" ht="22.5" customHeight="1" x14ac:dyDescent="0.2">
      <c r="A8" s="8">
        <v>2501082001</v>
      </c>
      <c r="B8" s="9" t="s">
        <v>175</v>
      </c>
      <c r="C8" s="8" t="s">
        <v>176</v>
      </c>
      <c r="D8" s="10" t="s">
        <v>12</v>
      </c>
      <c r="E8" s="10"/>
      <c r="F8" s="11"/>
      <c r="G8" s="11"/>
      <c r="H8" s="11">
        <v>60</v>
      </c>
      <c r="I8" s="11"/>
      <c r="J8" s="11"/>
      <c r="K8" s="11"/>
      <c r="L8" s="11"/>
      <c r="M8" s="4">
        <f t="shared" si="0"/>
        <v>60</v>
      </c>
      <c r="N8" s="12" t="s">
        <v>16</v>
      </c>
      <c r="O8" s="12" t="s">
        <v>17</v>
      </c>
    </row>
    <row r="9" spans="1:16" ht="22.5" customHeight="1" x14ac:dyDescent="0.2">
      <c r="A9" s="8">
        <v>2501082001</v>
      </c>
      <c r="B9" s="9" t="s">
        <v>175</v>
      </c>
      <c r="C9" s="8" t="s">
        <v>176</v>
      </c>
      <c r="D9" s="10" t="s">
        <v>12</v>
      </c>
      <c r="E9" s="10"/>
      <c r="F9" s="11"/>
      <c r="G9" s="11"/>
      <c r="H9" s="11"/>
      <c r="I9" s="11">
        <v>80</v>
      </c>
      <c r="J9" s="11"/>
      <c r="K9" s="11"/>
      <c r="L9" s="11"/>
      <c r="M9" s="4">
        <f t="shared" si="0"/>
        <v>80</v>
      </c>
      <c r="N9" s="12" t="s">
        <v>16</v>
      </c>
      <c r="O9" s="12" t="s">
        <v>17</v>
      </c>
    </row>
    <row r="10" spans="1:16" ht="22.5" customHeight="1" x14ac:dyDescent="0.2">
      <c r="A10" s="8">
        <v>2501082001</v>
      </c>
      <c r="B10" s="9" t="s">
        <v>175</v>
      </c>
      <c r="C10" s="8" t="s">
        <v>176</v>
      </c>
      <c r="D10" s="10" t="s">
        <v>12</v>
      </c>
      <c r="E10" s="10"/>
      <c r="F10" s="11"/>
      <c r="G10" s="11"/>
      <c r="H10" s="11"/>
      <c r="I10" s="11"/>
      <c r="J10" s="11">
        <v>75</v>
      </c>
      <c r="K10" s="11"/>
      <c r="L10" s="11"/>
      <c r="M10" s="4">
        <f t="shared" si="0"/>
        <v>75</v>
      </c>
      <c r="N10" s="12" t="s">
        <v>16</v>
      </c>
      <c r="O10" s="12" t="s">
        <v>17</v>
      </c>
    </row>
    <row r="11" spans="1:16" ht="22.5" customHeight="1" x14ac:dyDescent="0.2">
      <c r="A11" s="8">
        <v>2501082001</v>
      </c>
      <c r="B11" s="9" t="s">
        <v>175</v>
      </c>
      <c r="C11" s="8" t="s">
        <v>176</v>
      </c>
      <c r="D11" s="10" t="s">
        <v>12</v>
      </c>
      <c r="E11" s="10"/>
      <c r="F11" s="11"/>
      <c r="G11" s="11"/>
      <c r="H11" s="11"/>
      <c r="I11" s="11"/>
      <c r="J11" s="11"/>
      <c r="K11" s="11">
        <v>75</v>
      </c>
      <c r="L11" s="11"/>
      <c r="M11" s="4">
        <f t="shared" si="0"/>
        <v>75</v>
      </c>
      <c r="N11" s="12" t="s">
        <v>16</v>
      </c>
      <c r="O11" s="12" t="s">
        <v>17</v>
      </c>
    </row>
    <row r="12" spans="1:16" ht="22.5" customHeight="1" x14ac:dyDescent="0.2">
      <c r="A12" s="8">
        <v>2501082001</v>
      </c>
      <c r="B12" s="9" t="s">
        <v>175</v>
      </c>
      <c r="C12" s="8" t="s">
        <v>176</v>
      </c>
      <c r="D12" s="10" t="s">
        <v>12</v>
      </c>
      <c r="E12" s="10"/>
      <c r="F12" s="11"/>
      <c r="G12" s="11"/>
      <c r="H12" s="11"/>
      <c r="I12" s="11"/>
      <c r="J12" s="11"/>
      <c r="K12" s="11"/>
      <c r="L12" s="11">
        <v>25</v>
      </c>
      <c r="M12" s="4">
        <f t="shared" si="0"/>
        <v>25</v>
      </c>
      <c r="N12" s="12" t="s">
        <v>16</v>
      </c>
      <c r="O12" s="12" t="s">
        <v>17</v>
      </c>
    </row>
    <row r="13" spans="1:16" ht="22.5" customHeight="1" x14ac:dyDescent="0.2">
      <c r="A13" s="8"/>
      <c r="B13" s="9"/>
      <c r="C13" s="8"/>
      <c r="D13" s="10"/>
      <c r="E13" s="10"/>
      <c r="F13" s="11"/>
      <c r="G13" s="11"/>
      <c r="H13" s="11"/>
      <c r="I13" s="11"/>
      <c r="J13" s="11"/>
      <c r="K13" s="11"/>
      <c r="L13" s="11"/>
      <c r="M13" s="4"/>
      <c r="N13" s="12"/>
      <c r="O13" s="12"/>
    </row>
    <row r="14" spans="1:16" ht="22.5" customHeight="1" x14ac:dyDescent="0.2">
      <c r="A14" s="8">
        <v>2501082001</v>
      </c>
      <c r="B14" s="9" t="s">
        <v>179</v>
      </c>
      <c r="C14" s="8" t="s">
        <v>180</v>
      </c>
      <c r="D14" s="10" t="s">
        <v>21</v>
      </c>
      <c r="E14" s="10">
        <v>0</v>
      </c>
      <c r="F14" s="11">
        <v>14</v>
      </c>
      <c r="G14" s="11">
        <v>14</v>
      </c>
      <c r="H14" s="11">
        <v>28</v>
      </c>
      <c r="I14" s="11">
        <v>28</v>
      </c>
      <c r="J14" s="11">
        <v>14</v>
      </c>
      <c r="K14" s="11">
        <v>14</v>
      </c>
      <c r="L14" s="11">
        <v>0</v>
      </c>
      <c r="M14" s="4">
        <f>SUBTOTAL(9,E14:L14)</f>
        <v>112</v>
      </c>
      <c r="N14" s="12" t="s">
        <v>13</v>
      </c>
      <c r="O14" s="12" t="s">
        <v>22</v>
      </c>
      <c r="P14" s="2">
        <v>14</v>
      </c>
    </row>
    <row r="15" spans="1:16" ht="22.5" customHeight="1" x14ac:dyDescent="0.2">
      <c r="A15" s="8">
        <v>2501082001</v>
      </c>
      <c r="B15" s="9" t="s">
        <v>179</v>
      </c>
      <c r="C15" s="8" t="s">
        <v>180</v>
      </c>
      <c r="D15" s="10" t="s">
        <v>21</v>
      </c>
      <c r="E15" s="10">
        <v>0</v>
      </c>
      <c r="F15" s="11">
        <v>0</v>
      </c>
      <c r="G15" s="11">
        <v>18</v>
      </c>
      <c r="H15" s="11">
        <v>18</v>
      </c>
      <c r="I15" s="11">
        <v>9</v>
      </c>
      <c r="J15" s="11">
        <v>18</v>
      </c>
      <c r="K15" s="11">
        <v>9</v>
      </c>
      <c r="L15" s="11">
        <v>0</v>
      </c>
      <c r="M15" s="4">
        <f t="shared" ref="M15" si="1">SUBTOTAL(9,E15:L15)</f>
        <v>72</v>
      </c>
      <c r="N15" s="12" t="s">
        <v>13</v>
      </c>
      <c r="O15" s="12" t="s">
        <v>181</v>
      </c>
      <c r="P15" s="2">
        <v>9</v>
      </c>
    </row>
    <row r="16" spans="1:16" ht="22.5" customHeight="1" x14ac:dyDescent="0.2">
      <c r="A16" s="8"/>
      <c r="B16" s="13"/>
      <c r="C16" s="8"/>
      <c r="D16" s="10"/>
      <c r="E16" s="10"/>
      <c r="F16" s="11"/>
      <c r="G16" s="11"/>
      <c r="H16" s="11"/>
      <c r="I16" s="11"/>
      <c r="J16" s="11"/>
      <c r="K16" s="11"/>
      <c r="L16" s="11"/>
      <c r="M16" s="4"/>
      <c r="N16" s="12"/>
      <c r="O16" s="12"/>
    </row>
    <row r="17" spans="1:16" ht="22.5" customHeight="1" x14ac:dyDescent="0.2">
      <c r="A17" s="14" t="s">
        <v>24</v>
      </c>
      <c r="B17" s="9" t="s">
        <v>175</v>
      </c>
      <c r="C17" s="8" t="s">
        <v>176</v>
      </c>
      <c r="D17" s="10" t="s">
        <v>12</v>
      </c>
      <c r="E17" s="11">
        <f t="shared" ref="E17:L17" si="2">SUM(E3:E12)</f>
        <v>15</v>
      </c>
      <c r="F17" s="11">
        <f t="shared" si="2"/>
        <v>256</v>
      </c>
      <c r="G17" s="11">
        <f t="shared" si="2"/>
        <v>316</v>
      </c>
      <c r="H17" s="11">
        <f t="shared" si="2"/>
        <v>532</v>
      </c>
      <c r="I17" s="11">
        <f t="shared" si="2"/>
        <v>552</v>
      </c>
      <c r="J17" s="11">
        <f t="shared" si="2"/>
        <v>371</v>
      </c>
      <c r="K17" s="11">
        <f t="shared" si="2"/>
        <v>251</v>
      </c>
      <c r="L17" s="11">
        <f t="shared" si="2"/>
        <v>25</v>
      </c>
      <c r="M17" s="11">
        <f>E17+F17+G17+H17+I17+J17+K17+L17</f>
        <v>2318</v>
      </c>
      <c r="N17" s="12"/>
      <c r="O17" s="15" t="s">
        <v>25</v>
      </c>
    </row>
    <row r="18" spans="1:16" ht="22.5" customHeight="1" x14ac:dyDescent="0.2">
      <c r="A18" s="14"/>
      <c r="B18" s="9" t="s">
        <v>175</v>
      </c>
      <c r="C18" s="8" t="s">
        <v>180</v>
      </c>
      <c r="D18" s="10" t="s">
        <v>21</v>
      </c>
      <c r="E18" s="11">
        <f t="shared" ref="E18:L18" si="3">SUM(E14:E15)</f>
        <v>0</v>
      </c>
      <c r="F18" s="11">
        <f t="shared" si="3"/>
        <v>14</v>
      </c>
      <c r="G18" s="11">
        <f t="shared" si="3"/>
        <v>32</v>
      </c>
      <c r="H18" s="11">
        <f t="shared" si="3"/>
        <v>46</v>
      </c>
      <c r="I18" s="11">
        <f t="shared" si="3"/>
        <v>37</v>
      </c>
      <c r="J18" s="11">
        <f t="shared" si="3"/>
        <v>32</v>
      </c>
      <c r="K18" s="11">
        <f t="shared" si="3"/>
        <v>23</v>
      </c>
      <c r="L18" s="11">
        <f t="shared" si="3"/>
        <v>0</v>
      </c>
      <c r="M18" s="11">
        <f>E18+F18+G18+H18+I18+J18+K18+L18</f>
        <v>184</v>
      </c>
      <c r="N18" s="12"/>
      <c r="O18" s="12" t="s">
        <v>26</v>
      </c>
    </row>
    <row r="19" spans="1:16" ht="22.5" customHeight="1" x14ac:dyDescent="0.2">
      <c r="A19" s="14"/>
      <c r="B19" s="13"/>
      <c r="C19" s="8"/>
      <c r="D19" s="16" t="s">
        <v>27</v>
      </c>
      <c r="E19" s="6">
        <f>E17+E18</f>
        <v>15</v>
      </c>
      <c r="F19" s="6">
        <f t="shared" ref="F19:L19" si="4">F17+F18</f>
        <v>270</v>
      </c>
      <c r="G19" s="6">
        <f t="shared" si="4"/>
        <v>348</v>
      </c>
      <c r="H19" s="6">
        <f t="shared" si="4"/>
        <v>578</v>
      </c>
      <c r="I19" s="6">
        <f t="shared" si="4"/>
        <v>589</v>
      </c>
      <c r="J19" s="6">
        <f t="shared" si="4"/>
        <v>403</v>
      </c>
      <c r="K19" s="6">
        <f t="shared" si="4"/>
        <v>274</v>
      </c>
      <c r="L19" s="6">
        <f t="shared" si="4"/>
        <v>25</v>
      </c>
      <c r="M19" s="6">
        <f>M17+M18</f>
        <v>2502</v>
      </c>
      <c r="N19" s="24"/>
      <c r="O19" s="12"/>
    </row>
    <row r="20" spans="1:16" ht="22.5" customHeight="1" x14ac:dyDescent="0.2">
      <c r="A20" s="8"/>
      <c r="B20" s="8"/>
      <c r="C20" s="8"/>
      <c r="D20" s="16"/>
      <c r="E20" s="6"/>
      <c r="F20" s="6"/>
      <c r="G20" s="6"/>
      <c r="H20" s="6"/>
      <c r="I20" s="6"/>
      <c r="J20" s="6"/>
      <c r="K20" s="6"/>
      <c r="L20" s="6"/>
      <c r="M20" s="11"/>
      <c r="N20" s="6"/>
      <c r="O20" s="11"/>
    </row>
    <row r="21" spans="1:16" ht="22.5" customHeight="1" x14ac:dyDescent="0.2">
      <c r="A21" s="8"/>
      <c r="B21" s="10"/>
      <c r="C21" s="8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7"/>
      <c r="O21" s="10"/>
    </row>
    <row r="23" spans="1:16" s="18" customFormat="1" ht="22.5" customHeight="1" x14ac:dyDescent="0.2">
      <c r="A23" s="1"/>
      <c r="B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s="18" customFormat="1" ht="22.5" customHeight="1" x14ac:dyDescent="0.2">
      <c r="A24" s="2"/>
      <c r="B24" s="19" t="s">
        <v>182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</sheetData>
  <autoFilter ref="A2:O6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68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66A4-009D-4DE5-B2AF-83451E14B5C4}">
  <sheetPr filterMode="1">
    <tabColor theme="4"/>
    <pageSetUpPr fitToPage="1"/>
  </sheetPr>
  <dimension ref="A1:P25"/>
  <sheetViews>
    <sheetView view="pageBreakPreview" topLeftCell="A10" zoomScale="130" zoomScaleNormal="130" zoomScaleSheetLayoutView="130" workbookViewId="0">
      <selection activeCell="E9" sqref="E9"/>
    </sheetView>
  </sheetViews>
  <sheetFormatPr defaultRowHeight="22.5" customHeight="1" x14ac:dyDescent="0.2"/>
  <cols>
    <col min="1" max="1" width="14.375" style="2" customWidth="1"/>
    <col min="2" max="2" width="14.6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2501082004</v>
      </c>
      <c r="B3" s="9" t="s">
        <v>175</v>
      </c>
      <c r="C3" s="8" t="s">
        <v>183</v>
      </c>
      <c r="D3" s="10" t="s">
        <v>12</v>
      </c>
      <c r="E3" s="2">
        <v>0</v>
      </c>
      <c r="F3" s="10">
        <v>53</v>
      </c>
      <c r="G3" s="11">
        <v>53</v>
      </c>
      <c r="H3" s="11">
        <v>106</v>
      </c>
      <c r="I3" s="11">
        <v>106</v>
      </c>
      <c r="J3" s="11">
        <v>53</v>
      </c>
      <c r="K3" s="11">
        <v>0</v>
      </c>
      <c r="L3" s="11">
        <v>0</v>
      </c>
      <c r="M3" s="4">
        <f>SUBTOTAL(9,F3:L3)</f>
        <v>371</v>
      </c>
      <c r="N3" s="12" t="s">
        <v>13</v>
      </c>
      <c r="O3" s="12" t="s">
        <v>184</v>
      </c>
      <c r="P3" s="2">
        <v>53</v>
      </c>
    </row>
    <row r="4" spans="1:16" ht="22.5" customHeight="1" x14ac:dyDescent="0.2">
      <c r="A4" s="8">
        <v>2501082004</v>
      </c>
      <c r="B4" s="9" t="s">
        <v>175</v>
      </c>
      <c r="C4" s="8" t="s">
        <v>183</v>
      </c>
      <c r="D4" s="10" t="s">
        <v>12</v>
      </c>
      <c r="E4" s="10">
        <v>0</v>
      </c>
      <c r="F4" s="11">
        <v>75</v>
      </c>
      <c r="G4" s="11">
        <v>150</v>
      </c>
      <c r="H4" s="11">
        <v>150</v>
      </c>
      <c r="I4" s="11">
        <v>75</v>
      </c>
      <c r="J4" s="11">
        <v>75</v>
      </c>
      <c r="K4" s="11">
        <v>75</v>
      </c>
      <c r="L4" s="11">
        <v>0</v>
      </c>
      <c r="M4" s="4">
        <f t="shared" ref="M4:M13" si="0">SUBTOTAL(9,E4:L4)</f>
        <v>600</v>
      </c>
      <c r="N4" s="12" t="s">
        <v>13</v>
      </c>
      <c r="O4" s="12" t="s">
        <v>185</v>
      </c>
      <c r="P4" s="2">
        <v>75</v>
      </c>
    </row>
    <row r="5" spans="1:16" ht="22.5" customHeight="1" x14ac:dyDescent="0.2">
      <c r="A5" s="8">
        <v>2501082004</v>
      </c>
      <c r="B5" s="9" t="s">
        <v>175</v>
      </c>
      <c r="C5" s="8" t="s">
        <v>183</v>
      </c>
      <c r="D5" s="10" t="s">
        <v>12</v>
      </c>
      <c r="E5" s="10">
        <v>0</v>
      </c>
      <c r="F5" s="11">
        <v>0</v>
      </c>
      <c r="G5" s="11">
        <v>30</v>
      </c>
      <c r="H5" s="11">
        <v>30</v>
      </c>
      <c r="I5" s="11">
        <v>15</v>
      </c>
      <c r="J5" s="11">
        <v>0</v>
      </c>
      <c r="K5" s="11">
        <v>0</v>
      </c>
      <c r="L5" s="11">
        <v>0</v>
      </c>
      <c r="M5" s="4">
        <f t="shared" si="0"/>
        <v>75</v>
      </c>
      <c r="N5" s="12" t="s">
        <v>13</v>
      </c>
      <c r="O5" s="12" t="s">
        <v>72</v>
      </c>
      <c r="P5" s="2">
        <v>15</v>
      </c>
    </row>
    <row r="6" spans="1:16" ht="22.5" customHeight="1" x14ac:dyDescent="0.2">
      <c r="A6" s="8">
        <v>2501082004</v>
      </c>
      <c r="B6" s="9" t="s">
        <v>175</v>
      </c>
      <c r="C6" s="8" t="s">
        <v>183</v>
      </c>
      <c r="D6" s="10" t="s">
        <v>12</v>
      </c>
      <c r="E6" s="10">
        <v>15</v>
      </c>
      <c r="F6" s="11"/>
      <c r="G6" s="11"/>
      <c r="H6" s="11"/>
      <c r="I6" s="11"/>
      <c r="J6" s="11"/>
      <c r="K6" s="11"/>
      <c r="L6" s="11"/>
      <c r="M6" s="4">
        <f t="shared" si="0"/>
        <v>15</v>
      </c>
      <c r="N6" s="12" t="s">
        <v>16</v>
      </c>
      <c r="O6" s="12" t="s">
        <v>17</v>
      </c>
    </row>
    <row r="7" spans="1:16" ht="22.5" customHeight="1" x14ac:dyDescent="0.2">
      <c r="A7" s="8">
        <v>2501082004</v>
      </c>
      <c r="B7" s="9" t="s">
        <v>175</v>
      </c>
      <c r="C7" s="8" t="s">
        <v>183</v>
      </c>
      <c r="D7" s="10" t="s">
        <v>12</v>
      </c>
      <c r="E7" s="10"/>
      <c r="F7" s="11">
        <v>20</v>
      </c>
      <c r="G7" s="11"/>
      <c r="H7" s="11"/>
      <c r="I7" s="11"/>
      <c r="J7" s="11"/>
      <c r="K7" s="11"/>
      <c r="L7" s="11"/>
      <c r="M7" s="4">
        <f t="shared" si="0"/>
        <v>20</v>
      </c>
      <c r="N7" s="12" t="s">
        <v>16</v>
      </c>
      <c r="O7" s="12" t="s">
        <v>17</v>
      </c>
    </row>
    <row r="8" spans="1:16" ht="22.5" customHeight="1" x14ac:dyDescent="0.2">
      <c r="A8" s="8">
        <v>2501082004</v>
      </c>
      <c r="B8" s="9" t="s">
        <v>175</v>
      </c>
      <c r="C8" s="8" t="s">
        <v>183</v>
      </c>
      <c r="D8" s="10" t="s">
        <v>12</v>
      </c>
      <c r="E8" s="10"/>
      <c r="F8" s="11"/>
      <c r="G8" s="11">
        <v>30</v>
      </c>
      <c r="H8" s="11"/>
      <c r="I8" s="11"/>
      <c r="J8" s="11"/>
      <c r="K8" s="11"/>
      <c r="L8" s="11"/>
      <c r="M8" s="4">
        <f t="shared" si="0"/>
        <v>30</v>
      </c>
      <c r="N8" s="12" t="s">
        <v>16</v>
      </c>
      <c r="O8" s="12" t="s">
        <v>17</v>
      </c>
    </row>
    <row r="9" spans="1:16" ht="22.5" customHeight="1" x14ac:dyDescent="0.2">
      <c r="A9" s="8">
        <v>2501082004</v>
      </c>
      <c r="B9" s="9" t="s">
        <v>175</v>
      </c>
      <c r="C9" s="8" t="s">
        <v>183</v>
      </c>
      <c r="D9" s="10" t="s">
        <v>12</v>
      </c>
      <c r="E9" s="10"/>
      <c r="F9" s="11"/>
      <c r="G9" s="11"/>
      <c r="H9" s="11">
        <v>30</v>
      </c>
      <c r="I9" s="11"/>
      <c r="J9" s="11"/>
      <c r="K9" s="11"/>
      <c r="L9" s="11"/>
      <c r="M9" s="4">
        <f t="shared" si="0"/>
        <v>30</v>
      </c>
      <c r="N9" s="12" t="s">
        <v>16</v>
      </c>
      <c r="O9" s="12" t="s">
        <v>17</v>
      </c>
    </row>
    <row r="10" spans="1:16" ht="22.5" customHeight="1" x14ac:dyDescent="0.2">
      <c r="A10" s="8">
        <v>2501082004</v>
      </c>
      <c r="B10" s="9" t="s">
        <v>175</v>
      </c>
      <c r="C10" s="8" t="s">
        <v>183</v>
      </c>
      <c r="D10" s="10" t="s">
        <v>12</v>
      </c>
      <c r="E10" s="10"/>
      <c r="F10" s="11"/>
      <c r="G10" s="11"/>
      <c r="H10" s="11"/>
      <c r="I10" s="11">
        <v>30</v>
      </c>
      <c r="J10" s="11"/>
      <c r="K10" s="11"/>
      <c r="L10" s="11"/>
      <c r="M10" s="4">
        <f t="shared" si="0"/>
        <v>30</v>
      </c>
      <c r="N10" s="12" t="s">
        <v>16</v>
      </c>
      <c r="O10" s="12" t="s">
        <v>17</v>
      </c>
    </row>
    <row r="11" spans="1:16" ht="22.5" customHeight="1" x14ac:dyDescent="0.2">
      <c r="A11" s="8">
        <v>2501082004</v>
      </c>
      <c r="B11" s="9" t="s">
        <v>175</v>
      </c>
      <c r="C11" s="8" t="s">
        <v>183</v>
      </c>
      <c r="D11" s="10" t="s">
        <v>12</v>
      </c>
      <c r="E11" s="10"/>
      <c r="F11" s="11"/>
      <c r="G11" s="11"/>
      <c r="H11" s="11"/>
      <c r="I11" s="11"/>
      <c r="J11" s="11">
        <v>25</v>
      </c>
      <c r="K11" s="11"/>
      <c r="L11" s="11"/>
      <c r="M11" s="4">
        <f t="shared" si="0"/>
        <v>25</v>
      </c>
      <c r="N11" s="12" t="s">
        <v>16</v>
      </c>
      <c r="O11" s="12" t="s">
        <v>17</v>
      </c>
    </row>
    <row r="12" spans="1:16" ht="22.5" customHeight="1" x14ac:dyDescent="0.2">
      <c r="A12" s="8">
        <v>2501082004</v>
      </c>
      <c r="B12" s="9" t="s">
        <v>175</v>
      </c>
      <c r="C12" s="8" t="s">
        <v>183</v>
      </c>
      <c r="D12" s="10" t="s">
        <v>12</v>
      </c>
      <c r="E12" s="10"/>
      <c r="F12" s="11"/>
      <c r="G12" s="11"/>
      <c r="H12" s="11"/>
      <c r="I12" s="11"/>
      <c r="J12" s="11"/>
      <c r="K12" s="11">
        <v>20</v>
      </c>
      <c r="L12" s="11"/>
      <c r="M12" s="4">
        <f t="shared" si="0"/>
        <v>20</v>
      </c>
      <c r="N12" s="12" t="s">
        <v>16</v>
      </c>
      <c r="O12" s="12" t="s">
        <v>17</v>
      </c>
    </row>
    <row r="13" spans="1:16" ht="22.5" customHeight="1" x14ac:dyDescent="0.2">
      <c r="A13" s="8">
        <v>2501082004</v>
      </c>
      <c r="B13" s="9" t="s">
        <v>175</v>
      </c>
      <c r="C13" s="8" t="s">
        <v>183</v>
      </c>
      <c r="D13" s="10" t="s">
        <v>12</v>
      </c>
      <c r="E13" s="10"/>
      <c r="F13" s="11"/>
      <c r="G13" s="11"/>
      <c r="H13" s="11"/>
      <c r="I13" s="11"/>
      <c r="J13" s="11"/>
      <c r="K13" s="11"/>
      <c r="L13" s="11">
        <v>20</v>
      </c>
      <c r="M13" s="4">
        <f t="shared" si="0"/>
        <v>20</v>
      </c>
      <c r="N13" s="12" t="s">
        <v>16</v>
      </c>
      <c r="O13" s="12" t="s">
        <v>17</v>
      </c>
    </row>
    <row r="14" spans="1:16" ht="22.5" customHeight="1" x14ac:dyDescent="0.2">
      <c r="A14" s="8"/>
      <c r="B14" s="9"/>
      <c r="C14" s="8"/>
      <c r="D14" s="10"/>
      <c r="E14" s="10"/>
      <c r="F14" s="11"/>
      <c r="G14" s="11"/>
      <c r="H14" s="11"/>
      <c r="I14" s="11"/>
      <c r="J14" s="11"/>
      <c r="K14" s="11"/>
      <c r="L14" s="11"/>
      <c r="M14" s="4"/>
      <c r="N14" s="12"/>
      <c r="O14" s="12"/>
    </row>
    <row r="15" spans="1:16" ht="22.5" customHeight="1" x14ac:dyDescent="0.2">
      <c r="A15" s="8">
        <v>2501082004</v>
      </c>
      <c r="B15" s="9" t="s">
        <v>179</v>
      </c>
      <c r="C15" s="8" t="s">
        <v>186</v>
      </c>
      <c r="D15" s="10" t="s">
        <v>21</v>
      </c>
      <c r="E15" s="10">
        <v>0</v>
      </c>
      <c r="F15" s="11">
        <v>8</v>
      </c>
      <c r="G15" s="11">
        <v>16</v>
      </c>
      <c r="H15" s="11">
        <v>16</v>
      </c>
      <c r="I15" s="11">
        <v>8</v>
      </c>
      <c r="J15" s="11">
        <v>8</v>
      </c>
      <c r="K15" s="11">
        <v>8</v>
      </c>
      <c r="L15" s="11">
        <v>0</v>
      </c>
      <c r="M15" s="4">
        <f>SUBTOTAL(9,E15:L15)</f>
        <v>64</v>
      </c>
      <c r="N15" s="12" t="s">
        <v>13</v>
      </c>
      <c r="O15" s="12" t="s">
        <v>135</v>
      </c>
      <c r="P15" s="2">
        <v>8</v>
      </c>
    </row>
    <row r="16" spans="1:16" ht="22.5" customHeight="1" x14ac:dyDescent="0.2">
      <c r="A16" s="8">
        <v>2501082004</v>
      </c>
      <c r="B16" s="9" t="s">
        <v>179</v>
      </c>
      <c r="C16" s="8" t="s">
        <v>186</v>
      </c>
      <c r="D16" s="10" t="s">
        <v>21</v>
      </c>
      <c r="E16" s="10">
        <v>0</v>
      </c>
      <c r="F16" s="11">
        <v>7</v>
      </c>
      <c r="G16" s="11">
        <v>14</v>
      </c>
      <c r="H16" s="11">
        <v>14</v>
      </c>
      <c r="I16" s="11">
        <v>7</v>
      </c>
      <c r="J16" s="11">
        <v>7</v>
      </c>
      <c r="K16" s="11">
        <v>0</v>
      </c>
      <c r="L16" s="11">
        <v>0</v>
      </c>
      <c r="M16" s="4">
        <f t="shared" ref="M16" si="1">SUBTOTAL(9,E16:L16)</f>
        <v>49</v>
      </c>
      <c r="N16" s="12" t="s">
        <v>13</v>
      </c>
      <c r="O16" s="12" t="s">
        <v>83</v>
      </c>
      <c r="P16" s="2">
        <v>7</v>
      </c>
    </row>
    <row r="17" spans="1:16" ht="22.5" customHeight="1" x14ac:dyDescent="0.2">
      <c r="A17" s="8"/>
      <c r="B17" s="13"/>
      <c r="C17" s="8"/>
      <c r="D17" s="10"/>
      <c r="E17" s="10"/>
      <c r="F17" s="11"/>
      <c r="G17" s="11"/>
      <c r="H17" s="11"/>
      <c r="I17" s="11"/>
      <c r="J17" s="11"/>
      <c r="K17" s="11"/>
      <c r="L17" s="11"/>
      <c r="M17" s="4"/>
      <c r="N17" s="12"/>
      <c r="O17" s="12"/>
    </row>
    <row r="18" spans="1:16" ht="22.5" customHeight="1" x14ac:dyDescent="0.2">
      <c r="A18" s="14" t="s">
        <v>24</v>
      </c>
      <c r="B18" s="9" t="s">
        <v>175</v>
      </c>
      <c r="C18" s="8" t="s">
        <v>183</v>
      </c>
      <c r="D18" s="10" t="s">
        <v>12</v>
      </c>
      <c r="E18" s="11">
        <f t="shared" ref="E18:L18" si="2">SUM(E3:E13)</f>
        <v>15</v>
      </c>
      <c r="F18" s="11">
        <f t="shared" si="2"/>
        <v>148</v>
      </c>
      <c r="G18" s="11">
        <f t="shared" si="2"/>
        <v>263</v>
      </c>
      <c r="H18" s="11">
        <f t="shared" si="2"/>
        <v>316</v>
      </c>
      <c r="I18" s="11">
        <f t="shared" si="2"/>
        <v>226</v>
      </c>
      <c r="J18" s="11">
        <f t="shared" si="2"/>
        <v>153</v>
      </c>
      <c r="K18" s="11">
        <f t="shared" si="2"/>
        <v>95</v>
      </c>
      <c r="L18" s="11">
        <f t="shared" si="2"/>
        <v>20</v>
      </c>
      <c r="M18" s="11">
        <f>E18+F18+G18+H18+I18+J18+K18+L18</f>
        <v>1236</v>
      </c>
      <c r="N18" s="12"/>
      <c r="O18" s="15" t="s">
        <v>25</v>
      </c>
    </row>
    <row r="19" spans="1:16" ht="22.5" customHeight="1" x14ac:dyDescent="0.2">
      <c r="A19" s="14"/>
      <c r="B19" s="9" t="s">
        <v>175</v>
      </c>
      <c r="C19" s="8" t="s">
        <v>186</v>
      </c>
      <c r="D19" s="10" t="s">
        <v>21</v>
      </c>
      <c r="E19" s="11">
        <f t="shared" ref="E19:L19" si="3">SUM(E15:E16)</f>
        <v>0</v>
      </c>
      <c r="F19" s="11">
        <f t="shared" si="3"/>
        <v>15</v>
      </c>
      <c r="G19" s="11">
        <f t="shared" si="3"/>
        <v>30</v>
      </c>
      <c r="H19" s="11">
        <f t="shared" si="3"/>
        <v>30</v>
      </c>
      <c r="I19" s="11">
        <f t="shared" si="3"/>
        <v>15</v>
      </c>
      <c r="J19" s="11">
        <f t="shared" si="3"/>
        <v>15</v>
      </c>
      <c r="K19" s="11">
        <f t="shared" si="3"/>
        <v>8</v>
      </c>
      <c r="L19" s="11">
        <f t="shared" si="3"/>
        <v>0</v>
      </c>
      <c r="M19" s="11">
        <f>E19+F19+G19+H19+I19+J19+K19+L19</f>
        <v>113</v>
      </c>
      <c r="N19" s="12"/>
      <c r="O19" s="12" t="s">
        <v>26</v>
      </c>
    </row>
    <row r="20" spans="1:16" ht="22.5" customHeight="1" x14ac:dyDescent="0.2">
      <c r="A20" s="14"/>
      <c r="B20" s="13"/>
      <c r="C20" s="8"/>
      <c r="D20" s="16" t="s">
        <v>27</v>
      </c>
      <c r="E20" s="6">
        <f>E18+E19</f>
        <v>15</v>
      </c>
      <c r="F20" s="6">
        <f t="shared" ref="F20:L20" si="4">F18+F19</f>
        <v>163</v>
      </c>
      <c r="G20" s="6">
        <f t="shared" si="4"/>
        <v>293</v>
      </c>
      <c r="H20" s="6">
        <f t="shared" si="4"/>
        <v>346</v>
      </c>
      <c r="I20" s="6">
        <f t="shared" si="4"/>
        <v>241</v>
      </c>
      <c r="J20" s="6">
        <f t="shared" si="4"/>
        <v>168</v>
      </c>
      <c r="K20" s="6">
        <f t="shared" si="4"/>
        <v>103</v>
      </c>
      <c r="L20" s="6">
        <f t="shared" si="4"/>
        <v>20</v>
      </c>
      <c r="M20" s="6">
        <f>M18+M19</f>
        <v>1349</v>
      </c>
      <c r="N20" s="24"/>
      <c r="O20" s="12"/>
    </row>
    <row r="21" spans="1:16" ht="22.5" customHeight="1" x14ac:dyDescent="0.2">
      <c r="A21" s="8"/>
      <c r="B21" s="8"/>
      <c r="C21" s="8"/>
      <c r="D21" s="16"/>
      <c r="E21" s="6"/>
      <c r="F21" s="6"/>
      <c r="G21" s="6"/>
      <c r="H21" s="6"/>
      <c r="I21" s="6"/>
      <c r="J21" s="6"/>
      <c r="K21" s="6"/>
      <c r="L21" s="6"/>
      <c r="M21" s="11"/>
      <c r="N21" s="6"/>
      <c r="O21" s="11"/>
    </row>
    <row r="22" spans="1:16" ht="22.5" customHeight="1" x14ac:dyDescent="0.2">
      <c r="A22" s="8"/>
      <c r="B22" s="10"/>
      <c r="C22" s="8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7"/>
      <c r="O22" s="10"/>
    </row>
    <row r="24" spans="1:16" s="18" customFormat="1" ht="22.5" customHeight="1" x14ac:dyDescent="0.2">
      <c r="A24" s="1"/>
      <c r="B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s="18" customFormat="1" ht="22.5" customHeight="1" x14ac:dyDescent="0.2">
      <c r="A25" s="2"/>
      <c r="B25" s="19" t="s">
        <v>182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</sheetData>
  <autoFilter ref="A2:O7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68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CDB1E-F191-44C9-9CBD-D0F9752D96A9}">
  <sheetPr filterMode="1">
    <tabColor theme="4"/>
    <pageSetUpPr fitToPage="1"/>
  </sheetPr>
  <dimension ref="A1:P26"/>
  <sheetViews>
    <sheetView view="pageBreakPreview" topLeftCell="A7" zoomScale="130" zoomScaleNormal="130" zoomScaleSheetLayoutView="130" workbookViewId="0">
      <selection activeCell="N22" sqref="N22"/>
    </sheetView>
  </sheetViews>
  <sheetFormatPr defaultRowHeight="22.5" customHeight="1" x14ac:dyDescent="0.2"/>
  <cols>
    <col min="1" max="1" width="14.375" style="2" customWidth="1"/>
    <col min="2" max="2" width="14.6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2501085006</v>
      </c>
      <c r="B3" s="9" t="s">
        <v>175</v>
      </c>
      <c r="C3" s="8" t="s">
        <v>187</v>
      </c>
      <c r="D3" s="10" t="s">
        <v>12</v>
      </c>
      <c r="E3" s="2">
        <v>50</v>
      </c>
      <c r="F3" s="10">
        <v>50</v>
      </c>
      <c r="G3" s="11">
        <v>100</v>
      </c>
      <c r="H3" s="11">
        <v>100</v>
      </c>
      <c r="I3" s="11">
        <v>50</v>
      </c>
      <c r="J3" s="11">
        <v>50</v>
      </c>
      <c r="K3" s="11">
        <v>50</v>
      </c>
      <c r="L3" s="11">
        <v>0</v>
      </c>
      <c r="M3" s="4">
        <f>SUBTOTAL(9,E3:L3)</f>
        <v>450</v>
      </c>
      <c r="N3" s="12" t="s">
        <v>13</v>
      </c>
      <c r="O3" s="12" t="s">
        <v>188</v>
      </c>
      <c r="P3" s="2">
        <v>50</v>
      </c>
    </row>
    <row r="4" spans="1:16" ht="22.5" customHeight="1" x14ac:dyDescent="0.2">
      <c r="A4" s="8">
        <v>2501085006</v>
      </c>
      <c r="B4" s="9" t="s">
        <v>175</v>
      </c>
      <c r="C4" s="8" t="s">
        <v>187</v>
      </c>
      <c r="D4" s="10" t="s">
        <v>12</v>
      </c>
      <c r="E4" s="10">
        <v>0</v>
      </c>
      <c r="F4" s="11">
        <v>75</v>
      </c>
      <c r="G4" s="11">
        <v>150</v>
      </c>
      <c r="H4" s="11">
        <v>150</v>
      </c>
      <c r="I4" s="11">
        <v>75</v>
      </c>
      <c r="J4" s="11">
        <v>75</v>
      </c>
      <c r="K4" s="11">
        <v>75</v>
      </c>
      <c r="L4" s="11">
        <v>0</v>
      </c>
      <c r="M4" s="4">
        <f>SUBTOTAL(9,E4:L4)</f>
        <v>600</v>
      </c>
      <c r="N4" s="12" t="s">
        <v>13</v>
      </c>
      <c r="O4" s="12" t="s">
        <v>185</v>
      </c>
      <c r="P4" s="2">
        <v>75</v>
      </c>
    </row>
    <row r="5" spans="1:16" ht="22.5" customHeight="1" x14ac:dyDescent="0.2">
      <c r="A5" s="8">
        <v>2501085006</v>
      </c>
      <c r="B5" s="9" t="s">
        <v>175</v>
      </c>
      <c r="C5" s="8" t="s">
        <v>187</v>
      </c>
      <c r="D5" s="10" t="s">
        <v>12</v>
      </c>
      <c r="E5" s="10">
        <v>0</v>
      </c>
      <c r="F5" s="11">
        <v>101</v>
      </c>
      <c r="G5" s="11">
        <v>101</v>
      </c>
      <c r="H5" s="11">
        <v>202</v>
      </c>
      <c r="I5" s="11">
        <v>101</v>
      </c>
      <c r="J5" s="11">
        <v>101</v>
      </c>
      <c r="K5" s="11">
        <v>0</v>
      </c>
      <c r="L5" s="11">
        <v>0</v>
      </c>
      <c r="M5" s="4">
        <f t="shared" ref="M5:M13" si="0">SUBTOTAL(9,E5:L5)</f>
        <v>606</v>
      </c>
      <c r="N5" s="12" t="s">
        <v>13</v>
      </c>
      <c r="O5" s="12" t="s">
        <v>189</v>
      </c>
      <c r="P5" s="2">
        <v>101</v>
      </c>
    </row>
    <row r="6" spans="1:16" ht="22.5" customHeight="1" x14ac:dyDescent="0.2">
      <c r="A6" s="8">
        <v>2501085006</v>
      </c>
      <c r="B6" s="9" t="s">
        <v>175</v>
      </c>
      <c r="C6" s="8" t="s">
        <v>187</v>
      </c>
      <c r="D6" s="10" t="s">
        <v>12</v>
      </c>
      <c r="E6" s="10">
        <v>15</v>
      </c>
      <c r="F6" s="11"/>
      <c r="G6" s="11"/>
      <c r="H6" s="11"/>
      <c r="I6" s="11"/>
      <c r="J6" s="11"/>
      <c r="K6" s="11"/>
      <c r="L6" s="11"/>
      <c r="M6" s="4">
        <f t="shared" si="0"/>
        <v>15</v>
      </c>
      <c r="N6" s="12" t="s">
        <v>16</v>
      </c>
      <c r="O6" s="12" t="s">
        <v>17</v>
      </c>
    </row>
    <row r="7" spans="1:16" ht="22.5" customHeight="1" x14ac:dyDescent="0.2">
      <c r="A7" s="8">
        <v>2501085006</v>
      </c>
      <c r="B7" s="9" t="s">
        <v>175</v>
      </c>
      <c r="C7" s="8" t="s">
        <v>187</v>
      </c>
      <c r="D7" s="10" t="s">
        <v>12</v>
      </c>
      <c r="E7" s="10"/>
      <c r="F7" s="11">
        <v>15</v>
      </c>
      <c r="G7" s="11"/>
      <c r="H7" s="11"/>
      <c r="I7" s="11"/>
      <c r="J7" s="11"/>
      <c r="K7" s="11"/>
      <c r="L7" s="11"/>
      <c r="M7" s="4">
        <f t="shared" si="0"/>
        <v>15</v>
      </c>
      <c r="N7" s="12" t="s">
        <v>16</v>
      </c>
      <c r="O7" s="12" t="s">
        <v>17</v>
      </c>
    </row>
    <row r="8" spans="1:16" ht="22.5" customHeight="1" x14ac:dyDescent="0.2">
      <c r="A8" s="8">
        <v>2501085006</v>
      </c>
      <c r="B8" s="9" t="s">
        <v>175</v>
      </c>
      <c r="C8" s="8" t="s">
        <v>187</v>
      </c>
      <c r="D8" s="10" t="s">
        <v>12</v>
      </c>
      <c r="E8" s="10"/>
      <c r="F8" s="11"/>
      <c r="G8" s="11">
        <v>25</v>
      </c>
      <c r="H8" s="11"/>
      <c r="I8" s="11"/>
      <c r="J8" s="11"/>
      <c r="K8" s="11"/>
      <c r="L8" s="11"/>
      <c r="M8" s="4">
        <f t="shared" si="0"/>
        <v>25</v>
      </c>
      <c r="N8" s="12" t="s">
        <v>16</v>
      </c>
      <c r="O8" s="12" t="s">
        <v>17</v>
      </c>
    </row>
    <row r="9" spans="1:16" ht="22.5" customHeight="1" x14ac:dyDescent="0.2">
      <c r="A9" s="8">
        <v>2501085006</v>
      </c>
      <c r="B9" s="9" t="s">
        <v>175</v>
      </c>
      <c r="C9" s="8" t="s">
        <v>187</v>
      </c>
      <c r="D9" s="10" t="s">
        <v>12</v>
      </c>
      <c r="E9" s="10"/>
      <c r="F9" s="11"/>
      <c r="G9" s="11"/>
      <c r="H9" s="11">
        <v>35</v>
      </c>
      <c r="I9" s="11"/>
      <c r="J9" s="11"/>
      <c r="K9" s="11"/>
      <c r="L9" s="11"/>
      <c r="M9" s="4">
        <f t="shared" si="0"/>
        <v>35</v>
      </c>
      <c r="N9" s="12" t="s">
        <v>16</v>
      </c>
      <c r="O9" s="12" t="s">
        <v>17</v>
      </c>
    </row>
    <row r="10" spans="1:16" ht="22.5" customHeight="1" x14ac:dyDescent="0.2">
      <c r="A10" s="8">
        <v>2501085006</v>
      </c>
      <c r="B10" s="9" t="s">
        <v>175</v>
      </c>
      <c r="C10" s="8" t="s">
        <v>187</v>
      </c>
      <c r="D10" s="10" t="s">
        <v>12</v>
      </c>
      <c r="E10" s="10"/>
      <c r="F10" s="11"/>
      <c r="G10" s="11"/>
      <c r="H10" s="11"/>
      <c r="I10" s="11">
        <v>25</v>
      </c>
      <c r="J10" s="11"/>
      <c r="K10" s="11"/>
      <c r="L10" s="11"/>
      <c r="M10" s="4">
        <f t="shared" si="0"/>
        <v>25</v>
      </c>
      <c r="N10" s="12" t="s">
        <v>16</v>
      </c>
      <c r="O10" s="12" t="s">
        <v>17</v>
      </c>
    </row>
    <row r="11" spans="1:16" ht="22.5" customHeight="1" x14ac:dyDescent="0.2">
      <c r="A11" s="8">
        <v>2501085006</v>
      </c>
      <c r="B11" s="9" t="s">
        <v>175</v>
      </c>
      <c r="C11" s="8" t="s">
        <v>187</v>
      </c>
      <c r="D11" s="10" t="s">
        <v>12</v>
      </c>
      <c r="E11" s="10"/>
      <c r="F11" s="11"/>
      <c r="G11" s="11"/>
      <c r="H11" s="11"/>
      <c r="I11" s="11"/>
      <c r="J11" s="11">
        <v>20</v>
      </c>
      <c r="K11" s="11"/>
      <c r="L11" s="11"/>
      <c r="M11" s="4">
        <f t="shared" si="0"/>
        <v>20</v>
      </c>
      <c r="N11" s="12" t="s">
        <v>16</v>
      </c>
      <c r="O11" s="12" t="s">
        <v>17</v>
      </c>
    </row>
    <row r="12" spans="1:16" ht="22.5" customHeight="1" x14ac:dyDescent="0.2">
      <c r="A12" s="8">
        <v>2501085006</v>
      </c>
      <c r="B12" s="9" t="s">
        <v>175</v>
      </c>
      <c r="C12" s="8" t="s">
        <v>187</v>
      </c>
      <c r="D12" s="10" t="s">
        <v>12</v>
      </c>
      <c r="E12" s="10"/>
      <c r="F12" s="11"/>
      <c r="G12" s="11"/>
      <c r="H12" s="11"/>
      <c r="I12" s="11"/>
      <c r="J12" s="11"/>
      <c r="K12" s="11">
        <v>20</v>
      </c>
      <c r="L12" s="11"/>
      <c r="M12" s="4">
        <f t="shared" si="0"/>
        <v>20</v>
      </c>
      <c r="N12" s="12" t="s">
        <v>16</v>
      </c>
      <c r="O12" s="12" t="s">
        <v>17</v>
      </c>
    </row>
    <row r="13" spans="1:16" ht="22.5" customHeight="1" x14ac:dyDescent="0.2">
      <c r="A13" s="8">
        <v>2501085006</v>
      </c>
      <c r="B13" s="9" t="s">
        <v>175</v>
      </c>
      <c r="C13" s="8" t="s">
        <v>187</v>
      </c>
      <c r="D13" s="10" t="s">
        <v>12</v>
      </c>
      <c r="E13" s="10"/>
      <c r="F13" s="11"/>
      <c r="G13" s="11"/>
      <c r="H13" s="11"/>
      <c r="I13" s="11"/>
      <c r="J13" s="11"/>
      <c r="K13" s="11"/>
      <c r="L13" s="11">
        <v>20</v>
      </c>
      <c r="M13" s="4">
        <f t="shared" si="0"/>
        <v>20</v>
      </c>
      <c r="N13" s="12" t="s">
        <v>16</v>
      </c>
      <c r="O13" s="12" t="s">
        <v>17</v>
      </c>
    </row>
    <row r="14" spans="1:16" ht="22.5" customHeight="1" x14ac:dyDescent="0.2">
      <c r="A14" s="8"/>
      <c r="B14" s="9"/>
      <c r="C14" s="8"/>
      <c r="D14" s="10"/>
      <c r="E14" s="10"/>
      <c r="F14" s="11"/>
      <c r="G14" s="11"/>
      <c r="H14" s="11"/>
      <c r="I14" s="11"/>
      <c r="J14" s="11"/>
      <c r="K14" s="11"/>
      <c r="L14" s="11"/>
      <c r="M14" s="4"/>
      <c r="N14" s="12"/>
      <c r="O14" s="12"/>
    </row>
    <row r="15" spans="1:16" ht="22.5" customHeight="1" x14ac:dyDescent="0.2">
      <c r="A15" s="8">
        <v>2501085006</v>
      </c>
      <c r="B15" s="9" t="s">
        <v>179</v>
      </c>
      <c r="C15" s="8" t="s">
        <v>190</v>
      </c>
      <c r="D15" s="10" t="s">
        <v>21</v>
      </c>
      <c r="E15" s="10">
        <v>8</v>
      </c>
      <c r="F15" s="11">
        <v>8</v>
      </c>
      <c r="G15" s="11">
        <v>16</v>
      </c>
      <c r="H15" s="11">
        <v>16</v>
      </c>
      <c r="I15" s="11">
        <v>8</v>
      </c>
      <c r="J15" s="11">
        <v>8</v>
      </c>
      <c r="K15" s="11">
        <v>8</v>
      </c>
      <c r="L15" s="11">
        <v>0</v>
      </c>
      <c r="M15" s="4">
        <f>SUBTOTAL(9,E15:L15)</f>
        <v>72</v>
      </c>
      <c r="N15" s="12" t="s">
        <v>13</v>
      </c>
      <c r="O15" s="12" t="s">
        <v>188</v>
      </c>
      <c r="P15" s="2">
        <v>8</v>
      </c>
    </row>
    <row r="16" spans="1:16" ht="22.5" customHeight="1" x14ac:dyDescent="0.2">
      <c r="A16" s="8">
        <v>2501085006</v>
      </c>
      <c r="B16" s="9" t="s">
        <v>179</v>
      </c>
      <c r="C16" s="8" t="s">
        <v>190</v>
      </c>
      <c r="D16" s="10" t="s">
        <v>21</v>
      </c>
      <c r="E16" s="10">
        <v>0</v>
      </c>
      <c r="F16" s="11">
        <v>4</v>
      </c>
      <c r="G16" s="11">
        <v>8</v>
      </c>
      <c r="H16" s="11">
        <v>8</v>
      </c>
      <c r="I16" s="11">
        <v>4</v>
      </c>
      <c r="J16" s="11">
        <v>4</v>
      </c>
      <c r="K16" s="11">
        <v>4</v>
      </c>
      <c r="L16" s="11">
        <v>0</v>
      </c>
      <c r="M16" s="4">
        <f t="shared" ref="M16:M17" si="1">SUBTOTAL(9,E16:L16)</f>
        <v>32</v>
      </c>
      <c r="N16" s="12" t="s">
        <v>13</v>
      </c>
      <c r="O16" s="12" t="s">
        <v>185</v>
      </c>
      <c r="P16" s="2">
        <v>4</v>
      </c>
    </row>
    <row r="17" spans="1:16" ht="22.5" customHeight="1" x14ac:dyDescent="0.2">
      <c r="A17" s="8">
        <v>2501085006</v>
      </c>
      <c r="B17" s="9" t="s">
        <v>179</v>
      </c>
      <c r="C17" s="8" t="s">
        <v>190</v>
      </c>
      <c r="D17" s="10" t="s">
        <v>21</v>
      </c>
      <c r="E17" s="10">
        <v>0</v>
      </c>
      <c r="F17" s="11">
        <v>14</v>
      </c>
      <c r="G17" s="11">
        <v>14</v>
      </c>
      <c r="H17" s="11">
        <v>28</v>
      </c>
      <c r="I17" s="11">
        <v>14</v>
      </c>
      <c r="J17" s="11">
        <v>0</v>
      </c>
      <c r="K17" s="11">
        <v>0</v>
      </c>
      <c r="L17" s="11">
        <v>0</v>
      </c>
      <c r="M17" s="4">
        <f t="shared" si="1"/>
        <v>70</v>
      </c>
      <c r="N17" s="12" t="s">
        <v>13</v>
      </c>
      <c r="O17" s="12" t="s">
        <v>191</v>
      </c>
      <c r="P17" s="2">
        <v>14</v>
      </c>
    </row>
    <row r="18" spans="1:16" ht="22.5" customHeight="1" x14ac:dyDescent="0.2">
      <c r="A18" s="39"/>
      <c r="B18" s="9"/>
      <c r="C18" s="8"/>
      <c r="D18" s="10"/>
      <c r="E18" s="10"/>
      <c r="F18" s="11"/>
      <c r="G18" s="11"/>
      <c r="H18" s="11"/>
      <c r="I18" s="11"/>
      <c r="J18" s="11"/>
      <c r="K18" s="11"/>
      <c r="L18" s="11"/>
      <c r="M18" s="4"/>
      <c r="N18" s="12"/>
      <c r="O18" s="12"/>
    </row>
    <row r="19" spans="1:16" ht="22.5" customHeight="1" x14ac:dyDescent="0.2">
      <c r="A19" s="14" t="s">
        <v>24</v>
      </c>
      <c r="B19" s="9" t="s">
        <v>175</v>
      </c>
      <c r="C19" s="8" t="s">
        <v>187</v>
      </c>
      <c r="D19" s="10" t="s">
        <v>12</v>
      </c>
      <c r="E19" s="11">
        <f t="shared" ref="E19:L19" si="2">SUM(E3:E13)</f>
        <v>65</v>
      </c>
      <c r="F19" s="11">
        <f t="shared" si="2"/>
        <v>241</v>
      </c>
      <c r="G19" s="11">
        <f t="shared" si="2"/>
        <v>376</v>
      </c>
      <c r="H19" s="11">
        <f t="shared" si="2"/>
        <v>487</v>
      </c>
      <c r="I19" s="11">
        <f t="shared" si="2"/>
        <v>251</v>
      </c>
      <c r="J19" s="11">
        <f t="shared" si="2"/>
        <v>246</v>
      </c>
      <c r="K19" s="11">
        <f t="shared" si="2"/>
        <v>145</v>
      </c>
      <c r="L19" s="11">
        <f t="shared" si="2"/>
        <v>20</v>
      </c>
      <c r="M19" s="11">
        <f>E19+F19+G19+H19+I19+J19+K19+L19</f>
        <v>1831</v>
      </c>
      <c r="N19" s="12"/>
      <c r="O19" s="15" t="s">
        <v>25</v>
      </c>
    </row>
    <row r="20" spans="1:16" ht="22.5" customHeight="1" x14ac:dyDescent="0.2">
      <c r="A20" s="14"/>
      <c r="B20" s="9" t="s">
        <v>175</v>
      </c>
      <c r="C20" s="8" t="s">
        <v>190</v>
      </c>
      <c r="D20" s="10" t="s">
        <v>21</v>
      </c>
      <c r="E20" s="11">
        <f>SUM(E15:E17)</f>
        <v>8</v>
      </c>
      <c r="F20" s="11">
        <f t="shared" ref="F20:M20" si="3">SUM(F15:F17)</f>
        <v>26</v>
      </c>
      <c r="G20" s="11">
        <f t="shared" si="3"/>
        <v>38</v>
      </c>
      <c r="H20" s="11">
        <f>SUM(H15:H17)</f>
        <v>52</v>
      </c>
      <c r="I20" s="11">
        <f t="shared" si="3"/>
        <v>26</v>
      </c>
      <c r="J20" s="11">
        <f t="shared" si="3"/>
        <v>12</v>
      </c>
      <c r="K20" s="11">
        <f t="shared" si="3"/>
        <v>12</v>
      </c>
      <c r="L20" s="11">
        <f t="shared" si="3"/>
        <v>0</v>
      </c>
      <c r="M20" s="11">
        <f t="shared" si="3"/>
        <v>174</v>
      </c>
      <c r="N20" s="12"/>
      <c r="O20" s="12" t="s">
        <v>26</v>
      </c>
    </row>
    <row r="21" spans="1:16" ht="22.5" customHeight="1" x14ac:dyDescent="0.2">
      <c r="A21" s="14"/>
      <c r="B21" s="13"/>
      <c r="C21" s="8"/>
      <c r="D21" s="16" t="s">
        <v>27</v>
      </c>
      <c r="E21" s="6">
        <f>E19+E20</f>
        <v>73</v>
      </c>
      <c r="F21" s="6">
        <f t="shared" ref="F21:L21" si="4">F19+F20</f>
        <v>267</v>
      </c>
      <c r="G21" s="6">
        <f t="shared" si="4"/>
        <v>414</v>
      </c>
      <c r="H21" s="6">
        <f t="shared" si="4"/>
        <v>539</v>
      </c>
      <c r="I21" s="6">
        <f t="shared" si="4"/>
        <v>277</v>
      </c>
      <c r="J21" s="6">
        <f t="shared" si="4"/>
        <v>258</v>
      </c>
      <c r="K21" s="6">
        <f t="shared" si="4"/>
        <v>157</v>
      </c>
      <c r="L21" s="6">
        <f t="shared" si="4"/>
        <v>20</v>
      </c>
      <c r="M21" s="6">
        <f>M19+M20</f>
        <v>2005</v>
      </c>
      <c r="N21" s="24"/>
      <c r="O21" s="12"/>
    </row>
    <row r="22" spans="1:16" ht="22.5" customHeight="1" x14ac:dyDescent="0.2">
      <c r="A22" s="8"/>
      <c r="B22" s="8"/>
      <c r="C22" s="8"/>
      <c r="D22" s="16"/>
      <c r="E22" s="6"/>
      <c r="F22" s="6"/>
      <c r="G22" s="6"/>
      <c r="H22" s="6"/>
      <c r="I22" s="6"/>
      <c r="J22" s="6"/>
      <c r="K22" s="6"/>
      <c r="L22" s="6"/>
      <c r="M22" s="11"/>
      <c r="N22" s="6"/>
      <c r="O22" s="11"/>
    </row>
    <row r="23" spans="1:16" ht="22.5" customHeight="1" x14ac:dyDescent="0.2">
      <c r="A23" s="8"/>
      <c r="B23" s="10"/>
      <c r="C23" s="8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7"/>
      <c r="O23" s="10"/>
    </row>
    <row r="25" spans="1:16" s="18" customFormat="1" ht="22.5" customHeight="1" x14ac:dyDescent="0.2">
      <c r="A25" s="1"/>
      <c r="B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s="18" customFormat="1" ht="22.5" customHeight="1" x14ac:dyDescent="0.2">
      <c r="A26" s="2"/>
      <c r="B26" s="19" t="s">
        <v>182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</sheetData>
  <autoFilter ref="A2:O7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68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AD8E-E611-40E0-8414-C654373BD9AC}">
  <sheetPr filterMode="1">
    <tabColor theme="4"/>
    <pageSetUpPr fitToPage="1"/>
  </sheetPr>
  <dimension ref="A1:P24"/>
  <sheetViews>
    <sheetView view="pageBreakPreview" topLeftCell="A7" zoomScale="130" zoomScaleNormal="130" zoomScaleSheetLayoutView="130" workbookViewId="0">
      <selection activeCell="K12" sqref="K12"/>
    </sheetView>
  </sheetViews>
  <sheetFormatPr defaultRowHeight="22.5" customHeight="1" x14ac:dyDescent="0.2"/>
  <cols>
    <col min="1" max="1" width="14.375" style="2" customWidth="1"/>
    <col min="2" max="2" width="14.6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2501086003</v>
      </c>
      <c r="B3" s="9" t="s">
        <v>175</v>
      </c>
      <c r="C3" s="8" t="s">
        <v>192</v>
      </c>
      <c r="D3" s="10" t="s">
        <v>12</v>
      </c>
      <c r="E3" s="10">
        <v>0</v>
      </c>
      <c r="F3" s="11">
        <v>165</v>
      </c>
      <c r="G3" s="11">
        <v>330</v>
      </c>
      <c r="H3" s="11">
        <v>330</v>
      </c>
      <c r="I3" s="11">
        <v>165</v>
      </c>
      <c r="J3" s="11">
        <v>165</v>
      </c>
      <c r="K3" s="11">
        <v>165</v>
      </c>
      <c r="L3" s="11">
        <v>0</v>
      </c>
      <c r="M3" s="4">
        <f>SUBTOTAL(9,E3:L3)</f>
        <v>1320</v>
      </c>
      <c r="N3" s="12" t="s">
        <v>13</v>
      </c>
      <c r="O3" s="12" t="s">
        <v>185</v>
      </c>
      <c r="P3" s="2">
        <v>165</v>
      </c>
    </row>
    <row r="4" spans="1:16" ht="22.5" customHeight="1" x14ac:dyDescent="0.2">
      <c r="A4" s="8">
        <v>2501086003</v>
      </c>
      <c r="B4" s="9" t="s">
        <v>175</v>
      </c>
      <c r="C4" s="8" t="s">
        <v>192</v>
      </c>
      <c r="D4" s="10" t="s">
        <v>12</v>
      </c>
      <c r="E4" s="10">
        <v>0</v>
      </c>
      <c r="F4" s="11">
        <v>70</v>
      </c>
      <c r="G4" s="11">
        <v>70</v>
      </c>
      <c r="H4" s="11">
        <v>140</v>
      </c>
      <c r="I4" s="11">
        <v>140</v>
      </c>
      <c r="J4" s="11">
        <v>70</v>
      </c>
      <c r="K4" s="11">
        <v>0</v>
      </c>
      <c r="L4" s="11">
        <v>0</v>
      </c>
      <c r="M4" s="4">
        <f t="shared" ref="M4:M12" si="0">SUBTOTAL(9,E4:L4)</f>
        <v>490</v>
      </c>
      <c r="N4" s="12" t="s">
        <v>13</v>
      </c>
      <c r="O4" s="12" t="s">
        <v>184</v>
      </c>
      <c r="P4" s="2">
        <v>70</v>
      </c>
    </row>
    <row r="5" spans="1:16" ht="22.5" customHeight="1" x14ac:dyDescent="0.2">
      <c r="A5" s="8">
        <v>2501086003</v>
      </c>
      <c r="B5" s="9" t="s">
        <v>175</v>
      </c>
      <c r="C5" s="8" t="s">
        <v>192</v>
      </c>
      <c r="D5" s="10" t="s">
        <v>12</v>
      </c>
      <c r="E5" s="10">
        <v>15</v>
      </c>
      <c r="F5" s="11"/>
      <c r="G5" s="11"/>
      <c r="H5" s="11"/>
      <c r="I5" s="11"/>
      <c r="J5" s="11"/>
      <c r="K5" s="11"/>
      <c r="L5" s="11"/>
      <c r="M5" s="4">
        <f t="shared" si="0"/>
        <v>15</v>
      </c>
      <c r="N5" s="12" t="s">
        <v>16</v>
      </c>
      <c r="O5" s="12" t="s">
        <v>17</v>
      </c>
    </row>
    <row r="6" spans="1:16" ht="22.5" customHeight="1" x14ac:dyDescent="0.2">
      <c r="A6" s="8">
        <v>2501086003</v>
      </c>
      <c r="B6" s="9" t="s">
        <v>175</v>
      </c>
      <c r="C6" s="8" t="s">
        <v>192</v>
      </c>
      <c r="D6" s="10" t="s">
        <v>12</v>
      </c>
      <c r="E6" s="10"/>
      <c r="F6" s="11">
        <v>20</v>
      </c>
      <c r="G6" s="11"/>
      <c r="H6" s="11"/>
      <c r="I6" s="11"/>
      <c r="J6" s="11"/>
      <c r="K6" s="11"/>
      <c r="L6" s="11"/>
      <c r="M6" s="4">
        <f t="shared" si="0"/>
        <v>20</v>
      </c>
      <c r="N6" s="12" t="s">
        <v>16</v>
      </c>
      <c r="O6" s="12" t="s">
        <v>17</v>
      </c>
    </row>
    <row r="7" spans="1:16" ht="22.5" customHeight="1" x14ac:dyDescent="0.2">
      <c r="A7" s="8">
        <v>2501086003</v>
      </c>
      <c r="B7" s="9" t="s">
        <v>175</v>
      </c>
      <c r="C7" s="8" t="s">
        <v>192</v>
      </c>
      <c r="D7" s="10" t="s">
        <v>12</v>
      </c>
      <c r="E7" s="10"/>
      <c r="F7" s="11"/>
      <c r="G7" s="11">
        <v>85</v>
      </c>
      <c r="H7" s="11"/>
      <c r="I7" s="11"/>
      <c r="J7" s="11"/>
      <c r="K7" s="11"/>
      <c r="L7" s="11"/>
      <c r="M7" s="4">
        <f t="shared" si="0"/>
        <v>85</v>
      </c>
      <c r="N7" s="12" t="s">
        <v>16</v>
      </c>
      <c r="O7" s="12" t="s">
        <v>17</v>
      </c>
    </row>
    <row r="8" spans="1:16" ht="22.5" customHeight="1" x14ac:dyDescent="0.2">
      <c r="A8" s="8">
        <v>2501086003</v>
      </c>
      <c r="B8" s="9" t="s">
        <v>175</v>
      </c>
      <c r="C8" s="8" t="s">
        <v>192</v>
      </c>
      <c r="D8" s="10" t="s">
        <v>12</v>
      </c>
      <c r="E8" s="10"/>
      <c r="F8" s="11"/>
      <c r="G8" s="11"/>
      <c r="H8" s="11">
        <v>115</v>
      </c>
      <c r="I8" s="11"/>
      <c r="J8" s="11"/>
      <c r="K8" s="11"/>
      <c r="L8" s="11"/>
      <c r="M8" s="4">
        <f t="shared" si="0"/>
        <v>115</v>
      </c>
      <c r="N8" s="12" t="s">
        <v>16</v>
      </c>
      <c r="O8" s="12" t="s">
        <v>17</v>
      </c>
    </row>
    <row r="9" spans="1:16" ht="22.5" customHeight="1" x14ac:dyDescent="0.2">
      <c r="A9" s="8">
        <v>2501086003</v>
      </c>
      <c r="B9" s="9" t="s">
        <v>175</v>
      </c>
      <c r="C9" s="8" t="s">
        <v>192</v>
      </c>
      <c r="D9" s="10" t="s">
        <v>12</v>
      </c>
      <c r="E9" s="10"/>
      <c r="F9" s="11"/>
      <c r="G9" s="11"/>
      <c r="H9" s="11"/>
      <c r="I9" s="11">
        <v>105</v>
      </c>
      <c r="J9" s="11"/>
      <c r="K9" s="11"/>
      <c r="L9" s="11"/>
      <c r="M9" s="4">
        <f t="shared" si="0"/>
        <v>105</v>
      </c>
      <c r="N9" s="12" t="s">
        <v>16</v>
      </c>
      <c r="O9" s="12" t="s">
        <v>17</v>
      </c>
    </row>
    <row r="10" spans="1:16" ht="22.5" customHeight="1" x14ac:dyDescent="0.2">
      <c r="A10" s="8">
        <v>2501086003</v>
      </c>
      <c r="B10" s="9" t="s">
        <v>175</v>
      </c>
      <c r="C10" s="8" t="s">
        <v>192</v>
      </c>
      <c r="D10" s="10" t="s">
        <v>12</v>
      </c>
      <c r="E10" s="10"/>
      <c r="F10" s="11"/>
      <c r="G10" s="11"/>
      <c r="H10" s="11"/>
      <c r="I10" s="11"/>
      <c r="J10" s="11">
        <v>55</v>
      </c>
      <c r="K10" s="11"/>
      <c r="L10" s="11"/>
      <c r="M10" s="4">
        <f t="shared" si="0"/>
        <v>55</v>
      </c>
      <c r="N10" s="12" t="s">
        <v>16</v>
      </c>
      <c r="O10" s="12" t="s">
        <v>17</v>
      </c>
    </row>
    <row r="11" spans="1:16" ht="22.5" customHeight="1" x14ac:dyDescent="0.2">
      <c r="A11" s="8">
        <v>2501086003</v>
      </c>
      <c r="B11" s="9" t="s">
        <v>175</v>
      </c>
      <c r="C11" s="8" t="s">
        <v>192</v>
      </c>
      <c r="D11" s="10" t="s">
        <v>12</v>
      </c>
      <c r="E11" s="10"/>
      <c r="F11" s="11"/>
      <c r="G11" s="11"/>
      <c r="H11" s="11"/>
      <c r="I11" s="11"/>
      <c r="J11" s="11"/>
      <c r="K11" s="11">
        <v>20</v>
      </c>
      <c r="L11" s="11"/>
      <c r="M11" s="4">
        <f t="shared" si="0"/>
        <v>20</v>
      </c>
      <c r="N11" s="12" t="s">
        <v>16</v>
      </c>
      <c r="O11" s="12" t="s">
        <v>17</v>
      </c>
    </row>
    <row r="12" spans="1:16" ht="22.5" customHeight="1" x14ac:dyDescent="0.2">
      <c r="A12" s="8">
        <v>2501086003</v>
      </c>
      <c r="B12" s="9" t="s">
        <v>175</v>
      </c>
      <c r="C12" s="8" t="s">
        <v>192</v>
      </c>
      <c r="D12" s="10" t="s">
        <v>12</v>
      </c>
      <c r="E12" s="10"/>
      <c r="F12" s="11"/>
      <c r="G12" s="11"/>
      <c r="H12" s="11"/>
      <c r="I12" s="11"/>
      <c r="J12" s="11"/>
      <c r="K12" s="11"/>
      <c r="L12" s="11">
        <v>15</v>
      </c>
      <c r="M12" s="4">
        <f t="shared" si="0"/>
        <v>15</v>
      </c>
      <c r="N12" s="12" t="s">
        <v>16</v>
      </c>
      <c r="O12" s="12" t="s">
        <v>17</v>
      </c>
    </row>
    <row r="13" spans="1:16" ht="22.5" customHeight="1" x14ac:dyDescent="0.2">
      <c r="A13" s="8"/>
      <c r="B13" s="9"/>
      <c r="C13" s="8"/>
      <c r="D13" s="10"/>
      <c r="E13" s="10"/>
      <c r="F13" s="11"/>
      <c r="G13" s="11"/>
      <c r="H13" s="11"/>
      <c r="I13" s="11"/>
      <c r="J13" s="11"/>
      <c r="K13" s="11"/>
      <c r="L13" s="11"/>
      <c r="M13" s="4"/>
      <c r="N13" s="12"/>
      <c r="O13" s="12"/>
    </row>
    <row r="14" spans="1:16" ht="22.5" customHeight="1" x14ac:dyDescent="0.2">
      <c r="A14" s="8">
        <v>2501086003</v>
      </c>
      <c r="B14" s="9" t="s">
        <v>179</v>
      </c>
      <c r="C14" s="8" t="s">
        <v>193</v>
      </c>
      <c r="D14" s="10" t="s">
        <v>21</v>
      </c>
      <c r="E14" s="10">
        <v>0</v>
      </c>
      <c r="F14" s="11">
        <v>13</v>
      </c>
      <c r="G14" s="11">
        <v>26</v>
      </c>
      <c r="H14" s="11">
        <v>26</v>
      </c>
      <c r="I14" s="11">
        <v>13</v>
      </c>
      <c r="J14" s="11">
        <v>13</v>
      </c>
      <c r="K14" s="11">
        <v>13</v>
      </c>
      <c r="L14" s="11">
        <v>0</v>
      </c>
      <c r="M14" s="4">
        <f t="shared" ref="M14:M15" si="1">SUBTOTAL(9,E14:L14)</f>
        <v>104</v>
      </c>
      <c r="N14" s="12" t="s">
        <v>13</v>
      </c>
      <c r="O14" s="12" t="s">
        <v>185</v>
      </c>
      <c r="P14" s="2">
        <v>13</v>
      </c>
    </row>
    <row r="15" spans="1:16" ht="22.5" customHeight="1" x14ac:dyDescent="0.2">
      <c r="A15" s="8">
        <v>2501086003</v>
      </c>
      <c r="B15" s="9" t="s">
        <v>179</v>
      </c>
      <c r="C15" s="8" t="s">
        <v>193</v>
      </c>
      <c r="D15" s="10" t="s">
        <v>21</v>
      </c>
      <c r="E15" s="10">
        <v>0</v>
      </c>
      <c r="F15" s="11">
        <v>9</v>
      </c>
      <c r="G15" s="11">
        <v>18</v>
      </c>
      <c r="H15" s="11">
        <v>18</v>
      </c>
      <c r="I15" s="11">
        <v>9</v>
      </c>
      <c r="J15" s="11">
        <v>9</v>
      </c>
      <c r="K15" s="11">
        <v>0</v>
      </c>
      <c r="L15" s="11">
        <v>0</v>
      </c>
      <c r="M15" s="4">
        <f t="shared" si="1"/>
        <v>63</v>
      </c>
      <c r="N15" s="12" t="s">
        <v>13</v>
      </c>
      <c r="O15" s="12" t="s">
        <v>194</v>
      </c>
      <c r="P15" s="2">
        <v>9</v>
      </c>
    </row>
    <row r="16" spans="1:16" ht="22.5" customHeight="1" x14ac:dyDescent="0.2">
      <c r="A16" s="39"/>
      <c r="B16" s="9"/>
      <c r="C16" s="8"/>
      <c r="D16" s="10"/>
      <c r="E16" s="10"/>
      <c r="F16" s="11"/>
      <c r="G16" s="11"/>
      <c r="H16" s="11"/>
      <c r="I16" s="11"/>
      <c r="J16" s="11"/>
      <c r="K16" s="11"/>
      <c r="L16" s="11"/>
      <c r="M16" s="4"/>
      <c r="N16" s="12"/>
      <c r="O16" s="12"/>
    </row>
    <row r="17" spans="1:16" ht="22.5" customHeight="1" x14ac:dyDescent="0.2">
      <c r="A17" s="14" t="s">
        <v>24</v>
      </c>
      <c r="B17" s="9" t="s">
        <v>175</v>
      </c>
      <c r="C17" s="8" t="s">
        <v>187</v>
      </c>
      <c r="D17" s="10" t="s">
        <v>12</v>
      </c>
      <c r="E17" s="11">
        <f t="shared" ref="E17:L17" si="2">SUM(E3:E12)</f>
        <v>15</v>
      </c>
      <c r="F17" s="11">
        <f t="shared" si="2"/>
        <v>255</v>
      </c>
      <c r="G17" s="11">
        <f t="shared" si="2"/>
        <v>485</v>
      </c>
      <c r="H17" s="11">
        <f t="shared" si="2"/>
        <v>585</v>
      </c>
      <c r="I17" s="11">
        <f t="shared" si="2"/>
        <v>410</v>
      </c>
      <c r="J17" s="11">
        <f t="shared" si="2"/>
        <v>290</v>
      </c>
      <c r="K17" s="11">
        <f t="shared" si="2"/>
        <v>185</v>
      </c>
      <c r="L17" s="11">
        <f t="shared" si="2"/>
        <v>15</v>
      </c>
      <c r="M17" s="11">
        <f>E17+F17+G17+H17+I17+J17+K17+L17</f>
        <v>2240</v>
      </c>
      <c r="N17" s="12"/>
      <c r="O17" s="15" t="s">
        <v>25</v>
      </c>
    </row>
    <row r="18" spans="1:16" ht="22.5" customHeight="1" x14ac:dyDescent="0.2">
      <c r="A18" s="14"/>
      <c r="B18" s="9" t="s">
        <v>175</v>
      </c>
      <c r="C18" s="8" t="s">
        <v>193</v>
      </c>
      <c r="D18" s="10" t="s">
        <v>21</v>
      </c>
      <c r="E18" s="11">
        <f>SUM(E14:E15)</f>
        <v>0</v>
      </c>
      <c r="F18" s="11">
        <f t="shared" ref="F18:M18" si="3">SUM(F14:F15)</f>
        <v>22</v>
      </c>
      <c r="G18" s="11">
        <f t="shared" si="3"/>
        <v>44</v>
      </c>
      <c r="H18" s="11">
        <f t="shared" si="3"/>
        <v>44</v>
      </c>
      <c r="I18" s="11">
        <f t="shared" si="3"/>
        <v>22</v>
      </c>
      <c r="J18" s="11">
        <f t="shared" si="3"/>
        <v>22</v>
      </c>
      <c r="K18" s="11">
        <f t="shared" si="3"/>
        <v>13</v>
      </c>
      <c r="L18" s="11">
        <f t="shared" si="3"/>
        <v>0</v>
      </c>
      <c r="M18" s="11">
        <f t="shared" si="3"/>
        <v>167</v>
      </c>
      <c r="N18" s="12"/>
      <c r="O18" s="12" t="s">
        <v>26</v>
      </c>
    </row>
    <row r="19" spans="1:16" ht="22.5" customHeight="1" x14ac:dyDescent="0.2">
      <c r="A19" s="14"/>
      <c r="B19" s="13"/>
      <c r="C19" s="8"/>
      <c r="D19" s="16" t="s">
        <v>27</v>
      </c>
      <c r="E19" s="6">
        <f>E17+E18</f>
        <v>15</v>
      </c>
      <c r="F19" s="6">
        <f t="shared" ref="F19:L19" si="4">F17+F18</f>
        <v>277</v>
      </c>
      <c r="G19" s="6">
        <f t="shared" si="4"/>
        <v>529</v>
      </c>
      <c r="H19" s="6">
        <f t="shared" si="4"/>
        <v>629</v>
      </c>
      <c r="I19" s="6">
        <f t="shared" si="4"/>
        <v>432</v>
      </c>
      <c r="J19" s="6">
        <f t="shared" si="4"/>
        <v>312</v>
      </c>
      <c r="K19" s="6">
        <f t="shared" si="4"/>
        <v>198</v>
      </c>
      <c r="L19" s="6">
        <f t="shared" si="4"/>
        <v>15</v>
      </c>
      <c r="M19" s="6">
        <f>M17+M18</f>
        <v>2407</v>
      </c>
      <c r="N19" s="24"/>
      <c r="O19" s="12"/>
    </row>
    <row r="20" spans="1:16" ht="22.5" customHeight="1" x14ac:dyDescent="0.2">
      <c r="A20" s="8"/>
      <c r="B20" s="8"/>
      <c r="C20" s="8"/>
      <c r="D20" s="16"/>
      <c r="E20" s="6"/>
      <c r="F20" s="6"/>
      <c r="G20" s="6"/>
      <c r="H20" s="6"/>
      <c r="I20" s="6"/>
      <c r="J20" s="6"/>
      <c r="K20" s="6"/>
      <c r="L20" s="6"/>
      <c r="M20" s="11"/>
      <c r="N20" s="6"/>
      <c r="O20" s="11"/>
    </row>
    <row r="21" spans="1:16" ht="22.5" customHeight="1" x14ac:dyDescent="0.2">
      <c r="A21" s="8"/>
      <c r="B21" s="10"/>
      <c r="C21" s="8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7"/>
      <c r="O21" s="10"/>
    </row>
    <row r="23" spans="1:16" s="18" customFormat="1" ht="22.5" customHeight="1" x14ac:dyDescent="0.2">
      <c r="A23" s="1"/>
      <c r="B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s="18" customFormat="1" ht="22.5" customHeight="1" x14ac:dyDescent="0.2">
      <c r="A24" s="2"/>
      <c r="B24" s="19" t="s">
        <v>182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</sheetData>
  <autoFilter ref="A2:O6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68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80CB-D67A-47E9-AA59-FB83C6C8A4B2}">
  <sheetPr filterMode="1">
    <tabColor theme="4"/>
    <pageSetUpPr fitToPage="1"/>
  </sheetPr>
  <dimension ref="A1:P24"/>
  <sheetViews>
    <sheetView view="pageBreakPreview" topLeftCell="A7" zoomScale="130" zoomScaleNormal="130" zoomScaleSheetLayoutView="130" workbookViewId="0">
      <selection activeCell="H20" sqref="H20"/>
    </sheetView>
  </sheetViews>
  <sheetFormatPr defaultRowHeight="22.5" customHeight="1" x14ac:dyDescent="0.2"/>
  <cols>
    <col min="1" max="1" width="14.375" style="2" customWidth="1"/>
    <col min="2" max="2" width="14.6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2501087002</v>
      </c>
      <c r="B3" s="9" t="s">
        <v>175</v>
      </c>
      <c r="C3" s="8" t="s">
        <v>195</v>
      </c>
      <c r="D3" s="10" t="s">
        <v>12</v>
      </c>
      <c r="E3" s="10">
        <v>0</v>
      </c>
      <c r="F3" s="11">
        <v>170</v>
      </c>
      <c r="G3" s="11">
        <v>340</v>
      </c>
      <c r="H3" s="11">
        <v>340</v>
      </c>
      <c r="I3" s="11">
        <v>170</v>
      </c>
      <c r="J3" s="11">
        <v>170</v>
      </c>
      <c r="K3" s="11">
        <v>170</v>
      </c>
      <c r="L3" s="11">
        <v>0</v>
      </c>
      <c r="M3" s="4">
        <f>SUBTOTAL(9,E3:L3)</f>
        <v>1360</v>
      </c>
      <c r="N3" s="12" t="s">
        <v>13</v>
      </c>
      <c r="O3" s="12" t="s">
        <v>185</v>
      </c>
      <c r="P3" s="2">
        <v>170</v>
      </c>
    </row>
    <row r="4" spans="1:16" ht="22.5" customHeight="1" x14ac:dyDescent="0.2">
      <c r="A4" s="8">
        <v>2501087002</v>
      </c>
      <c r="B4" s="9" t="s">
        <v>175</v>
      </c>
      <c r="C4" s="8" t="s">
        <v>195</v>
      </c>
      <c r="D4" s="10" t="s">
        <v>12</v>
      </c>
      <c r="E4" s="10">
        <v>0</v>
      </c>
      <c r="F4" s="11">
        <v>100</v>
      </c>
      <c r="G4" s="11">
        <v>100</v>
      </c>
      <c r="H4" s="11">
        <v>200</v>
      </c>
      <c r="I4" s="11">
        <v>100</v>
      </c>
      <c r="J4" s="11">
        <v>100</v>
      </c>
      <c r="K4" s="11">
        <v>0</v>
      </c>
      <c r="L4" s="11">
        <v>0</v>
      </c>
      <c r="M4" s="4">
        <f t="shared" ref="M4:M12" si="0">SUBTOTAL(9,E4:L4)</f>
        <v>600</v>
      </c>
      <c r="N4" s="12" t="s">
        <v>13</v>
      </c>
      <c r="O4" s="12" t="s">
        <v>189</v>
      </c>
      <c r="P4" s="2">
        <v>100</v>
      </c>
    </row>
    <row r="5" spans="1:16" ht="22.5" customHeight="1" x14ac:dyDescent="0.2">
      <c r="A5" s="8">
        <v>2501087002</v>
      </c>
      <c r="B5" s="9" t="s">
        <v>175</v>
      </c>
      <c r="C5" s="8" t="s">
        <v>195</v>
      </c>
      <c r="D5" s="10" t="s">
        <v>12</v>
      </c>
      <c r="E5" s="10">
        <v>25</v>
      </c>
      <c r="F5" s="11"/>
      <c r="G5" s="11"/>
      <c r="H5" s="11"/>
      <c r="I5" s="11"/>
      <c r="J5" s="11"/>
      <c r="K5" s="11"/>
      <c r="L5" s="11"/>
      <c r="M5" s="4">
        <f t="shared" si="0"/>
        <v>25</v>
      </c>
      <c r="N5" s="12" t="s">
        <v>16</v>
      </c>
      <c r="O5" s="12" t="s">
        <v>17</v>
      </c>
    </row>
    <row r="6" spans="1:16" ht="22.5" customHeight="1" x14ac:dyDescent="0.2">
      <c r="A6" s="8">
        <v>2501087002</v>
      </c>
      <c r="B6" s="9" t="s">
        <v>175</v>
      </c>
      <c r="C6" s="8" t="s">
        <v>195</v>
      </c>
      <c r="D6" s="10" t="s">
        <v>12</v>
      </c>
      <c r="E6" s="10"/>
      <c r="F6" s="11">
        <v>100</v>
      </c>
      <c r="G6" s="11"/>
      <c r="H6" s="11"/>
      <c r="I6" s="11"/>
      <c r="J6" s="11"/>
      <c r="K6" s="11"/>
      <c r="L6" s="11"/>
      <c r="M6" s="4">
        <f t="shared" si="0"/>
        <v>100</v>
      </c>
      <c r="N6" s="12" t="s">
        <v>16</v>
      </c>
      <c r="O6" s="12" t="s">
        <v>17</v>
      </c>
    </row>
    <row r="7" spans="1:16" ht="22.5" customHeight="1" x14ac:dyDescent="0.2">
      <c r="A7" s="8">
        <v>2501087002</v>
      </c>
      <c r="B7" s="9" t="s">
        <v>175</v>
      </c>
      <c r="C7" s="8" t="s">
        <v>195</v>
      </c>
      <c r="D7" s="10" t="s">
        <v>12</v>
      </c>
      <c r="E7" s="10"/>
      <c r="F7" s="11"/>
      <c r="G7" s="11">
        <v>70</v>
      </c>
      <c r="H7" s="11"/>
      <c r="I7" s="11"/>
      <c r="J7" s="11"/>
      <c r="K7" s="11"/>
      <c r="L7" s="11"/>
      <c r="M7" s="4">
        <f t="shared" si="0"/>
        <v>70</v>
      </c>
      <c r="N7" s="12" t="s">
        <v>16</v>
      </c>
      <c r="O7" s="12" t="s">
        <v>17</v>
      </c>
    </row>
    <row r="8" spans="1:16" ht="22.5" customHeight="1" x14ac:dyDescent="0.2">
      <c r="A8" s="8">
        <v>2501087002</v>
      </c>
      <c r="B8" s="9" t="s">
        <v>175</v>
      </c>
      <c r="C8" s="8" t="s">
        <v>195</v>
      </c>
      <c r="D8" s="10" t="s">
        <v>12</v>
      </c>
      <c r="E8" s="10"/>
      <c r="F8" s="11"/>
      <c r="G8" s="11"/>
      <c r="H8" s="11">
        <v>150</v>
      </c>
      <c r="I8" s="11"/>
      <c r="J8" s="11"/>
      <c r="K8" s="11"/>
      <c r="L8" s="11"/>
      <c r="M8" s="4">
        <f t="shared" si="0"/>
        <v>150</v>
      </c>
      <c r="N8" s="12" t="s">
        <v>16</v>
      </c>
      <c r="O8" s="12" t="s">
        <v>17</v>
      </c>
    </row>
    <row r="9" spans="1:16" ht="22.5" customHeight="1" x14ac:dyDescent="0.2">
      <c r="A9" s="8">
        <v>2501087002</v>
      </c>
      <c r="B9" s="9" t="s">
        <v>175</v>
      </c>
      <c r="C9" s="8" t="s">
        <v>195</v>
      </c>
      <c r="D9" s="10" t="s">
        <v>12</v>
      </c>
      <c r="E9" s="10"/>
      <c r="F9" s="11"/>
      <c r="G9" s="11"/>
      <c r="H9" s="11"/>
      <c r="I9" s="11">
        <v>120</v>
      </c>
      <c r="J9" s="11"/>
      <c r="K9" s="11"/>
      <c r="L9" s="11"/>
      <c r="M9" s="4">
        <f t="shared" si="0"/>
        <v>120</v>
      </c>
      <c r="N9" s="12" t="s">
        <v>16</v>
      </c>
      <c r="O9" s="12" t="s">
        <v>17</v>
      </c>
    </row>
    <row r="10" spans="1:16" ht="22.5" customHeight="1" x14ac:dyDescent="0.2">
      <c r="A10" s="8">
        <v>2501087002</v>
      </c>
      <c r="B10" s="9" t="s">
        <v>175</v>
      </c>
      <c r="C10" s="8" t="s">
        <v>195</v>
      </c>
      <c r="D10" s="10" t="s">
        <v>12</v>
      </c>
      <c r="E10" s="10"/>
      <c r="F10" s="11"/>
      <c r="G10" s="11"/>
      <c r="H10" s="11"/>
      <c r="I10" s="11"/>
      <c r="J10" s="11">
        <v>80</v>
      </c>
      <c r="K10" s="11"/>
      <c r="L10" s="11"/>
      <c r="M10" s="4">
        <f t="shared" si="0"/>
        <v>80</v>
      </c>
      <c r="N10" s="12" t="s">
        <v>16</v>
      </c>
      <c r="O10" s="12" t="s">
        <v>17</v>
      </c>
    </row>
    <row r="11" spans="1:16" ht="22.5" customHeight="1" x14ac:dyDescent="0.2">
      <c r="A11" s="8">
        <v>2501087002</v>
      </c>
      <c r="B11" s="9" t="s">
        <v>175</v>
      </c>
      <c r="C11" s="8" t="s">
        <v>195</v>
      </c>
      <c r="D11" s="10" t="s">
        <v>12</v>
      </c>
      <c r="E11" s="10"/>
      <c r="F11" s="11"/>
      <c r="G11" s="11"/>
      <c r="H11" s="11"/>
      <c r="I11" s="11"/>
      <c r="J11" s="11"/>
      <c r="K11" s="11">
        <v>50</v>
      </c>
      <c r="L11" s="11"/>
      <c r="M11" s="4">
        <f t="shared" si="0"/>
        <v>50</v>
      </c>
      <c r="N11" s="12" t="s">
        <v>16</v>
      </c>
      <c r="O11" s="12" t="s">
        <v>17</v>
      </c>
    </row>
    <row r="12" spans="1:16" ht="22.5" customHeight="1" x14ac:dyDescent="0.2">
      <c r="A12" s="8">
        <v>2501087002</v>
      </c>
      <c r="B12" s="9" t="s">
        <v>175</v>
      </c>
      <c r="C12" s="8" t="s">
        <v>195</v>
      </c>
      <c r="D12" s="10" t="s">
        <v>12</v>
      </c>
      <c r="E12" s="10"/>
      <c r="F12" s="11"/>
      <c r="G12" s="11"/>
      <c r="H12" s="11"/>
      <c r="I12" s="11"/>
      <c r="J12" s="11"/>
      <c r="K12" s="11"/>
      <c r="L12" s="11">
        <v>20</v>
      </c>
      <c r="M12" s="4">
        <f t="shared" si="0"/>
        <v>20</v>
      </c>
      <c r="N12" s="12" t="s">
        <v>16</v>
      </c>
      <c r="O12" s="12" t="s">
        <v>17</v>
      </c>
    </row>
    <row r="13" spans="1:16" ht="22.5" customHeight="1" x14ac:dyDescent="0.2">
      <c r="A13" s="8"/>
      <c r="B13" s="9"/>
      <c r="C13" s="8"/>
      <c r="D13" s="10"/>
      <c r="E13" s="10"/>
      <c r="F13" s="11"/>
      <c r="G13" s="11"/>
      <c r="H13" s="11"/>
      <c r="I13" s="11"/>
      <c r="J13" s="11"/>
      <c r="K13" s="11"/>
      <c r="L13" s="11"/>
      <c r="M13" s="4"/>
      <c r="N13" s="12"/>
      <c r="O13" s="12"/>
    </row>
    <row r="14" spans="1:16" ht="22.5" customHeight="1" x14ac:dyDescent="0.2">
      <c r="A14" s="8">
        <v>2501087002</v>
      </c>
      <c r="B14" s="9" t="s">
        <v>179</v>
      </c>
      <c r="C14" s="8" t="s">
        <v>196</v>
      </c>
      <c r="D14" s="10" t="s">
        <v>21</v>
      </c>
      <c r="E14" s="10">
        <v>0</v>
      </c>
      <c r="F14" s="11">
        <v>11</v>
      </c>
      <c r="G14" s="11">
        <v>11</v>
      </c>
      <c r="H14" s="11">
        <v>22</v>
      </c>
      <c r="I14" s="11">
        <v>22</v>
      </c>
      <c r="J14" s="11">
        <v>11</v>
      </c>
      <c r="K14" s="11">
        <v>11</v>
      </c>
      <c r="L14" s="11">
        <v>0</v>
      </c>
      <c r="M14" s="4">
        <f t="shared" ref="M14:M15" si="1">SUBTOTAL(9,E14:L14)</f>
        <v>88</v>
      </c>
      <c r="N14" s="12" t="s">
        <v>13</v>
      </c>
      <c r="O14" s="12" t="s">
        <v>177</v>
      </c>
      <c r="P14" s="2">
        <v>11</v>
      </c>
    </row>
    <row r="15" spans="1:16" ht="22.5" customHeight="1" x14ac:dyDescent="0.2">
      <c r="A15" s="8">
        <v>2501087002</v>
      </c>
      <c r="B15" s="9" t="s">
        <v>179</v>
      </c>
      <c r="C15" s="8" t="s">
        <v>196</v>
      </c>
      <c r="D15" s="10" t="s">
        <v>21</v>
      </c>
      <c r="E15" s="10">
        <v>0</v>
      </c>
      <c r="F15" s="11">
        <v>0</v>
      </c>
      <c r="G15" s="11">
        <v>16</v>
      </c>
      <c r="H15" s="11">
        <v>16</v>
      </c>
      <c r="I15" s="11">
        <v>16</v>
      </c>
      <c r="J15" s="11">
        <v>32</v>
      </c>
      <c r="K15" s="11">
        <v>0</v>
      </c>
      <c r="L15" s="11">
        <v>0</v>
      </c>
      <c r="M15" s="4">
        <f t="shared" si="1"/>
        <v>80</v>
      </c>
      <c r="N15" s="12" t="s">
        <v>13</v>
      </c>
      <c r="O15" s="12" t="s">
        <v>197</v>
      </c>
      <c r="P15" s="2">
        <v>16</v>
      </c>
    </row>
    <row r="16" spans="1:16" ht="22.5" customHeight="1" x14ac:dyDescent="0.2">
      <c r="A16" s="39"/>
      <c r="B16" s="9"/>
      <c r="C16" s="8"/>
      <c r="D16" s="10"/>
      <c r="E16" s="10"/>
      <c r="F16" s="11"/>
      <c r="G16" s="11"/>
      <c r="H16" s="11"/>
      <c r="I16" s="11"/>
      <c r="J16" s="11"/>
      <c r="K16" s="11"/>
      <c r="L16" s="11"/>
      <c r="M16" s="4"/>
      <c r="N16" s="12"/>
      <c r="O16" s="12"/>
    </row>
    <row r="17" spans="1:16" ht="22.5" customHeight="1" x14ac:dyDescent="0.2">
      <c r="A17" s="14" t="s">
        <v>24</v>
      </c>
      <c r="B17" s="9" t="s">
        <v>175</v>
      </c>
      <c r="C17" s="8" t="s">
        <v>195</v>
      </c>
      <c r="D17" s="10" t="s">
        <v>12</v>
      </c>
      <c r="E17" s="11">
        <f t="shared" ref="E17:L17" si="2">SUM(E3:E12)</f>
        <v>25</v>
      </c>
      <c r="F17" s="11">
        <f t="shared" si="2"/>
        <v>370</v>
      </c>
      <c r="G17" s="11">
        <f t="shared" si="2"/>
        <v>510</v>
      </c>
      <c r="H17" s="11">
        <f t="shared" si="2"/>
        <v>690</v>
      </c>
      <c r="I17" s="11">
        <f t="shared" si="2"/>
        <v>390</v>
      </c>
      <c r="J17" s="11">
        <f t="shared" si="2"/>
        <v>350</v>
      </c>
      <c r="K17" s="11">
        <f t="shared" si="2"/>
        <v>220</v>
      </c>
      <c r="L17" s="11">
        <f t="shared" si="2"/>
        <v>20</v>
      </c>
      <c r="M17" s="11">
        <f>E17+F17+G17+H17+I17+J17+K17+L17</f>
        <v>2575</v>
      </c>
      <c r="N17" s="12"/>
      <c r="O17" s="15" t="s">
        <v>25</v>
      </c>
    </row>
    <row r="18" spans="1:16" ht="22.5" customHeight="1" x14ac:dyDescent="0.2">
      <c r="A18" s="14"/>
      <c r="B18" s="9" t="s">
        <v>175</v>
      </c>
      <c r="C18" s="8" t="s">
        <v>196</v>
      </c>
      <c r="D18" s="10" t="s">
        <v>21</v>
      </c>
      <c r="E18" s="11">
        <f>SUM(E14:E15)</f>
        <v>0</v>
      </c>
      <c r="F18" s="11">
        <f t="shared" ref="F18:M18" si="3">SUM(F14:F15)</f>
        <v>11</v>
      </c>
      <c r="G18" s="11">
        <f t="shared" si="3"/>
        <v>27</v>
      </c>
      <c r="H18" s="11">
        <f t="shared" si="3"/>
        <v>38</v>
      </c>
      <c r="I18" s="11">
        <f t="shared" si="3"/>
        <v>38</v>
      </c>
      <c r="J18" s="11">
        <f t="shared" si="3"/>
        <v>43</v>
      </c>
      <c r="K18" s="11">
        <f>SUM(K14:K15)</f>
        <v>11</v>
      </c>
      <c r="L18" s="11">
        <f t="shared" si="3"/>
        <v>0</v>
      </c>
      <c r="M18" s="11">
        <f t="shared" si="3"/>
        <v>168</v>
      </c>
      <c r="N18" s="12"/>
      <c r="O18" s="12" t="s">
        <v>26</v>
      </c>
    </row>
    <row r="19" spans="1:16" ht="22.5" customHeight="1" x14ac:dyDescent="0.2">
      <c r="A19" s="14"/>
      <c r="B19" s="13"/>
      <c r="C19" s="8"/>
      <c r="D19" s="16" t="s">
        <v>27</v>
      </c>
      <c r="E19" s="6">
        <f>E17+E18</f>
        <v>25</v>
      </c>
      <c r="F19" s="6">
        <f t="shared" ref="F19:L19" si="4">F17+F18</f>
        <v>381</v>
      </c>
      <c r="G19" s="6">
        <f t="shared" si="4"/>
        <v>537</v>
      </c>
      <c r="H19" s="6">
        <f t="shared" si="4"/>
        <v>728</v>
      </c>
      <c r="I19" s="6">
        <f t="shared" si="4"/>
        <v>428</v>
      </c>
      <c r="J19" s="6">
        <f t="shared" si="4"/>
        <v>393</v>
      </c>
      <c r="K19" s="6">
        <f t="shared" si="4"/>
        <v>231</v>
      </c>
      <c r="L19" s="6">
        <f t="shared" si="4"/>
        <v>20</v>
      </c>
      <c r="M19" s="6">
        <f>M17+M18</f>
        <v>2743</v>
      </c>
      <c r="N19" s="24"/>
      <c r="O19" s="12"/>
    </row>
    <row r="20" spans="1:16" ht="22.5" customHeight="1" x14ac:dyDescent="0.2">
      <c r="A20" s="8"/>
      <c r="B20" s="8"/>
      <c r="C20" s="8"/>
      <c r="D20" s="16"/>
      <c r="E20" s="6"/>
      <c r="F20" s="6"/>
      <c r="G20" s="6"/>
      <c r="H20" s="6"/>
      <c r="I20" s="6"/>
      <c r="J20" s="6"/>
      <c r="K20" s="6"/>
      <c r="L20" s="6"/>
      <c r="M20" s="11"/>
      <c r="N20" s="6"/>
      <c r="O20" s="11"/>
    </row>
    <row r="21" spans="1:16" ht="22.5" customHeight="1" x14ac:dyDescent="0.2">
      <c r="A21" s="8"/>
      <c r="B21" s="10"/>
      <c r="C21" s="8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7"/>
      <c r="O21" s="10"/>
    </row>
    <row r="23" spans="1:16" s="18" customFormat="1" ht="22.5" customHeight="1" x14ac:dyDescent="0.2">
      <c r="A23" s="1"/>
      <c r="B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s="18" customFormat="1" ht="22.5" customHeight="1" x14ac:dyDescent="0.2">
      <c r="A24" s="2"/>
      <c r="B24" s="19" t="s">
        <v>182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</sheetData>
  <autoFilter ref="A2:O6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6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D3C2-4325-43A6-85E4-42C3F171DAC5}">
  <sheetPr filterMode="1">
    <tabColor theme="4"/>
    <pageSetUpPr fitToPage="1"/>
  </sheetPr>
  <dimension ref="A1:P39"/>
  <sheetViews>
    <sheetView view="pageBreakPreview" topLeftCell="A16" zoomScale="115" zoomScaleNormal="130" zoomScaleSheetLayoutView="115" workbookViewId="0">
      <selection activeCell="C44" sqref="C44"/>
    </sheetView>
  </sheetViews>
  <sheetFormatPr defaultRowHeight="22.5" customHeight="1" x14ac:dyDescent="0.2"/>
  <cols>
    <col min="1" max="1" width="14.375" style="2" customWidth="1"/>
    <col min="2" max="2" width="14.6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2410087001</v>
      </c>
      <c r="B3" s="9" t="s">
        <v>10</v>
      </c>
      <c r="C3" s="8" t="s">
        <v>29</v>
      </c>
      <c r="D3" s="10" t="s">
        <v>12</v>
      </c>
      <c r="E3" s="2">
        <v>0</v>
      </c>
      <c r="F3" s="10">
        <v>160</v>
      </c>
      <c r="G3" s="11">
        <v>320</v>
      </c>
      <c r="H3" s="11">
        <v>320</v>
      </c>
      <c r="I3" s="11">
        <v>160</v>
      </c>
      <c r="J3" s="11">
        <v>160</v>
      </c>
      <c r="K3" s="11">
        <v>160</v>
      </c>
      <c r="L3" s="11">
        <v>0</v>
      </c>
      <c r="M3" s="4">
        <f>SUBTOTAL(9,F3:L3)</f>
        <v>1280</v>
      </c>
      <c r="N3" s="12" t="s">
        <v>13</v>
      </c>
      <c r="O3" s="12" t="s">
        <v>14</v>
      </c>
      <c r="P3" s="2">
        <v>160</v>
      </c>
    </row>
    <row r="4" spans="1:16" ht="22.5" customHeight="1" x14ac:dyDescent="0.2">
      <c r="A4" s="8">
        <v>2410087001</v>
      </c>
      <c r="B4" s="9" t="s">
        <v>10</v>
      </c>
      <c r="C4" s="8" t="s">
        <v>29</v>
      </c>
      <c r="D4" s="10" t="s">
        <v>12</v>
      </c>
      <c r="E4" s="10">
        <v>0</v>
      </c>
      <c r="F4" s="11">
        <v>70</v>
      </c>
      <c r="G4" s="11">
        <v>35</v>
      </c>
      <c r="H4" s="11">
        <v>70</v>
      </c>
      <c r="I4" s="11">
        <v>70</v>
      </c>
      <c r="J4" s="11">
        <v>0</v>
      </c>
      <c r="K4" s="11">
        <v>0</v>
      </c>
      <c r="L4" s="11">
        <v>0</v>
      </c>
      <c r="M4" s="4">
        <f t="shared" ref="M4:M12" si="0">SUBTOTAL(9,E4:L4)</f>
        <v>245</v>
      </c>
      <c r="N4" s="12" t="s">
        <v>13</v>
      </c>
      <c r="O4" s="12" t="s">
        <v>30</v>
      </c>
      <c r="P4" s="2">
        <v>35</v>
      </c>
    </row>
    <row r="5" spans="1:16" ht="22.5" customHeight="1" x14ac:dyDescent="0.2">
      <c r="A5" s="8">
        <v>2410087001</v>
      </c>
      <c r="B5" s="9" t="s">
        <v>10</v>
      </c>
      <c r="C5" s="8" t="s">
        <v>29</v>
      </c>
      <c r="D5" s="10" t="s">
        <v>12</v>
      </c>
      <c r="E5" s="10">
        <v>0</v>
      </c>
      <c r="F5" s="11">
        <v>0</v>
      </c>
      <c r="G5" s="11">
        <v>25</v>
      </c>
      <c r="H5" s="11">
        <v>50</v>
      </c>
      <c r="I5" s="11">
        <v>50</v>
      </c>
      <c r="J5" s="11">
        <v>25</v>
      </c>
      <c r="K5" s="11">
        <v>0</v>
      </c>
      <c r="L5" s="11">
        <v>0</v>
      </c>
      <c r="M5" s="4">
        <f t="shared" si="0"/>
        <v>150</v>
      </c>
      <c r="N5" s="12" t="s">
        <v>13</v>
      </c>
      <c r="O5" s="12" t="s">
        <v>31</v>
      </c>
      <c r="P5" s="2">
        <v>25</v>
      </c>
    </row>
    <row r="6" spans="1:16" ht="22.5" customHeight="1" x14ac:dyDescent="0.2">
      <c r="A6" s="8">
        <v>2410087001</v>
      </c>
      <c r="B6" s="9" t="s">
        <v>10</v>
      </c>
      <c r="C6" s="8" t="s">
        <v>29</v>
      </c>
      <c r="D6" s="10" t="s">
        <v>12</v>
      </c>
      <c r="E6" s="10">
        <v>15</v>
      </c>
      <c r="F6" s="11"/>
      <c r="G6" s="11"/>
      <c r="H6" s="11"/>
      <c r="I6" s="11"/>
      <c r="J6" s="11"/>
      <c r="K6" s="11"/>
      <c r="L6" s="11"/>
      <c r="M6" s="4">
        <f t="shared" si="0"/>
        <v>15</v>
      </c>
      <c r="N6" s="12" t="s">
        <v>16</v>
      </c>
      <c r="O6" s="12" t="s">
        <v>17</v>
      </c>
    </row>
    <row r="7" spans="1:16" ht="22.5" customHeight="1" x14ac:dyDescent="0.2">
      <c r="A7" s="8">
        <v>2410087001</v>
      </c>
      <c r="B7" s="9" t="s">
        <v>10</v>
      </c>
      <c r="C7" s="8" t="s">
        <v>29</v>
      </c>
      <c r="D7" s="10" t="s">
        <v>12</v>
      </c>
      <c r="E7" s="10"/>
      <c r="F7" s="11">
        <v>15</v>
      </c>
      <c r="G7" s="11"/>
      <c r="H7" s="11"/>
      <c r="I7" s="11"/>
      <c r="J7" s="11"/>
      <c r="K7" s="11"/>
      <c r="L7" s="11"/>
      <c r="M7" s="4">
        <f t="shared" si="0"/>
        <v>15</v>
      </c>
      <c r="N7" s="12" t="s">
        <v>16</v>
      </c>
      <c r="O7" s="12" t="s">
        <v>17</v>
      </c>
    </row>
    <row r="8" spans="1:16" ht="22.5" customHeight="1" x14ac:dyDescent="0.2">
      <c r="A8" s="8">
        <v>2410087001</v>
      </c>
      <c r="B8" s="9" t="s">
        <v>10</v>
      </c>
      <c r="C8" s="8" t="s">
        <v>29</v>
      </c>
      <c r="D8" s="10" t="s">
        <v>12</v>
      </c>
      <c r="E8" s="10"/>
      <c r="F8" s="11"/>
      <c r="G8" s="11">
        <v>50</v>
      </c>
      <c r="H8" s="11"/>
      <c r="I8" s="11"/>
      <c r="J8" s="11"/>
      <c r="K8" s="11"/>
      <c r="L8" s="11"/>
      <c r="M8" s="4">
        <f t="shared" si="0"/>
        <v>50</v>
      </c>
      <c r="N8" s="12" t="s">
        <v>16</v>
      </c>
      <c r="O8" s="12" t="s">
        <v>17</v>
      </c>
    </row>
    <row r="9" spans="1:16" ht="22.5" customHeight="1" x14ac:dyDescent="0.2">
      <c r="A9" s="8">
        <v>2410087001</v>
      </c>
      <c r="B9" s="9" t="s">
        <v>10</v>
      </c>
      <c r="C9" s="8" t="s">
        <v>29</v>
      </c>
      <c r="D9" s="10" t="s">
        <v>12</v>
      </c>
      <c r="E9" s="10"/>
      <c r="F9" s="11"/>
      <c r="G9" s="11"/>
      <c r="H9" s="11">
        <v>45</v>
      </c>
      <c r="I9" s="11"/>
      <c r="J9" s="11"/>
      <c r="K9" s="11"/>
      <c r="L9" s="11"/>
      <c r="M9" s="4">
        <f t="shared" si="0"/>
        <v>45</v>
      </c>
      <c r="N9" s="12" t="s">
        <v>16</v>
      </c>
      <c r="O9" s="12" t="s">
        <v>17</v>
      </c>
    </row>
    <row r="10" spans="1:16" ht="22.5" customHeight="1" x14ac:dyDescent="0.2">
      <c r="A10" s="8">
        <v>2410087001</v>
      </c>
      <c r="B10" s="9" t="s">
        <v>10</v>
      </c>
      <c r="C10" s="8" t="s">
        <v>29</v>
      </c>
      <c r="D10" s="10" t="s">
        <v>12</v>
      </c>
      <c r="E10" s="10"/>
      <c r="F10" s="11"/>
      <c r="G10" s="11"/>
      <c r="H10" s="11"/>
      <c r="I10" s="11">
        <v>35</v>
      </c>
      <c r="J10" s="11"/>
      <c r="K10" s="11"/>
      <c r="L10" s="11"/>
      <c r="M10" s="4">
        <f t="shared" si="0"/>
        <v>35</v>
      </c>
      <c r="N10" s="12" t="s">
        <v>16</v>
      </c>
      <c r="O10" s="12" t="s">
        <v>17</v>
      </c>
    </row>
    <row r="11" spans="1:16" ht="22.5" customHeight="1" x14ac:dyDescent="0.2">
      <c r="A11" s="8">
        <v>2410087001</v>
      </c>
      <c r="B11" s="9" t="s">
        <v>10</v>
      </c>
      <c r="C11" s="8" t="s">
        <v>29</v>
      </c>
      <c r="D11" s="10" t="s">
        <v>12</v>
      </c>
      <c r="E11" s="10"/>
      <c r="F11" s="11"/>
      <c r="G11" s="11"/>
      <c r="H11" s="11"/>
      <c r="I11" s="11"/>
      <c r="J11" s="11">
        <v>30</v>
      </c>
      <c r="K11" s="11"/>
      <c r="L11" s="11"/>
      <c r="M11" s="4">
        <f t="shared" si="0"/>
        <v>30</v>
      </c>
      <c r="N11" s="12" t="s">
        <v>16</v>
      </c>
      <c r="O11" s="12" t="s">
        <v>17</v>
      </c>
    </row>
    <row r="12" spans="1:16" ht="22.5" customHeight="1" x14ac:dyDescent="0.2">
      <c r="A12" s="8">
        <v>2410087001</v>
      </c>
      <c r="B12" s="9" t="s">
        <v>10</v>
      </c>
      <c r="C12" s="8" t="s">
        <v>29</v>
      </c>
      <c r="D12" s="10" t="s">
        <v>12</v>
      </c>
      <c r="E12" s="10"/>
      <c r="F12" s="11"/>
      <c r="G12" s="11"/>
      <c r="H12" s="11"/>
      <c r="I12" s="11"/>
      <c r="J12" s="11"/>
      <c r="K12" s="11">
        <v>30</v>
      </c>
      <c r="L12" s="11"/>
      <c r="M12" s="4">
        <f t="shared" si="0"/>
        <v>30</v>
      </c>
      <c r="N12" s="12" t="s">
        <v>16</v>
      </c>
      <c r="O12" s="12" t="s">
        <v>17</v>
      </c>
    </row>
    <row r="13" spans="1:16" ht="22.5" customHeight="1" x14ac:dyDescent="0.2">
      <c r="A13" s="8">
        <v>2410087001</v>
      </c>
      <c r="B13" s="9" t="s">
        <v>10</v>
      </c>
      <c r="C13" s="8" t="s">
        <v>29</v>
      </c>
      <c r="D13" s="10" t="s">
        <v>12</v>
      </c>
      <c r="E13" s="10"/>
      <c r="F13" s="11"/>
      <c r="G13" s="11"/>
      <c r="H13" s="11"/>
      <c r="I13" s="11"/>
      <c r="J13" s="11"/>
      <c r="K13" s="11"/>
      <c r="L13" s="11">
        <v>20</v>
      </c>
      <c r="M13" s="4">
        <f>SUBTOTAL(9,E13:L13)</f>
        <v>20</v>
      </c>
      <c r="N13" s="12" t="s">
        <v>16</v>
      </c>
      <c r="O13" s="12" t="s">
        <v>17</v>
      </c>
    </row>
    <row r="14" spans="1:16" ht="22.5" customHeight="1" x14ac:dyDescent="0.2">
      <c r="A14" s="8">
        <v>2410087001</v>
      </c>
      <c r="B14" s="9" t="s">
        <v>18</v>
      </c>
      <c r="C14" s="8" t="s">
        <v>140</v>
      </c>
      <c r="D14" s="10" t="s">
        <v>12</v>
      </c>
      <c r="E14" s="10">
        <v>0</v>
      </c>
      <c r="F14" s="11">
        <v>80</v>
      </c>
      <c r="G14" s="11">
        <v>160</v>
      </c>
      <c r="H14" s="11">
        <v>160</v>
      </c>
      <c r="I14" s="11">
        <v>80</v>
      </c>
      <c r="J14" s="11">
        <v>80</v>
      </c>
      <c r="K14" s="11">
        <v>80</v>
      </c>
      <c r="L14" s="11">
        <v>0</v>
      </c>
      <c r="M14" s="4">
        <f t="shared" ref="M14:M23" si="1">SUBTOTAL(9,E14:L14)</f>
        <v>640</v>
      </c>
      <c r="N14" s="12" t="s">
        <v>13</v>
      </c>
      <c r="O14" s="12" t="s">
        <v>14</v>
      </c>
      <c r="P14" s="2">
        <v>80</v>
      </c>
    </row>
    <row r="15" spans="1:16" ht="22.5" customHeight="1" x14ac:dyDescent="0.2">
      <c r="A15" s="8">
        <v>2410087001</v>
      </c>
      <c r="B15" s="9" t="s">
        <v>18</v>
      </c>
      <c r="C15" s="8" t="s">
        <v>140</v>
      </c>
      <c r="D15" s="10" t="s">
        <v>12</v>
      </c>
      <c r="E15" s="10">
        <v>0</v>
      </c>
      <c r="F15" s="11">
        <v>63</v>
      </c>
      <c r="G15" s="11">
        <v>63</v>
      </c>
      <c r="H15" s="11">
        <v>126</v>
      </c>
      <c r="I15" s="11">
        <v>126</v>
      </c>
      <c r="J15" s="11">
        <v>63</v>
      </c>
      <c r="K15" s="11">
        <v>0</v>
      </c>
      <c r="L15" s="11">
        <v>0</v>
      </c>
      <c r="M15" s="4">
        <f t="shared" si="1"/>
        <v>441</v>
      </c>
      <c r="N15" s="12" t="s">
        <v>13</v>
      </c>
      <c r="O15" s="12" t="s">
        <v>32</v>
      </c>
      <c r="P15" s="2">
        <v>63</v>
      </c>
    </row>
    <row r="16" spans="1:16" ht="22.5" customHeight="1" x14ac:dyDescent="0.2">
      <c r="A16" s="8">
        <v>2410087001</v>
      </c>
      <c r="B16" s="9" t="s">
        <v>18</v>
      </c>
      <c r="C16" s="8" t="s">
        <v>140</v>
      </c>
      <c r="D16" s="10" t="s">
        <v>12</v>
      </c>
      <c r="E16" s="10">
        <v>15</v>
      </c>
      <c r="F16" s="11"/>
      <c r="G16" s="11"/>
      <c r="H16" s="11"/>
      <c r="I16" s="11"/>
      <c r="J16" s="11"/>
      <c r="K16" s="11"/>
      <c r="L16" s="11"/>
      <c r="M16" s="4">
        <f t="shared" si="1"/>
        <v>15</v>
      </c>
      <c r="N16" s="12" t="s">
        <v>16</v>
      </c>
      <c r="O16" s="12" t="s">
        <v>17</v>
      </c>
    </row>
    <row r="17" spans="1:16" ht="22.5" customHeight="1" x14ac:dyDescent="0.2">
      <c r="A17" s="8">
        <v>2410087001</v>
      </c>
      <c r="B17" s="9" t="s">
        <v>18</v>
      </c>
      <c r="C17" s="8" t="s">
        <v>140</v>
      </c>
      <c r="D17" s="10" t="s">
        <v>12</v>
      </c>
      <c r="E17" s="10"/>
      <c r="F17" s="11">
        <v>15</v>
      </c>
      <c r="G17" s="11"/>
      <c r="H17" s="11"/>
      <c r="I17" s="11"/>
      <c r="J17" s="11"/>
      <c r="K17" s="11"/>
      <c r="L17" s="11"/>
      <c r="M17" s="4">
        <f t="shared" si="1"/>
        <v>15</v>
      </c>
      <c r="N17" s="12" t="s">
        <v>16</v>
      </c>
      <c r="O17" s="12" t="s">
        <v>17</v>
      </c>
    </row>
    <row r="18" spans="1:16" ht="22.5" customHeight="1" x14ac:dyDescent="0.2">
      <c r="A18" s="8">
        <v>2410087001</v>
      </c>
      <c r="B18" s="9" t="s">
        <v>18</v>
      </c>
      <c r="C18" s="8" t="s">
        <v>140</v>
      </c>
      <c r="D18" s="10" t="s">
        <v>12</v>
      </c>
      <c r="E18" s="10"/>
      <c r="F18" s="11"/>
      <c r="G18" s="11">
        <v>35</v>
      </c>
      <c r="H18" s="11"/>
      <c r="I18" s="11"/>
      <c r="J18" s="11"/>
      <c r="K18" s="11"/>
      <c r="L18" s="11"/>
      <c r="M18" s="4">
        <f t="shared" si="1"/>
        <v>35</v>
      </c>
      <c r="N18" s="12" t="s">
        <v>16</v>
      </c>
      <c r="O18" s="12" t="s">
        <v>17</v>
      </c>
    </row>
    <row r="19" spans="1:16" ht="22.5" customHeight="1" x14ac:dyDescent="0.2">
      <c r="A19" s="8">
        <v>2410087001</v>
      </c>
      <c r="B19" s="9" t="s">
        <v>18</v>
      </c>
      <c r="C19" s="8" t="s">
        <v>140</v>
      </c>
      <c r="D19" s="10" t="s">
        <v>12</v>
      </c>
      <c r="E19" s="10"/>
      <c r="F19" s="11"/>
      <c r="G19" s="11"/>
      <c r="H19" s="11">
        <v>35</v>
      </c>
      <c r="I19" s="11"/>
      <c r="J19" s="11"/>
      <c r="K19" s="11"/>
      <c r="L19" s="11"/>
      <c r="M19" s="4">
        <f t="shared" si="1"/>
        <v>35</v>
      </c>
      <c r="N19" s="12" t="s">
        <v>16</v>
      </c>
      <c r="O19" s="12" t="s">
        <v>17</v>
      </c>
    </row>
    <row r="20" spans="1:16" ht="22.5" customHeight="1" x14ac:dyDescent="0.2">
      <c r="A20" s="8">
        <v>2410087001</v>
      </c>
      <c r="B20" s="9" t="s">
        <v>18</v>
      </c>
      <c r="C20" s="8" t="s">
        <v>140</v>
      </c>
      <c r="D20" s="10" t="s">
        <v>12</v>
      </c>
      <c r="E20" s="10"/>
      <c r="F20" s="11"/>
      <c r="G20" s="11"/>
      <c r="H20" s="11"/>
      <c r="I20" s="11">
        <v>40</v>
      </c>
      <c r="J20" s="11"/>
      <c r="K20" s="11"/>
      <c r="L20" s="11"/>
      <c r="M20" s="4">
        <f t="shared" si="1"/>
        <v>40</v>
      </c>
      <c r="N20" s="12" t="s">
        <v>16</v>
      </c>
      <c r="O20" s="12" t="s">
        <v>17</v>
      </c>
    </row>
    <row r="21" spans="1:16" ht="22.5" customHeight="1" x14ac:dyDescent="0.2">
      <c r="A21" s="8">
        <v>2410087001</v>
      </c>
      <c r="B21" s="9" t="s">
        <v>18</v>
      </c>
      <c r="C21" s="8" t="s">
        <v>140</v>
      </c>
      <c r="D21" s="10" t="s">
        <v>12</v>
      </c>
      <c r="E21" s="10"/>
      <c r="F21" s="11"/>
      <c r="G21" s="11"/>
      <c r="H21" s="11"/>
      <c r="I21" s="11"/>
      <c r="J21" s="11">
        <v>35</v>
      </c>
      <c r="K21" s="11"/>
      <c r="L21" s="11"/>
      <c r="M21" s="4">
        <f t="shared" si="1"/>
        <v>35</v>
      </c>
      <c r="N21" s="12" t="s">
        <v>16</v>
      </c>
      <c r="O21" s="12" t="s">
        <v>17</v>
      </c>
    </row>
    <row r="22" spans="1:16" ht="22.5" customHeight="1" x14ac:dyDescent="0.2">
      <c r="A22" s="8">
        <v>2410087001</v>
      </c>
      <c r="B22" s="9" t="s">
        <v>18</v>
      </c>
      <c r="C22" s="8" t="s">
        <v>140</v>
      </c>
      <c r="D22" s="10" t="s">
        <v>12</v>
      </c>
      <c r="E22" s="10"/>
      <c r="F22" s="11"/>
      <c r="G22" s="11"/>
      <c r="H22" s="11"/>
      <c r="I22" s="11"/>
      <c r="J22" s="11"/>
      <c r="K22" s="11">
        <v>30</v>
      </c>
      <c r="L22" s="11"/>
      <c r="M22" s="4">
        <f t="shared" si="1"/>
        <v>30</v>
      </c>
      <c r="N22" s="12" t="s">
        <v>16</v>
      </c>
      <c r="O22" s="12" t="s">
        <v>17</v>
      </c>
    </row>
    <row r="23" spans="1:16" ht="22.5" customHeight="1" x14ac:dyDescent="0.2">
      <c r="A23" s="8">
        <v>2410087001</v>
      </c>
      <c r="B23" s="9" t="s">
        <v>18</v>
      </c>
      <c r="C23" s="8" t="s">
        <v>140</v>
      </c>
      <c r="D23" s="10" t="s">
        <v>12</v>
      </c>
      <c r="E23" s="10"/>
      <c r="F23" s="11"/>
      <c r="G23" s="11"/>
      <c r="H23" s="11"/>
      <c r="I23" s="11"/>
      <c r="J23" s="11"/>
      <c r="K23" s="11"/>
      <c r="L23" s="11">
        <v>20</v>
      </c>
      <c r="M23" s="4">
        <f t="shared" si="1"/>
        <v>20</v>
      </c>
      <c r="N23" s="12" t="s">
        <v>16</v>
      </c>
      <c r="O23" s="12" t="s">
        <v>17</v>
      </c>
    </row>
    <row r="24" spans="1:16" ht="22.5" customHeight="1" x14ac:dyDescent="0.2">
      <c r="A24" s="8"/>
      <c r="B24" s="9"/>
      <c r="C24" s="8"/>
      <c r="D24" s="10"/>
      <c r="E24" s="10"/>
      <c r="F24" s="11"/>
      <c r="G24" s="11"/>
      <c r="H24" s="11"/>
      <c r="I24" s="11"/>
      <c r="J24" s="11"/>
      <c r="K24" s="11"/>
      <c r="L24" s="11"/>
      <c r="M24" s="4"/>
      <c r="N24" s="12"/>
      <c r="O24" s="12"/>
    </row>
    <row r="25" spans="1:16" ht="22.5" customHeight="1" x14ac:dyDescent="0.2">
      <c r="A25" s="8">
        <v>2410087001</v>
      </c>
      <c r="B25" s="9" t="s">
        <v>10</v>
      </c>
      <c r="C25" s="8" t="s">
        <v>33</v>
      </c>
      <c r="D25" s="10" t="s">
        <v>21</v>
      </c>
      <c r="E25" s="10">
        <v>0</v>
      </c>
      <c r="F25" s="11">
        <v>12</v>
      </c>
      <c r="G25" s="11">
        <v>12</v>
      </c>
      <c r="H25" s="11">
        <v>24</v>
      </c>
      <c r="I25" s="11">
        <v>24</v>
      </c>
      <c r="J25" s="11">
        <v>12</v>
      </c>
      <c r="K25" s="11">
        <v>12</v>
      </c>
      <c r="L25" s="11">
        <v>0</v>
      </c>
      <c r="M25" s="4">
        <f>SUBTOTAL(9,E25:L25)</f>
        <v>96</v>
      </c>
      <c r="N25" s="12" t="s">
        <v>13</v>
      </c>
      <c r="O25" s="12" t="s">
        <v>22</v>
      </c>
      <c r="P25" s="2">
        <v>12</v>
      </c>
    </row>
    <row r="26" spans="1:16" ht="22.5" customHeight="1" x14ac:dyDescent="0.2">
      <c r="A26" s="8">
        <v>2410087001</v>
      </c>
      <c r="B26" s="9" t="s">
        <v>10</v>
      </c>
      <c r="C26" s="8" t="s">
        <v>33</v>
      </c>
      <c r="D26" s="10" t="s">
        <v>21</v>
      </c>
      <c r="E26" s="10">
        <v>0</v>
      </c>
      <c r="F26" s="11">
        <v>9</v>
      </c>
      <c r="G26" s="11">
        <v>18</v>
      </c>
      <c r="H26" s="11">
        <v>18</v>
      </c>
      <c r="I26" s="11">
        <v>18</v>
      </c>
      <c r="J26" s="11">
        <v>0</v>
      </c>
      <c r="K26" s="11">
        <v>0</v>
      </c>
      <c r="L26" s="11">
        <v>0</v>
      </c>
      <c r="M26" s="4">
        <f t="shared" ref="M26:M28" si="2">SUBTOTAL(9,E26:L26)</f>
        <v>63</v>
      </c>
      <c r="N26" s="12" t="s">
        <v>13</v>
      </c>
      <c r="O26" s="12" t="s">
        <v>34</v>
      </c>
      <c r="P26" s="2">
        <v>9</v>
      </c>
    </row>
    <row r="27" spans="1:16" ht="22.5" customHeight="1" x14ac:dyDescent="0.2">
      <c r="A27" s="8">
        <v>2410087001</v>
      </c>
      <c r="B27" s="9" t="s">
        <v>18</v>
      </c>
      <c r="C27" s="8" t="s">
        <v>141</v>
      </c>
      <c r="D27" s="10" t="s">
        <v>21</v>
      </c>
      <c r="E27" s="10">
        <v>0</v>
      </c>
      <c r="F27" s="11">
        <v>10</v>
      </c>
      <c r="G27" s="11">
        <v>10</v>
      </c>
      <c r="H27" s="11">
        <v>20</v>
      </c>
      <c r="I27" s="11">
        <v>20</v>
      </c>
      <c r="J27" s="11">
        <v>10</v>
      </c>
      <c r="K27" s="11">
        <v>10</v>
      </c>
      <c r="L27" s="11">
        <v>0</v>
      </c>
      <c r="M27" s="4">
        <f t="shared" si="2"/>
        <v>80</v>
      </c>
      <c r="N27" s="12" t="s">
        <v>13</v>
      </c>
      <c r="O27" s="12" t="s">
        <v>22</v>
      </c>
      <c r="P27" s="2">
        <v>10</v>
      </c>
    </row>
    <row r="28" spans="1:16" ht="22.5" customHeight="1" x14ac:dyDescent="0.2">
      <c r="A28" s="8">
        <v>2410087001</v>
      </c>
      <c r="B28" s="9" t="s">
        <v>18</v>
      </c>
      <c r="C28" s="8" t="s">
        <v>141</v>
      </c>
      <c r="D28" s="10" t="s">
        <v>21</v>
      </c>
      <c r="E28" s="10">
        <v>0</v>
      </c>
      <c r="F28" s="11">
        <v>0</v>
      </c>
      <c r="G28" s="11">
        <v>9</v>
      </c>
      <c r="H28" s="11">
        <v>18</v>
      </c>
      <c r="I28" s="11">
        <v>18</v>
      </c>
      <c r="J28" s="11">
        <v>9</v>
      </c>
      <c r="K28" s="11">
        <v>0</v>
      </c>
      <c r="L28" s="11">
        <v>0</v>
      </c>
      <c r="M28" s="4">
        <f t="shared" si="2"/>
        <v>54</v>
      </c>
      <c r="N28" s="12" t="s">
        <v>13</v>
      </c>
      <c r="O28" s="12" t="s">
        <v>35</v>
      </c>
      <c r="P28" s="2">
        <v>9</v>
      </c>
    </row>
    <row r="29" spans="1:16" ht="22.5" customHeight="1" x14ac:dyDescent="0.2">
      <c r="A29" s="8"/>
      <c r="B29" s="13"/>
      <c r="C29" s="8"/>
      <c r="D29" s="10"/>
      <c r="E29" s="10"/>
      <c r="F29" s="11"/>
      <c r="G29" s="11"/>
      <c r="H29" s="11"/>
      <c r="I29" s="11"/>
      <c r="J29" s="11"/>
      <c r="K29" s="11"/>
      <c r="L29" s="11"/>
      <c r="M29" s="4"/>
      <c r="N29" s="12"/>
      <c r="O29" s="12"/>
    </row>
    <row r="30" spans="1:16" ht="22.5" customHeight="1" x14ac:dyDescent="0.2">
      <c r="A30" s="14" t="s">
        <v>24</v>
      </c>
      <c r="B30" s="9" t="s">
        <v>10</v>
      </c>
      <c r="C30" s="8" t="s">
        <v>29</v>
      </c>
      <c r="D30" s="10" t="s">
        <v>12</v>
      </c>
      <c r="E30" s="11">
        <f>SUM(E3:E13)</f>
        <v>15</v>
      </c>
      <c r="F30" s="11">
        <f t="shared" ref="F30:L30" si="3">SUM(F3:F13)</f>
        <v>245</v>
      </c>
      <c r="G30" s="11">
        <f t="shared" si="3"/>
        <v>430</v>
      </c>
      <c r="H30" s="11">
        <f t="shared" si="3"/>
        <v>485</v>
      </c>
      <c r="I30" s="11">
        <f t="shared" si="3"/>
        <v>315</v>
      </c>
      <c r="J30" s="11">
        <f t="shared" si="3"/>
        <v>215</v>
      </c>
      <c r="K30" s="11">
        <f t="shared" si="3"/>
        <v>190</v>
      </c>
      <c r="L30" s="11">
        <f t="shared" si="3"/>
        <v>20</v>
      </c>
      <c r="M30" s="11">
        <f>E30+F30+G30+H30+I30+J30+K30+L30</f>
        <v>1915</v>
      </c>
      <c r="N30" s="12"/>
      <c r="O30" s="15" t="s">
        <v>25</v>
      </c>
    </row>
    <row r="31" spans="1:16" ht="22.5" customHeight="1" x14ac:dyDescent="0.2">
      <c r="A31" s="14"/>
      <c r="B31" s="9" t="s">
        <v>10</v>
      </c>
      <c r="C31" s="8" t="s">
        <v>33</v>
      </c>
      <c r="D31" s="10" t="s">
        <v>21</v>
      </c>
      <c r="E31" s="11">
        <f>SUM(E25:E26)</f>
        <v>0</v>
      </c>
      <c r="F31" s="11">
        <f t="shared" ref="F31:L31" si="4">SUM(F25:F26)</f>
        <v>21</v>
      </c>
      <c r="G31" s="11">
        <f t="shared" si="4"/>
        <v>30</v>
      </c>
      <c r="H31" s="11">
        <f t="shared" si="4"/>
        <v>42</v>
      </c>
      <c r="I31" s="11">
        <f t="shared" si="4"/>
        <v>42</v>
      </c>
      <c r="J31" s="11">
        <f t="shared" si="4"/>
        <v>12</v>
      </c>
      <c r="K31" s="11">
        <f t="shared" si="4"/>
        <v>12</v>
      </c>
      <c r="L31" s="11">
        <f t="shared" si="4"/>
        <v>0</v>
      </c>
      <c r="M31" s="11">
        <f>E31+F31+G31+H31+I31+J31+K31+L31</f>
        <v>159</v>
      </c>
      <c r="N31" s="12"/>
      <c r="O31" s="12" t="s">
        <v>26</v>
      </c>
    </row>
    <row r="32" spans="1:16" ht="22.5" customHeight="1" x14ac:dyDescent="0.2">
      <c r="A32" s="14"/>
      <c r="B32" s="9" t="s">
        <v>18</v>
      </c>
      <c r="C32" s="8" t="s">
        <v>140</v>
      </c>
      <c r="D32" s="10" t="s">
        <v>12</v>
      </c>
      <c r="E32" s="11">
        <f>SUM(E14:E23)</f>
        <v>15</v>
      </c>
      <c r="F32" s="11">
        <f t="shared" ref="F32:L32" si="5">SUM(F14:F23)</f>
        <v>158</v>
      </c>
      <c r="G32" s="11">
        <f t="shared" si="5"/>
        <v>258</v>
      </c>
      <c r="H32" s="11">
        <f t="shared" si="5"/>
        <v>321</v>
      </c>
      <c r="I32" s="11">
        <f t="shared" si="5"/>
        <v>246</v>
      </c>
      <c r="J32" s="11">
        <f t="shared" si="5"/>
        <v>178</v>
      </c>
      <c r="K32" s="11">
        <f t="shared" si="5"/>
        <v>110</v>
      </c>
      <c r="L32" s="11">
        <f t="shared" si="5"/>
        <v>20</v>
      </c>
      <c r="M32" s="11">
        <f>E32+F32+G32+H32+I32+J32+K32+L32</f>
        <v>1306</v>
      </c>
      <c r="N32" s="12"/>
      <c r="O32" s="15" t="s">
        <v>25</v>
      </c>
    </row>
    <row r="33" spans="1:16" ht="22.5" customHeight="1" x14ac:dyDescent="0.2">
      <c r="A33" s="14"/>
      <c r="B33" s="9" t="s">
        <v>18</v>
      </c>
      <c r="C33" s="8" t="s">
        <v>141</v>
      </c>
      <c r="D33" s="10" t="s">
        <v>21</v>
      </c>
      <c r="E33" s="11">
        <f>SUM(E27:E28)</f>
        <v>0</v>
      </c>
      <c r="F33" s="11">
        <f t="shared" ref="F33:L33" si="6">SUM(F27:F28)</f>
        <v>10</v>
      </c>
      <c r="G33" s="11">
        <f t="shared" si="6"/>
        <v>19</v>
      </c>
      <c r="H33" s="11">
        <f t="shared" si="6"/>
        <v>38</v>
      </c>
      <c r="I33" s="11">
        <f t="shared" si="6"/>
        <v>38</v>
      </c>
      <c r="J33" s="11">
        <f t="shared" si="6"/>
        <v>19</v>
      </c>
      <c r="K33" s="11">
        <f t="shared" si="6"/>
        <v>10</v>
      </c>
      <c r="L33" s="11">
        <f t="shared" si="6"/>
        <v>0</v>
      </c>
      <c r="M33" s="11">
        <f>E33+F33+G33+H33+I33+J33+K33+L33</f>
        <v>134</v>
      </c>
      <c r="N33" s="12"/>
      <c r="O33" s="12" t="s">
        <v>26</v>
      </c>
    </row>
    <row r="34" spans="1:16" ht="22.5" customHeight="1" x14ac:dyDescent="0.2">
      <c r="A34" s="14"/>
      <c r="B34" s="13"/>
      <c r="C34" s="8"/>
      <c r="D34" s="16" t="s">
        <v>27</v>
      </c>
      <c r="E34" s="16">
        <f>E30+E31+E32+E33</f>
        <v>30</v>
      </c>
      <c r="F34" s="16">
        <f t="shared" ref="F34:L34" si="7">F30+F31+F32+F33</f>
        <v>434</v>
      </c>
      <c r="G34" s="16">
        <f t="shared" si="7"/>
        <v>737</v>
      </c>
      <c r="H34" s="16">
        <f t="shared" si="7"/>
        <v>886</v>
      </c>
      <c r="I34" s="16">
        <f t="shared" si="7"/>
        <v>641</v>
      </c>
      <c r="J34" s="16">
        <f t="shared" si="7"/>
        <v>424</v>
      </c>
      <c r="K34" s="16">
        <f t="shared" si="7"/>
        <v>322</v>
      </c>
      <c r="L34" s="16">
        <f t="shared" si="7"/>
        <v>40</v>
      </c>
      <c r="M34" s="16">
        <f>SUBTOTAL(9,M30:M33)</f>
        <v>3514</v>
      </c>
      <c r="N34" s="12"/>
      <c r="O34" s="12"/>
    </row>
    <row r="35" spans="1:16" ht="22.5" customHeight="1" x14ac:dyDescent="0.2">
      <c r="A35" s="8"/>
      <c r="B35" s="8"/>
      <c r="C35" s="8"/>
      <c r="D35" s="16"/>
      <c r="E35" s="16"/>
      <c r="F35" s="16"/>
      <c r="G35" s="16"/>
      <c r="H35" s="16"/>
      <c r="I35" s="16"/>
      <c r="J35" s="16"/>
      <c r="K35" s="16"/>
      <c r="L35" s="16"/>
      <c r="M35" s="11"/>
      <c r="N35" s="17"/>
      <c r="O35" s="11"/>
    </row>
    <row r="36" spans="1:16" ht="22.5" customHeight="1" x14ac:dyDescent="0.2">
      <c r="A36" s="8"/>
      <c r="B36" s="10"/>
      <c r="C36" s="8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7"/>
      <c r="O36" s="10"/>
    </row>
    <row r="38" spans="1:16" s="18" customFormat="1" ht="22.5" customHeight="1" x14ac:dyDescent="0.2">
      <c r="A38" s="1"/>
      <c r="B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s="18" customFormat="1" ht="22.5" customHeight="1" x14ac:dyDescent="0.2">
      <c r="A39" s="2"/>
      <c r="B39" s="19" t="s">
        <v>144</v>
      </c>
      <c r="D39" s="7" t="s">
        <v>145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A2:O6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68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E107-0EA0-4DBD-B510-53372D23DAEA}">
  <sheetPr filterMode="1">
    <tabColor theme="4"/>
    <pageSetUpPr fitToPage="1"/>
  </sheetPr>
  <dimension ref="A1:P25"/>
  <sheetViews>
    <sheetView view="pageBreakPreview" topLeftCell="A7" zoomScale="130" zoomScaleNormal="130" zoomScaleSheetLayoutView="130" workbookViewId="0">
      <selection activeCell="O20" sqref="O20"/>
    </sheetView>
  </sheetViews>
  <sheetFormatPr defaultRowHeight="22.5" customHeight="1" x14ac:dyDescent="0.2"/>
  <cols>
    <col min="1" max="1" width="14.375" style="2" customWidth="1"/>
    <col min="2" max="2" width="14.6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2501080007</v>
      </c>
      <c r="B3" s="9" t="s">
        <v>175</v>
      </c>
      <c r="C3" s="8" t="s">
        <v>198</v>
      </c>
      <c r="D3" s="10" t="s">
        <v>12</v>
      </c>
      <c r="E3" s="10">
        <v>0</v>
      </c>
      <c r="F3" s="11">
        <v>80</v>
      </c>
      <c r="G3" s="11">
        <v>160</v>
      </c>
      <c r="H3" s="11">
        <v>160</v>
      </c>
      <c r="I3" s="11">
        <v>80</v>
      </c>
      <c r="J3" s="11">
        <v>80</v>
      </c>
      <c r="K3" s="11">
        <v>80</v>
      </c>
      <c r="L3" s="11">
        <v>0</v>
      </c>
      <c r="M3" s="4">
        <f>SUBTOTAL(9,E3:L3)</f>
        <v>640</v>
      </c>
      <c r="N3" s="12" t="s">
        <v>13</v>
      </c>
      <c r="O3" s="12" t="s">
        <v>185</v>
      </c>
      <c r="P3" s="2">
        <v>80</v>
      </c>
    </row>
    <row r="4" spans="1:16" ht="22.5" customHeight="1" x14ac:dyDescent="0.2">
      <c r="A4" s="8">
        <v>2501080007</v>
      </c>
      <c r="B4" s="9" t="s">
        <v>175</v>
      </c>
      <c r="C4" s="8" t="s">
        <v>198</v>
      </c>
      <c r="D4" s="10" t="s">
        <v>12</v>
      </c>
      <c r="E4" s="10">
        <v>0</v>
      </c>
      <c r="F4" s="11">
        <v>70</v>
      </c>
      <c r="G4" s="11">
        <v>70</v>
      </c>
      <c r="H4" s="11">
        <v>140</v>
      </c>
      <c r="I4" s="11">
        <v>140</v>
      </c>
      <c r="J4" s="11">
        <v>70</v>
      </c>
      <c r="K4" s="11">
        <v>0</v>
      </c>
      <c r="L4" s="11">
        <v>0</v>
      </c>
      <c r="M4" s="4">
        <f t="shared" ref="M4:M13" si="0">SUBTOTAL(9,E4:L4)</f>
        <v>490</v>
      </c>
      <c r="N4" s="12" t="s">
        <v>13</v>
      </c>
      <c r="O4" s="12" t="s">
        <v>184</v>
      </c>
      <c r="P4" s="2">
        <v>70</v>
      </c>
    </row>
    <row r="5" spans="1:16" ht="22.5" customHeight="1" x14ac:dyDescent="0.2">
      <c r="A5" s="8">
        <v>2501080007</v>
      </c>
      <c r="B5" s="9" t="s">
        <v>175</v>
      </c>
      <c r="C5" s="8" t="s">
        <v>198</v>
      </c>
      <c r="D5" s="10" t="s">
        <v>12</v>
      </c>
      <c r="E5" s="10">
        <v>0</v>
      </c>
      <c r="F5" s="11">
        <v>0</v>
      </c>
      <c r="G5" s="11">
        <v>30</v>
      </c>
      <c r="H5" s="11">
        <v>30</v>
      </c>
      <c r="I5" s="11">
        <v>30</v>
      </c>
      <c r="J5" s="11">
        <v>30</v>
      </c>
      <c r="K5" s="11">
        <v>0</v>
      </c>
      <c r="L5" s="11">
        <v>0</v>
      </c>
      <c r="M5" s="4">
        <f t="shared" si="0"/>
        <v>120</v>
      </c>
      <c r="N5" s="12" t="s">
        <v>13</v>
      </c>
      <c r="O5" s="12" t="s">
        <v>199</v>
      </c>
      <c r="P5" s="2">
        <v>15</v>
      </c>
    </row>
    <row r="6" spans="1:16" ht="22.5" customHeight="1" x14ac:dyDescent="0.2">
      <c r="A6" s="8">
        <v>2501080007</v>
      </c>
      <c r="B6" s="9" t="s">
        <v>175</v>
      </c>
      <c r="C6" s="8" t="s">
        <v>198</v>
      </c>
      <c r="D6" s="10" t="s">
        <v>12</v>
      </c>
      <c r="E6" s="10">
        <v>15</v>
      </c>
      <c r="F6" s="11"/>
      <c r="G6" s="11"/>
      <c r="H6" s="11"/>
      <c r="I6" s="11"/>
      <c r="J6" s="11"/>
      <c r="K6" s="11"/>
      <c r="L6" s="11"/>
      <c r="M6" s="4">
        <f t="shared" si="0"/>
        <v>15</v>
      </c>
      <c r="N6" s="12" t="s">
        <v>16</v>
      </c>
      <c r="O6" s="12" t="s">
        <v>17</v>
      </c>
    </row>
    <row r="7" spans="1:16" ht="22.5" customHeight="1" x14ac:dyDescent="0.2">
      <c r="A7" s="8">
        <v>2501080007</v>
      </c>
      <c r="B7" s="9" t="s">
        <v>175</v>
      </c>
      <c r="C7" s="8" t="s">
        <v>198</v>
      </c>
      <c r="D7" s="10" t="s">
        <v>12</v>
      </c>
      <c r="E7" s="10"/>
      <c r="F7" s="11">
        <v>20</v>
      </c>
      <c r="G7" s="11"/>
      <c r="H7" s="11"/>
      <c r="I7" s="11"/>
      <c r="J7" s="11"/>
      <c r="K7" s="11"/>
      <c r="L7" s="11"/>
      <c r="M7" s="4">
        <f t="shared" si="0"/>
        <v>20</v>
      </c>
      <c r="N7" s="12" t="s">
        <v>16</v>
      </c>
      <c r="O7" s="12" t="s">
        <v>17</v>
      </c>
    </row>
    <row r="8" spans="1:16" ht="22.5" customHeight="1" x14ac:dyDescent="0.2">
      <c r="A8" s="8">
        <v>2501080007</v>
      </c>
      <c r="B8" s="9" t="s">
        <v>175</v>
      </c>
      <c r="C8" s="8" t="s">
        <v>198</v>
      </c>
      <c r="D8" s="10" t="s">
        <v>12</v>
      </c>
      <c r="E8" s="10"/>
      <c r="F8" s="11"/>
      <c r="G8" s="11">
        <v>30</v>
      </c>
      <c r="H8" s="11"/>
      <c r="I8" s="11"/>
      <c r="J8" s="11"/>
      <c r="K8" s="11"/>
      <c r="L8" s="11"/>
      <c r="M8" s="4">
        <f t="shared" si="0"/>
        <v>30</v>
      </c>
      <c r="N8" s="12" t="s">
        <v>16</v>
      </c>
      <c r="O8" s="12" t="s">
        <v>17</v>
      </c>
    </row>
    <row r="9" spans="1:16" ht="22.5" customHeight="1" x14ac:dyDescent="0.2">
      <c r="A9" s="8">
        <v>2501080007</v>
      </c>
      <c r="B9" s="9" t="s">
        <v>175</v>
      </c>
      <c r="C9" s="8" t="s">
        <v>198</v>
      </c>
      <c r="D9" s="10" t="s">
        <v>12</v>
      </c>
      <c r="E9" s="10"/>
      <c r="F9" s="11"/>
      <c r="G9" s="11"/>
      <c r="H9" s="11">
        <v>30</v>
      </c>
      <c r="I9" s="11"/>
      <c r="J9" s="11"/>
      <c r="K9" s="11"/>
      <c r="L9" s="11"/>
      <c r="M9" s="4">
        <f t="shared" si="0"/>
        <v>30</v>
      </c>
      <c r="N9" s="12" t="s">
        <v>16</v>
      </c>
      <c r="O9" s="12" t="s">
        <v>17</v>
      </c>
    </row>
    <row r="10" spans="1:16" ht="22.5" customHeight="1" x14ac:dyDescent="0.2">
      <c r="A10" s="8">
        <v>2501080007</v>
      </c>
      <c r="B10" s="9" t="s">
        <v>175</v>
      </c>
      <c r="C10" s="8" t="s">
        <v>198</v>
      </c>
      <c r="D10" s="10" t="s">
        <v>12</v>
      </c>
      <c r="E10" s="10"/>
      <c r="F10" s="11"/>
      <c r="G10" s="11"/>
      <c r="H10" s="11"/>
      <c r="I10" s="11">
        <v>30</v>
      </c>
      <c r="J10" s="11"/>
      <c r="K10" s="11"/>
      <c r="L10" s="11"/>
      <c r="M10" s="4">
        <f t="shared" si="0"/>
        <v>30</v>
      </c>
      <c r="N10" s="12" t="s">
        <v>16</v>
      </c>
      <c r="O10" s="12" t="s">
        <v>17</v>
      </c>
    </row>
    <row r="11" spans="1:16" ht="22.5" customHeight="1" x14ac:dyDescent="0.2">
      <c r="A11" s="8">
        <v>2501080007</v>
      </c>
      <c r="B11" s="9" t="s">
        <v>175</v>
      </c>
      <c r="C11" s="8" t="s">
        <v>198</v>
      </c>
      <c r="D11" s="10" t="s">
        <v>12</v>
      </c>
      <c r="E11" s="10"/>
      <c r="F11" s="11"/>
      <c r="G11" s="11"/>
      <c r="H11" s="11"/>
      <c r="I11" s="11"/>
      <c r="J11" s="11">
        <v>30</v>
      </c>
      <c r="K11" s="11"/>
      <c r="L11" s="11"/>
      <c r="M11" s="4">
        <f t="shared" si="0"/>
        <v>30</v>
      </c>
      <c r="N11" s="12" t="s">
        <v>16</v>
      </c>
      <c r="O11" s="12" t="s">
        <v>17</v>
      </c>
    </row>
    <row r="12" spans="1:16" ht="22.5" customHeight="1" x14ac:dyDescent="0.2">
      <c r="A12" s="8">
        <v>2501080007</v>
      </c>
      <c r="B12" s="9" t="s">
        <v>175</v>
      </c>
      <c r="C12" s="8" t="s">
        <v>198</v>
      </c>
      <c r="D12" s="10" t="s">
        <v>12</v>
      </c>
      <c r="E12" s="10"/>
      <c r="F12" s="11"/>
      <c r="G12" s="11"/>
      <c r="H12" s="11"/>
      <c r="I12" s="11"/>
      <c r="J12" s="11"/>
      <c r="K12" s="11">
        <v>30</v>
      </c>
      <c r="L12" s="11"/>
      <c r="M12" s="4">
        <f t="shared" si="0"/>
        <v>30</v>
      </c>
      <c r="N12" s="12" t="s">
        <v>16</v>
      </c>
      <c r="O12" s="12" t="s">
        <v>17</v>
      </c>
    </row>
    <row r="13" spans="1:16" ht="22.5" customHeight="1" x14ac:dyDescent="0.2">
      <c r="A13" s="8">
        <v>2501080007</v>
      </c>
      <c r="B13" s="9" t="s">
        <v>175</v>
      </c>
      <c r="C13" s="8" t="s">
        <v>198</v>
      </c>
      <c r="D13" s="10" t="s">
        <v>12</v>
      </c>
      <c r="E13" s="10"/>
      <c r="F13" s="11"/>
      <c r="G13" s="11"/>
      <c r="H13" s="11"/>
      <c r="I13" s="11"/>
      <c r="J13" s="11"/>
      <c r="K13" s="11"/>
      <c r="L13" s="11">
        <v>20</v>
      </c>
      <c r="M13" s="4">
        <f t="shared" si="0"/>
        <v>20</v>
      </c>
      <c r="N13" s="12" t="s">
        <v>16</v>
      </c>
      <c r="O13" s="12" t="s">
        <v>17</v>
      </c>
    </row>
    <row r="14" spans="1:16" ht="22.5" customHeight="1" x14ac:dyDescent="0.2">
      <c r="A14" s="8"/>
      <c r="B14" s="9"/>
      <c r="C14" s="8"/>
      <c r="D14" s="10"/>
      <c r="E14" s="10"/>
      <c r="F14" s="11"/>
      <c r="G14" s="11"/>
      <c r="H14" s="11"/>
      <c r="I14" s="11"/>
      <c r="J14" s="11"/>
      <c r="K14" s="11"/>
      <c r="L14" s="11"/>
      <c r="M14" s="4"/>
      <c r="N14" s="12"/>
      <c r="O14" s="12"/>
    </row>
    <row r="15" spans="1:16" ht="22.5" customHeight="1" x14ac:dyDescent="0.2">
      <c r="A15" s="8">
        <v>2501080007</v>
      </c>
      <c r="B15" s="9" t="s">
        <v>179</v>
      </c>
      <c r="C15" s="8" t="s">
        <v>200</v>
      </c>
      <c r="D15" s="10" t="s">
        <v>21</v>
      </c>
      <c r="E15" s="10">
        <v>0</v>
      </c>
      <c r="F15" s="11">
        <v>8</v>
      </c>
      <c r="G15" s="11">
        <v>16</v>
      </c>
      <c r="H15" s="11">
        <v>16</v>
      </c>
      <c r="I15" s="11">
        <v>8</v>
      </c>
      <c r="J15" s="11">
        <v>8</v>
      </c>
      <c r="K15" s="11">
        <v>8</v>
      </c>
      <c r="L15" s="11">
        <v>0</v>
      </c>
      <c r="M15" s="4">
        <f t="shared" ref="M15:M16" si="1">SUBTOTAL(9,E15:L15)</f>
        <v>64</v>
      </c>
      <c r="N15" s="12" t="s">
        <v>13</v>
      </c>
      <c r="O15" s="12" t="s">
        <v>135</v>
      </c>
      <c r="P15" s="2">
        <v>8</v>
      </c>
    </row>
    <row r="16" spans="1:16" ht="22.5" customHeight="1" x14ac:dyDescent="0.2">
      <c r="A16" s="8">
        <v>2501080007</v>
      </c>
      <c r="B16" s="9" t="s">
        <v>179</v>
      </c>
      <c r="C16" s="8" t="s">
        <v>200</v>
      </c>
      <c r="D16" s="10" t="s">
        <v>21</v>
      </c>
      <c r="E16" s="10">
        <v>0</v>
      </c>
      <c r="F16" s="11">
        <v>7</v>
      </c>
      <c r="G16" s="11">
        <v>21</v>
      </c>
      <c r="H16" s="11">
        <v>7</v>
      </c>
      <c r="I16" s="11">
        <v>7</v>
      </c>
      <c r="J16" s="11">
        <v>7</v>
      </c>
      <c r="K16" s="11">
        <v>0</v>
      </c>
      <c r="L16" s="11">
        <v>0</v>
      </c>
      <c r="M16" s="4">
        <f t="shared" si="1"/>
        <v>49</v>
      </c>
      <c r="N16" s="12" t="s">
        <v>13</v>
      </c>
      <c r="O16" s="12" t="s">
        <v>201</v>
      </c>
      <c r="P16" s="2">
        <v>7</v>
      </c>
    </row>
    <row r="17" spans="1:16" ht="22.5" customHeight="1" x14ac:dyDescent="0.2">
      <c r="A17" s="39"/>
      <c r="B17" s="9"/>
      <c r="C17" s="8"/>
      <c r="D17" s="10"/>
      <c r="E17" s="10"/>
      <c r="F17" s="11"/>
      <c r="G17" s="11"/>
      <c r="H17" s="11"/>
      <c r="I17" s="11"/>
      <c r="J17" s="11"/>
      <c r="K17" s="11"/>
      <c r="L17" s="11"/>
      <c r="M17" s="4"/>
      <c r="N17" s="12"/>
      <c r="O17" s="12"/>
    </row>
    <row r="18" spans="1:16" ht="22.5" customHeight="1" x14ac:dyDescent="0.2">
      <c r="A18" s="14" t="s">
        <v>24</v>
      </c>
      <c r="B18" s="9" t="s">
        <v>175</v>
      </c>
      <c r="C18" s="8" t="s">
        <v>198</v>
      </c>
      <c r="D18" s="10" t="s">
        <v>12</v>
      </c>
      <c r="E18" s="11">
        <f t="shared" ref="E18:L18" si="2">SUM(E3:E13)</f>
        <v>15</v>
      </c>
      <c r="F18" s="11">
        <f t="shared" si="2"/>
        <v>170</v>
      </c>
      <c r="G18" s="11">
        <f t="shared" si="2"/>
        <v>290</v>
      </c>
      <c r="H18" s="11">
        <f t="shared" si="2"/>
        <v>360</v>
      </c>
      <c r="I18" s="11">
        <f t="shared" si="2"/>
        <v>280</v>
      </c>
      <c r="J18" s="11">
        <f t="shared" si="2"/>
        <v>210</v>
      </c>
      <c r="K18" s="11">
        <f t="shared" si="2"/>
        <v>110</v>
      </c>
      <c r="L18" s="11">
        <f t="shared" si="2"/>
        <v>20</v>
      </c>
      <c r="M18" s="11">
        <f>E18+F18+G18+H18+I18+J18+K18+L18</f>
        <v>1455</v>
      </c>
      <c r="N18" s="12"/>
      <c r="O18" s="15" t="s">
        <v>25</v>
      </c>
    </row>
    <row r="19" spans="1:16" ht="22.5" customHeight="1" x14ac:dyDescent="0.2">
      <c r="A19" s="14"/>
      <c r="B19" s="9" t="s">
        <v>175</v>
      </c>
      <c r="C19" s="8" t="s">
        <v>200</v>
      </c>
      <c r="D19" s="10" t="s">
        <v>21</v>
      </c>
      <c r="E19" s="11">
        <f>SUM(E15:E16)</f>
        <v>0</v>
      </c>
      <c r="F19" s="11">
        <f>SUM(F15:F16)</f>
        <v>15</v>
      </c>
      <c r="G19" s="11">
        <f t="shared" ref="G19:M19" si="3">SUM(G15:G16)</f>
        <v>37</v>
      </c>
      <c r="H19" s="11">
        <f t="shared" si="3"/>
        <v>23</v>
      </c>
      <c r="I19" s="11">
        <f t="shared" si="3"/>
        <v>15</v>
      </c>
      <c r="J19" s="11">
        <f t="shared" si="3"/>
        <v>15</v>
      </c>
      <c r="K19" s="11">
        <f>SUM(K15:K16)</f>
        <v>8</v>
      </c>
      <c r="L19" s="11">
        <f t="shared" si="3"/>
        <v>0</v>
      </c>
      <c r="M19" s="11">
        <f t="shared" si="3"/>
        <v>113</v>
      </c>
      <c r="N19" s="12"/>
      <c r="O19" s="12" t="s">
        <v>26</v>
      </c>
    </row>
    <row r="20" spans="1:16" ht="22.5" customHeight="1" x14ac:dyDescent="0.2">
      <c r="A20" s="14"/>
      <c r="B20" s="13"/>
      <c r="C20" s="8"/>
      <c r="D20" s="16" t="s">
        <v>27</v>
      </c>
      <c r="E20" s="6">
        <f>E18+E19</f>
        <v>15</v>
      </c>
      <c r="F20" s="6">
        <f t="shared" ref="F20:L20" si="4">F18+F19</f>
        <v>185</v>
      </c>
      <c r="G20" s="6">
        <f t="shared" si="4"/>
        <v>327</v>
      </c>
      <c r="H20" s="6">
        <f t="shared" si="4"/>
        <v>383</v>
      </c>
      <c r="I20" s="6">
        <f t="shared" si="4"/>
        <v>295</v>
      </c>
      <c r="J20" s="6">
        <f t="shared" si="4"/>
        <v>225</v>
      </c>
      <c r="K20" s="6">
        <f>K18+K19</f>
        <v>118</v>
      </c>
      <c r="L20" s="6">
        <f t="shared" si="4"/>
        <v>20</v>
      </c>
      <c r="M20" s="6">
        <f>M18+M19</f>
        <v>1568</v>
      </c>
      <c r="N20" s="24"/>
      <c r="O20" s="12"/>
    </row>
    <row r="21" spans="1:16" ht="22.5" customHeight="1" x14ac:dyDescent="0.2">
      <c r="A21" s="8"/>
      <c r="B21" s="8"/>
      <c r="C21" s="8"/>
      <c r="D21" s="16"/>
      <c r="E21" s="6"/>
      <c r="F21" s="6"/>
      <c r="G21" s="6"/>
      <c r="H21" s="6"/>
      <c r="I21" s="6"/>
      <c r="J21" s="6"/>
      <c r="K21" s="6"/>
      <c r="L21" s="6"/>
      <c r="M21" s="11"/>
      <c r="N21" s="6"/>
      <c r="O21" s="11"/>
    </row>
    <row r="22" spans="1:16" ht="22.5" customHeight="1" x14ac:dyDescent="0.2">
      <c r="A22" s="8"/>
      <c r="B22" s="10"/>
      <c r="C22" s="8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7"/>
      <c r="O22" s="10"/>
    </row>
    <row r="24" spans="1:16" s="18" customFormat="1" ht="22.5" customHeight="1" x14ac:dyDescent="0.2">
      <c r="A24" s="1"/>
      <c r="B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s="18" customFormat="1" ht="22.5" customHeight="1" x14ac:dyDescent="0.2">
      <c r="A25" s="2"/>
      <c r="B25" s="19" t="s">
        <v>182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</sheetData>
  <autoFilter ref="A2:O7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68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D52B-A95A-4981-B013-3C737B1FC8AE}">
  <sheetPr filterMode="1">
    <tabColor theme="4"/>
    <pageSetUpPr fitToPage="1"/>
  </sheetPr>
  <dimension ref="A1:P25"/>
  <sheetViews>
    <sheetView view="pageBreakPreview" topLeftCell="A10" zoomScale="130" zoomScaleNormal="130" zoomScaleSheetLayoutView="130" workbookViewId="0">
      <selection activeCell="O17" sqref="O17"/>
    </sheetView>
  </sheetViews>
  <sheetFormatPr defaultRowHeight="22.5" customHeight="1" x14ac:dyDescent="0.2"/>
  <cols>
    <col min="1" max="1" width="14.375" style="2" customWidth="1"/>
    <col min="2" max="2" width="14.6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 t="s">
        <v>202</v>
      </c>
      <c r="F2" s="4" t="s">
        <v>203</v>
      </c>
      <c r="G2" s="4" t="s">
        <v>204</v>
      </c>
      <c r="H2" s="4" t="s">
        <v>205</v>
      </c>
      <c r="I2" s="4" t="s">
        <v>206</v>
      </c>
      <c r="J2" s="4" t="s">
        <v>207</v>
      </c>
      <c r="K2" s="4" t="s">
        <v>208</v>
      </c>
      <c r="L2" s="4" t="s">
        <v>209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2501083006</v>
      </c>
      <c r="B3" s="9" t="s">
        <v>70</v>
      </c>
      <c r="C3" s="8" t="s">
        <v>210</v>
      </c>
      <c r="D3" s="10" t="s">
        <v>12</v>
      </c>
      <c r="E3" s="10">
        <v>0</v>
      </c>
      <c r="F3" s="11">
        <v>85</v>
      </c>
      <c r="G3" s="11">
        <v>85</v>
      </c>
      <c r="H3" s="11">
        <v>170</v>
      </c>
      <c r="I3" s="11">
        <v>170</v>
      </c>
      <c r="J3" s="11">
        <v>85</v>
      </c>
      <c r="K3" s="11">
        <v>85</v>
      </c>
      <c r="L3" s="11">
        <v>0</v>
      </c>
      <c r="M3" s="4">
        <f>SUBTOTAL(9,E3:L3)</f>
        <v>680</v>
      </c>
      <c r="N3" s="12" t="s">
        <v>13</v>
      </c>
      <c r="O3" s="12" t="s">
        <v>177</v>
      </c>
      <c r="P3" s="2">
        <v>85</v>
      </c>
    </row>
    <row r="4" spans="1:16" ht="22.5" customHeight="1" x14ac:dyDescent="0.2">
      <c r="A4" s="8">
        <v>2501083006</v>
      </c>
      <c r="B4" s="9" t="s">
        <v>70</v>
      </c>
      <c r="C4" s="8" t="s">
        <v>210</v>
      </c>
      <c r="D4" s="10" t="s">
        <v>12</v>
      </c>
      <c r="E4" s="10">
        <v>0</v>
      </c>
      <c r="F4" s="11">
        <v>55</v>
      </c>
      <c r="G4" s="11">
        <v>110</v>
      </c>
      <c r="H4" s="11">
        <v>110</v>
      </c>
      <c r="I4" s="11">
        <v>110</v>
      </c>
      <c r="J4" s="11">
        <v>55</v>
      </c>
      <c r="K4" s="11">
        <v>0</v>
      </c>
      <c r="L4" s="11">
        <v>0</v>
      </c>
      <c r="M4" s="4">
        <f t="shared" ref="M4:M13" si="0">SUBTOTAL(9,E4:L4)</f>
        <v>440</v>
      </c>
      <c r="N4" s="12" t="s">
        <v>13</v>
      </c>
      <c r="O4" s="12" t="s">
        <v>211</v>
      </c>
      <c r="P4" s="2">
        <v>55</v>
      </c>
    </row>
    <row r="5" spans="1:16" ht="22.5" customHeight="1" x14ac:dyDescent="0.2">
      <c r="A5" s="8">
        <v>2501083006</v>
      </c>
      <c r="B5" s="9" t="s">
        <v>70</v>
      </c>
      <c r="C5" s="8" t="s">
        <v>210</v>
      </c>
      <c r="D5" s="10" t="s">
        <v>12</v>
      </c>
      <c r="E5" s="10">
        <v>0</v>
      </c>
      <c r="F5" s="11">
        <v>0</v>
      </c>
      <c r="G5" s="11">
        <v>33</v>
      </c>
      <c r="H5" s="11">
        <v>66</v>
      </c>
      <c r="I5" s="11">
        <v>66</v>
      </c>
      <c r="J5" s="11">
        <v>0</v>
      </c>
      <c r="K5" s="11">
        <v>0</v>
      </c>
      <c r="L5" s="11">
        <v>0</v>
      </c>
      <c r="M5" s="4">
        <f t="shared" si="0"/>
        <v>165</v>
      </c>
      <c r="N5" s="12" t="s">
        <v>13</v>
      </c>
      <c r="O5" s="12" t="s">
        <v>212</v>
      </c>
      <c r="P5" s="2">
        <v>33</v>
      </c>
    </row>
    <row r="6" spans="1:16" ht="22.5" customHeight="1" x14ac:dyDescent="0.2">
      <c r="A6" s="8">
        <v>2501083006</v>
      </c>
      <c r="B6" s="9" t="s">
        <v>70</v>
      </c>
      <c r="C6" s="8" t="s">
        <v>210</v>
      </c>
      <c r="D6" s="10" t="s">
        <v>12</v>
      </c>
      <c r="E6" s="10">
        <v>10</v>
      </c>
      <c r="F6" s="11"/>
      <c r="G6" s="11"/>
      <c r="H6" s="11"/>
      <c r="I6" s="11"/>
      <c r="J6" s="11"/>
      <c r="K6" s="11"/>
      <c r="L6" s="11"/>
      <c r="M6" s="4">
        <f t="shared" si="0"/>
        <v>10</v>
      </c>
      <c r="N6" s="12" t="s">
        <v>16</v>
      </c>
      <c r="O6" s="12" t="s">
        <v>17</v>
      </c>
    </row>
    <row r="7" spans="1:16" ht="22.5" customHeight="1" x14ac:dyDescent="0.2">
      <c r="A7" s="8">
        <v>2501083006</v>
      </c>
      <c r="B7" s="9" t="s">
        <v>70</v>
      </c>
      <c r="C7" s="8" t="s">
        <v>210</v>
      </c>
      <c r="D7" s="10" t="s">
        <v>12</v>
      </c>
      <c r="E7" s="10"/>
      <c r="F7" s="11">
        <v>15</v>
      </c>
      <c r="G7" s="11"/>
      <c r="H7" s="11"/>
      <c r="I7" s="11"/>
      <c r="J7" s="11"/>
      <c r="K7" s="11"/>
      <c r="L7" s="11"/>
      <c r="M7" s="4">
        <f t="shared" si="0"/>
        <v>15</v>
      </c>
      <c r="N7" s="12" t="s">
        <v>16</v>
      </c>
      <c r="O7" s="12" t="s">
        <v>17</v>
      </c>
    </row>
    <row r="8" spans="1:16" ht="22.5" customHeight="1" x14ac:dyDescent="0.2">
      <c r="A8" s="8">
        <v>2501083006</v>
      </c>
      <c r="B8" s="9" t="s">
        <v>70</v>
      </c>
      <c r="C8" s="8" t="s">
        <v>210</v>
      </c>
      <c r="D8" s="10" t="s">
        <v>12</v>
      </c>
      <c r="E8" s="10"/>
      <c r="F8" s="11"/>
      <c r="G8" s="11">
        <v>30</v>
      </c>
      <c r="H8" s="11"/>
      <c r="I8" s="11"/>
      <c r="J8" s="11"/>
      <c r="K8" s="11"/>
      <c r="L8" s="11"/>
      <c r="M8" s="4">
        <f t="shared" si="0"/>
        <v>30</v>
      </c>
      <c r="N8" s="12" t="s">
        <v>16</v>
      </c>
      <c r="O8" s="12" t="s">
        <v>17</v>
      </c>
    </row>
    <row r="9" spans="1:16" ht="22.5" customHeight="1" x14ac:dyDescent="0.2">
      <c r="A9" s="8">
        <v>2501083006</v>
      </c>
      <c r="B9" s="9" t="s">
        <v>70</v>
      </c>
      <c r="C9" s="8" t="s">
        <v>210</v>
      </c>
      <c r="D9" s="10" t="s">
        <v>12</v>
      </c>
      <c r="E9" s="10"/>
      <c r="F9" s="11"/>
      <c r="G9" s="11"/>
      <c r="H9" s="11">
        <v>40</v>
      </c>
      <c r="I9" s="11"/>
      <c r="J9" s="11"/>
      <c r="K9" s="11"/>
      <c r="L9" s="11"/>
      <c r="M9" s="4">
        <f t="shared" si="0"/>
        <v>40</v>
      </c>
      <c r="N9" s="12" t="s">
        <v>16</v>
      </c>
      <c r="O9" s="12" t="s">
        <v>17</v>
      </c>
    </row>
    <row r="10" spans="1:16" ht="22.5" customHeight="1" x14ac:dyDescent="0.2">
      <c r="A10" s="8">
        <v>2501083006</v>
      </c>
      <c r="B10" s="9" t="s">
        <v>70</v>
      </c>
      <c r="C10" s="8" t="s">
        <v>210</v>
      </c>
      <c r="D10" s="10" t="s">
        <v>12</v>
      </c>
      <c r="E10" s="10"/>
      <c r="F10" s="11"/>
      <c r="G10" s="11"/>
      <c r="H10" s="11"/>
      <c r="I10" s="11">
        <v>50</v>
      </c>
      <c r="J10" s="11"/>
      <c r="K10" s="11"/>
      <c r="L10" s="11"/>
      <c r="M10" s="4">
        <f t="shared" si="0"/>
        <v>50</v>
      </c>
      <c r="N10" s="12" t="s">
        <v>16</v>
      </c>
      <c r="O10" s="12" t="s">
        <v>17</v>
      </c>
    </row>
    <row r="11" spans="1:16" ht="22.5" customHeight="1" x14ac:dyDescent="0.2">
      <c r="A11" s="8">
        <v>2501083006</v>
      </c>
      <c r="B11" s="9" t="s">
        <v>70</v>
      </c>
      <c r="C11" s="8" t="s">
        <v>210</v>
      </c>
      <c r="D11" s="10" t="s">
        <v>12</v>
      </c>
      <c r="E11" s="10"/>
      <c r="F11" s="11"/>
      <c r="G11" s="11"/>
      <c r="H11" s="11"/>
      <c r="I11" s="11"/>
      <c r="J11" s="11">
        <v>30</v>
      </c>
      <c r="K11" s="11"/>
      <c r="L11" s="11"/>
      <c r="M11" s="4">
        <f t="shared" si="0"/>
        <v>30</v>
      </c>
      <c r="N11" s="12" t="s">
        <v>16</v>
      </c>
      <c r="O11" s="12" t="s">
        <v>17</v>
      </c>
    </row>
    <row r="12" spans="1:16" ht="22.5" customHeight="1" x14ac:dyDescent="0.2">
      <c r="A12" s="8">
        <v>2501083006</v>
      </c>
      <c r="B12" s="9" t="s">
        <v>70</v>
      </c>
      <c r="C12" s="8" t="s">
        <v>210</v>
      </c>
      <c r="D12" s="10" t="s">
        <v>12</v>
      </c>
      <c r="E12" s="10"/>
      <c r="F12" s="11"/>
      <c r="G12" s="11"/>
      <c r="H12" s="11"/>
      <c r="I12" s="11"/>
      <c r="J12" s="11"/>
      <c r="K12" s="11">
        <v>20</v>
      </c>
      <c r="L12" s="11"/>
      <c r="M12" s="4">
        <f t="shared" si="0"/>
        <v>20</v>
      </c>
      <c r="N12" s="12" t="s">
        <v>16</v>
      </c>
      <c r="O12" s="12" t="s">
        <v>17</v>
      </c>
    </row>
    <row r="13" spans="1:16" ht="22.5" customHeight="1" x14ac:dyDescent="0.2">
      <c r="A13" s="8">
        <v>2501083006</v>
      </c>
      <c r="B13" s="9" t="s">
        <v>70</v>
      </c>
      <c r="C13" s="8" t="s">
        <v>210</v>
      </c>
      <c r="D13" s="10" t="s">
        <v>12</v>
      </c>
      <c r="E13" s="10"/>
      <c r="F13" s="11"/>
      <c r="G13" s="11"/>
      <c r="H13" s="11"/>
      <c r="I13" s="11"/>
      <c r="J13" s="11"/>
      <c r="K13" s="11"/>
      <c r="L13" s="11">
        <v>15</v>
      </c>
      <c r="M13" s="4">
        <f t="shared" si="0"/>
        <v>15</v>
      </c>
      <c r="N13" s="12" t="s">
        <v>16</v>
      </c>
      <c r="O13" s="12" t="s">
        <v>17</v>
      </c>
    </row>
    <row r="14" spans="1:16" ht="22.5" customHeight="1" x14ac:dyDescent="0.2">
      <c r="A14" s="8"/>
      <c r="B14" s="9"/>
      <c r="C14" s="8"/>
      <c r="D14" s="10"/>
      <c r="E14" s="10"/>
      <c r="F14" s="11"/>
      <c r="G14" s="11"/>
      <c r="H14" s="11"/>
      <c r="I14" s="11"/>
      <c r="J14" s="11"/>
      <c r="K14" s="11"/>
      <c r="L14" s="11"/>
      <c r="M14" s="4"/>
      <c r="N14" s="12"/>
      <c r="O14" s="12"/>
    </row>
    <row r="15" spans="1:16" ht="22.5" customHeight="1" x14ac:dyDescent="0.2">
      <c r="A15" s="8">
        <v>2501083006</v>
      </c>
      <c r="B15" s="9" t="s">
        <v>70</v>
      </c>
      <c r="C15" s="8" t="s">
        <v>213</v>
      </c>
      <c r="D15" s="10" t="s">
        <v>21</v>
      </c>
      <c r="E15" s="10">
        <v>0</v>
      </c>
      <c r="F15" s="11">
        <v>12</v>
      </c>
      <c r="G15" s="11">
        <v>12</v>
      </c>
      <c r="H15" s="11">
        <v>24</v>
      </c>
      <c r="I15" s="11">
        <v>24</v>
      </c>
      <c r="J15" s="11">
        <v>12</v>
      </c>
      <c r="K15" s="11">
        <v>12</v>
      </c>
      <c r="L15" s="11">
        <v>0</v>
      </c>
      <c r="M15" s="4">
        <f t="shared" ref="M15:M16" si="1">SUBTOTAL(9,E15:L15)</f>
        <v>96</v>
      </c>
      <c r="N15" s="12" t="s">
        <v>13</v>
      </c>
      <c r="O15" s="12" t="s">
        <v>177</v>
      </c>
      <c r="P15" s="2">
        <v>12</v>
      </c>
    </row>
    <row r="16" spans="1:16" ht="22.5" customHeight="1" x14ac:dyDescent="0.2">
      <c r="A16" s="8">
        <v>2501083006</v>
      </c>
      <c r="B16" s="9" t="s">
        <v>70</v>
      </c>
      <c r="C16" s="8" t="s">
        <v>213</v>
      </c>
      <c r="D16" s="10" t="s">
        <v>21</v>
      </c>
      <c r="E16" s="10">
        <v>0</v>
      </c>
      <c r="F16" s="2">
        <v>0</v>
      </c>
      <c r="G16" s="11">
        <v>10</v>
      </c>
      <c r="H16" s="11">
        <v>20</v>
      </c>
      <c r="I16" s="11">
        <v>20</v>
      </c>
      <c r="J16" s="11">
        <v>10</v>
      </c>
      <c r="K16" s="11">
        <v>10</v>
      </c>
      <c r="L16" s="11">
        <v>0</v>
      </c>
      <c r="M16" s="4">
        <f t="shared" si="1"/>
        <v>70</v>
      </c>
      <c r="N16" s="12" t="s">
        <v>13</v>
      </c>
      <c r="O16" s="12" t="s">
        <v>214</v>
      </c>
      <c r="P16" s="2">
        <v>10</v>
      </c>
    </row>
    <row r="17" spans="1:16" ht="22.5" customHeight="1" x14ac:dyDescent="0.2">
      <c r="A17" s="39"/>
      <c r="B17" s="9"/>
      <c r="C17" s="8"/>
      <c r="D17" s="10"/>
      <c r="E17" s="10"/>
      <c r="F17" s="11"/>
      <c r="G17" s="11"/>
      <c r="H17" s="11"/>
      <c r="I17" s="11"/>
      <c r="J17" s="11"/>
      <c r="K17" s="11"/>
      <c r="L17" s="11"/>
      <c r="M17" s="4"/>
      <c r="N17" s="12"/>
      <c r="O17" s="12"/>
    </row>
    <row r="18" spans="1:16" ht="22.5" customHeight="1" x14ac:dyDescent="0.2">
      <c r="A18" s="14" t="s">
        <v>24</v>
      </c>
      <c r="B18" s="9" t="s">
        <v>70</v>
      </c>
      <c r="C18" s="8" t="s">
        <v>210</v>
      </c>
      <c r="D18" s="10" t="s">
        <v>12</v>
      </c>
      <c r="E18" s="11">
        <f t="shared" ref="E18:L18" si="2">SUM(E3:E13)</f>
        <v>10</v>
      </c>
      <c r="F18" s="11">
        <f t="shared" si="2"/>
        <v>155</v>
      </c>
      <c r="G18" s="11">
        <f t="shared" si="2"/>
        <v>258</v>
      </c>
      <c r="H18" s="11">
        <f t="shared" si="2"/>
        <v>386</v>
      </c>
      <c r="I18" s="11">
        <f t="shared" si="2"/>
        <v>396</v>
      </c>
      <c r="J18" s="11">
        <f t="shared" si="2"/>
        <v>170</v>
      </c>
      <c r="K18" s="11">
        <f t="shared" si="2"/>
        <v>105</v>
      </c>
      <c r="L18" s="11">
        <f t="shared" si="2"/>
        <v>15</v>
      </c>
      <c r="M18" s="11">
        <f>E18+F18+G18+H18+I18+J18+K18+L18</f>
        <v>1495</v>
      </c>
      <c r="N18" s="12"/>
      <c r="O18" s="15" t="s">
        <v>25</v>
      </c>
    </row>
    <row r="19" spans="1:16" ht="22.5" customHeight="1" x14ac:dyDescent="0.2">
      <c r="A19" s="14"/>
      <c r="B19" s="9" t="s">
        <v>70</v>
      </c>
      <c r="C19" s="8" t="s">
        <v>213</v>
      </c>
      <c r="D19" s="10" t="s">
        <v>21</v>
      </c>
      <c r="E19" s="11">
        <f>SUM(E15:E16)</f>
        <v>0</v>
      </c>
      <c r="F19" s="11">
        <f>SUM(F15:F16)</f>
        <v>12</v>
      </c>
      <c r="G19" s="11">
        <f t="shared" ref="G19:M19" si="3">SUM(G15:G16)</f>
        <v>22</v>
      </c>
      <c r="H19" s="11">
        <f t="shared" si="3"/>
        <v>44</v>
      </c>
      <c r="I19" s="11">
        <f t="shared" si="3"/>
        <v>44</v>
      </c>
      <c r="J19" s="11">
        <f t="shared" si="3"/>
        <v>22</v>
      </c>
      <c r="K19" s="11">
        <f>SUM(K15:K16)</f>
        <v>22</v>
      </c>
      <c r="L19" s="11">
        <f t="shared" si="3"/>
        <v>0</v>
      </c>
      <c r="M19" s="11">
        <f t="shared" si="3"/>
        <v>166</v>
      </c>
      <c r="N19" s="12"/>
      <c r="O19" s="12" t="s">
        <v>26</v>
      </c>
    </row>
    <row r="20" spans="1:16" ht="22.5" customHeight="1" x14ac:dyDescent="0.2">
      <c r="A20" s="14"/>
      <c r="B20" s="13"/>
      <c r="C20" s="8"/>
      <c r="D20" s="16" t="s">
        <v>27</v>
      </c>
      <c r="E20" s="6">
        <f>E18+E19</f>
        <v>10</v>
      </c>
      <c r="F20" s="6">
        <f t="shared" ref="F20:L20" si="4">F18+F19</f>
        <v>167</v>
      </c>
      <c r="G20" s="6">
        <f t="shared" si="4"/>
        <v>280</v>
      </c>
      <c r="H20" s="6">
        <f t="shared" si="4"/>
        <v>430</v>
      </c>
      <c r="I20" s="6">
        <f t="shared" si="4"/>
        <v>440</v>
      </c>
      <c r="J20" s="6">
        <f t="shared" si="4"/>
        <v>192</v>
      </c>
      <c r="K20" s="6">
        <f>K18+K19</f>
        <v>127</v>
      </c>
      <c r="L20" s="6">
        <f t="shared" si="4"/>
        <v>15</v>
      </c>
      <c r="M20" s="6">
        <f>M18+M19</f>
        <v>1661</v>
      </c>
      <c r="N20" s="24"/>
      <c r="O20" s="12"/>
    </row>
    <row r="21" spans="1:16" ht="22.5" customHeight="1" x14ac:dyDescent="0.2">
      <c r="A21" s="8"/>
      <c r="B21" s="8"/>
      <c r="C21" s="8"/>
      <c r="D21" s="16"/>
      <c r="E21" s="6"/>
      <c r="F21" s="6"/>
      <c r="G21" s="6"/>
      <c r="H21" s="6"/>
      <c r="I21" s="6"/>
      <c r="J21" s="6"/>
      <c r="K21" s="6"/>
      <c r="L21" s="6"/>
      <c r="M21" s="11"/>
      <c r="N21" s="6"/>
      <c r="O21" s="11"/>
    </row>
    <row r="22" spans="1:16" ht="22.5" customHeight="1" x14ac:dyDescent="0.2">
      <c r="A22" s="8"/>
      <c r="B22" s="10"/>
      <c r="C22" s="8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7"/>
      <c r="O22" s="10"/>
    </row>
    <row r="24" spans="1:16" s="18" customFormat="1" ht="22.5" customHeight="1" x14ac:dyDescent="0.2">
      <c r="A24" s="1"/>
      <c r="B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s="18" customFormat="1" ht="22.5" customHeight="1" x14ac:dyDescent="0.2">
      <c r="A25" s="2"/>
      <c r="B25" s="19" t="s">
        <v>182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</sheetData>
  <autoFilter ref="A2:O7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68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FBCF-B1C9-4A38-BD33-A11FAB79FA1A}">
  <sheetPr filterMode="1">
    <tabColor theme="4"/>
    <pageSetUpPr fitToPage="1"/>
  </sheetPr>
  <dimension ref="A1:P40"/>
  <sheetViews>
    <sheetView view="pageBreakPreview" topLeftCell="A26" zoomScale="130" zoomScaleNormal="130" zoomScaleSheetLayoutView="130" workbookViewId="0">
      <selection activeCell="L40" sqref="L40"/>
    </sheetView>
  </sheetViews>
  <sheetFormatPr defaultRowHeight="22.5" customHeight="1" x14ac:dyDescent="0.2"/>
  <cols>
    <col min="1" max="1" width="14.375" style="2" customWidth="1"/>
    <col min="2" max="2" width="14.6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 t="s">
        <v>224</v>
      </c>
      <c r="B3" s="9" t="s">
        <v>215</v>
      </c>
      <c r="C3" s="8" t="s">
        <v>216</v>
      </c>
      <c r="D3" s="10" t="s">
        <v>12</v>
      </c>
      <c r="E3" s="10">
        <v>0</v>
      </c>
      <c r="F3" s="11">
        <v>163</v>
      </c>
      <c r="G3" s="11">
        <v>163</v>
      </c>
      <c r="H3" s="11">
        <v>326</v>
      </c>
      <c r="I3" s="11">
        <v>326</v>
      </c>
      <c r="J3" s="11">
        <v>163</v>
      </c>
      <c r="K3" s="11">
        <v>163</v>
      </c>
      <c r="L3" s="11">
        <v>0</v>
      </c>
      <c r="M3" s="4">
        <f>SUBTOTAL(9,E3:L3)</f>
        <v>1304</v>
      </c>
      <c r="N3" s="12" t="s">
        <v>13</v>
      </c>
      <c r="O3" s="12" t="s">
        <v>177</v>
      </c>
      <c r="P3" s="2">
        <v>163</v>
      </c>
    </row>
    <row r="4" spans="1:16" ht="22.5" customHeight="1" x14ac:dyDescent="0.2">
      <c r="A4" s="8" t="s">
        <v>224</v>
      </c>
      <c r="B4" s="9" t="s">
        <v>215</v>
      </c>
      <c r="C4" s="8" t="s">
        <v>216</v>
      </c>
      <c r="D4" s="10" t="s">
        <v>12</v>
      </c>
      <c r="E4" s="10">
        <v>0</v>
      </c>
      <c r="F4" s="22">
        <v>0</v>
      </c>
      <c r="G4" s="11">
        <v>50</v>
      </c>
      <c r="H4" s="11">
        <v>100</v>
      </c>
      <c r="I4" s="11">
        <v>100</v>
      </c>
      <c r="J4" s="11">
        <v>50</v>
      </c>
      <c r="K4" s="11">
        <v>0</v>
      </c>
      <c r="L4" s="11">
        <v>0</v>
      </c>
      <c r="M4" s="4">
        <f t="shared" ref="M4:M24" si="0">SUBTOTAL(9,E4:L4)</f>
        <v>300</v>
      </c>
      <c r="N4" s="12" t="s">
        <v>13</v>
      </c>
      <c r="O4" s="12" t="s">
        <v>31</v>
      </c>
      <c r="P4" s="2">
        <v>50</v>
      </c>
    </row>
    <row r="5" spans="1:16" ht="22.5" customHeight="1" x14ac:dyDescent="0.2">
      <c r="A5" s="8" t="s">
        <v>224</v>
      </c>
      <c r="B5" s="9" t="s">
        <v>215</v>
      </c>
      <c r="C5" s="8" t="s">
        <v>216</v>
      </c>
      <c r="D5" s="10" t="s">
        <v>12</v>
      </c>
      <c r="E5" s="10">
        <v>0</v>
      </c>
      <c r="F5" s="11">
        <v>0</v>
      </c>
      <c r="G5" s="11">
        <v>50</v>
      </c>
      <c r="H5" s="11">
        <v>50</v>
      </c>
      <c r="I5" s="11">
        <v>50</v>
      </c>
      <c r="J5" s="11">
        <v>50</v>
      </c>
      <c r="K5" s="11">
        <v>0</v>
      </c>
      <c r="L5" s="11">
        <v>0</v>
      </c>
      <c r="M5" s="4">
        <f t="shared" si="0"/>
        <v>200</v>
      </c>
      <c r="N5" s="12" t="s">
        <v>13</v>
      </c>
      <c r="O5" s="12" t="s">
        <v>217</v>
      </c>
      <c r="P5" s="2">
        <v>50</v>
      </c>
    </row>
    <row r="6" spans="1:16" s="45" customFormat="1" ht="22.5" customHeight="1" x14ac:dyDescent="0.2">
      <c r="A6" s="8" t="s">
        <v>224</v>
      </c>
      <c r="B6" s="41" t="s">
        <v>218</v>
      </c>
      <c r="C6" s="40" t="s">
        <v>216</v>
      </c>
      <c r="D6" s="42" t="s">
        <v>12</v>
      </c>
      <c r="E6" s="42">
        <v>0</v>
      </c>
      <c r="F6" s="43">
        <v>85</v>
      </c>
      <c r="G6" s="43">
        <v>85</v>
      </c>
      <c r="H6" s="43">
        <v>170</v>
      </c>
      <c r="I6" s="43">
        <v>170</v>
      </c>
      <c r="J6" s="43">
        <v>85</v>
      </c>
      <c r="K6" s="43">
        <v>85</v>
      </c>
      <c r="L6" s="43">
        <v>0</v>
      </c>
      <c r="M6" s="44">
        <f>SUBTOTAL(9,E6:L6)</f>
        <v>680</v>
      </c>
      <c r="N6" s="36" t="s">
        <v>13</v>
      </c>
      <c r="O6" s="36" t="s">
        <v>177</v>
      </c>
      <c r="P6" s="45">
        <v>85</v>
      </c>
    </row>
    <row r="7" spans="1:16" s="45" customFormat="1" ht="22.5" customHeight="1" x14ac:dyDescent="0.2">
      <c r="A7" s="8" t="s">
        <v>224</v>
      </c>
      <c r="B7" s="41" t="s">
        <v>218</v>
      </c>
      <c r="C7" s="40" t="s">
        <v>216</v>
      </c>
      <c r="D7" s="42" t="s">
        <v>12</v>
      </c>
      <c r="E7" s="42">
        <v>0</v>
      </c>
      <c r="F7" s="43">
        <v>35</v>
      </c>
      <c r="G7" s="43">
        <v>70</v>
      </c>
      <c r="H7" s="43">
        <v>70</v>
      </c>
      <c r="I7" s="43">
        <v>70</v>
      </c>
      <c r="J7" s="43">
        <v>35</v>
      </c>
      <c r="K7" s="43">
        <v>0</v>
      </c>
      <c r="L7" s="43">
        <v>0</v>
      </c>
      <c r="M7" s="44">
        <f t="shared" ref="M7:M8" si="1">SUBTOTAL(9,E7:L7)</f>
        <v>280</v>
      </c>
      <c r="N7" s="36" t="s">
        <v>13</v>
      </c>
      <c r="O7" s="36" t="s">
        <v>211</v>
      </c>
      <c r="P7" s="45">
        <v>35</v>
      </c>
    </row>
    <row r="8" spans="1:16" s="45" customFormat="1" ht="22.5" customHeight="1" x14ac:dyDescent="0.2">
      <c r="A8" s="8" t="s">
        <v>224</v>
      </c>
      <c r="B8" s="41" t="s">
        <v>218</v>
      </c>
      <c r="C8" s="40" t="s">
        <v>216</v>
      </c>
      <c r="D8" s="42" t="s">
        <v>12</v>
      </c>
      <c r="E8" s="42">
        <v>0</v>
      </c>
      <c r="F8" s="43">
        <v>0</v>
      </c>
      <c r="G8" s="43">
        <v>47</v>
      </c>
      <c r="H8" s="43">
        <v>94</v>
      </c>
      <c r="I8" s="43">
        <v>94</v>
      </c>
      <c r="J8" s="43">
        <v>47</v>
      </c>
      <c r="K8" s="43">
        <v>0</v>
      </c>
      <c r="L8" s="43">
        <v>0</v>
      </c>
      <c r="M8" s="44">
        <f t="shared" si="1"/>
        <v>282</v>
      </c>
      <c r="N8" s="36" t="s">
        <v>13</v>
      </c>
      <c r="O8" s="36" t="s">
        <v>160</v>
      </c>
      <c r="P8" s="45">
        <v>47</v>
      </c>
    </row>
    <row r="9" spans="1:16" ht="22.5" customHeight="1" x14ac:dyDescent="0.2">
      <c r="A9" s="8" t="s">
        <v>224</v>
      </c>
      <c r="B9" s="9" t="s">
        <v>215</v>
      </c>
      <c r="C9" s="8" t="s">
        <v>216</v>
      </c>
      <c r="D9" s="10" t="s">
        <v>12</v>
      </c>
      <c r="E9" s="10">
        <v>20</v>
      </c>
      <c r="F9" s="11"/>
      <c r="G9" s="11"/>
      <c r="H9" s="11"/>
      <c r="I9" s="11"/>
      <c r="J9" s="11"/>
      <c r="K9" s="11"/>
      <c r="L9" s="11"/>
      <c r="M9" s="4">
        <f t="shared" si="0"/>
        <v>20</v>
      </c>
      <c r="N9" s="12" t="s">
        <v>16</v>
      </c>
      <c r="O9" s="12" t="s">
        <v>17</v>
      </c>
    </row>
    <row r="10" spans="1:16" ht="22.5" customHeight="1" x14ac:dyDescent="0.2">
      <c r="A10" s="8" t="s">
        <v>224</v>
      </c>
      <c r="B10" s="9" t="s">
        <v>215</v>
      </c>
      <c r="C10" s="8" t="s">
        <v>216</v>
      </c>
      <c r="D10" s="10" t="s">
        <v>12</v>
      </c>
      <c r="E10" s="10"/>
      <c r="F10" s="11">
        <v>20</v>
      </c>
      <c r="G10" s="11"/>
      <c r="H10" s="11"/>
      <c r="I10" s="11"/>
      <c r="J10" s="11"/>
      <c r="K10" s="11"/>
      <c r="L10" s="11"/>
      <c r="M10" s="4">
        <f t="shared" si="0"/>
        <v>20</v>
      </c>
      <c r="N10" s="12" t="s">
        <v>16</v>
      </c>
      <c r="O10" s="12" t="s">
        <v>17</v>
      </c>
    </row>
    <row r="11" spans="1:16" ht="22.5" customHeight="1" x14ac:dyDescent="0.2">
      <c r="A11" s="8" t="s">
        <v>224</v>
      </c>
      <c r="B11" s="9" t="s">
        <v>215</v>
      </c>
      <c r="C11" s="8" t="s">
        <v>216</v>
      </c>
      <c r="D11" s="10" t="s">
        <v>12</v>
      </c>
      <c r="E11" s="10"/>
      <c r="F11" s="11"/>
      <c r="G11" s="11">
        <v>100</v>
      </c>
      <c r="H11" s="11"/>
      <c r="I11" s="11"/>
      <c r="J11" s="11"/>
      <c r="K11" s="11"/>
      <c r="L11" s="11"/>
      <c r="M11" s="4">
        <f t="shared" si="0"/>
        <v>100</v>
      </c>
      <c r="N11" s="12" t="s">
        <v>16</v>
      </c>
      <c r="O11" s="12" t="s">
        <v>17</v>
      </c>
    </row>
    <row r="12" spans="1:16" ht="22.5" customHeight="1" x14ac:dyDescent="0.2">
      <c r="A12" s="8" t="s">
        <v>224</v>
      </c>
      <c r="B12" s="9" t="s">
        <v>215</v>
      </c>
      <c r="C12" s="8" t="s">
        <v>216</v>
      </c>
      <c r="D12" s="10" t="s">
        <v>12</v>
      </c>
      <c r="E12" s="10"/>
      <c r="F12" s="11"/>
      <c r="G12" s="11"/>
      <c r="H12" s="11">
        <v>50</v>
      </c>
      <c r="I12" s="11"/>
      <c r="J12" s="11"/>
      <c r="K12" s="11"/>
      <c r="L12" s="11"/>
      <c r="M12" s="4">
        <f t="shared" si="0"/>
        <v>50</v>
      </c>
      <c r="N12" s="12" t="s">
        <v>16</v>
      </c>
      <c r="O12" s="12" t="s">
        <v>17</v>
      </c>
    </row>
    <row r="13" spans="1:16" ht="22.5" customHeight="1" x14ac:dyDescent="0.2">
      <c r="A13" s="8" t="s">
        <v>224</v>
      </c>
      <c r="B13" s="9" t="s">
        <v>215</v>
      </c>
      <c r="C13" s="8" t="s">
        <v>216</v>
      </c>
      <c r="D13" s="10" t="s">
        <v>12</v>
      </c>
      <c r="E13" s="10"/>
      <c r="F13" s="11"/>
      <c r="G13" s="11"/>
      <c r="H13" s="11"/>
      <c r="I13" s="11">
        <v>50</v>
      </c>
      <c r="J13" s="11"/>
      <c r="K13" s="11"/>
      <c r="L13" s="11"/>
      <c r="M13" s="4">
        <f t="shared" si="0"/>
        <v>50</v>
      </c>
      <c r="N13" s="12" t="s">
        <v>16</v>
      </c>
      <c r="O13" s="12" t="s">
        <v>17</v>
      </c>
    </row>
    <row r="14" spans="1:16" ht="22.5" customHeight="1" x14ac:dyDescent="0.2">
      <c r="A14" s="8" t="s">
        <v>224</v>
      </c>
      <c r="B14" s="9" t="s">
        <v>215</v>
      </c>
      <c r="C14" s="8" t="s">
        <v>216</v>
      </c>
      <c r="D14" s="10" t="s">
        <v>12</v>
      </c>
      <c r="E14" s="10"/>
      <c r="F14" s="11"/>
      <c r="G14" s="11"/>
      <c r="H14" s="11"/>
      <c r="I14" s="11"/>
      <c r="J14" s="11">
        <v>95</v>
      </c>
      <c r="K14" s="11"/>
      <c r="L14" s="11"/>
      <c r="M14" s="4">
        <f t="shared" si="0"/>
        <v>95</v>
      </c>
      <c r="N14" s="12" t="s">
        <v>16</v>
      </c>
      <c r="O14" s="12" t="s">
        <v>17</v>
      </c>
    </row>
    <row r="15" spans="1:16" ht="22.5" customHeight="1" x14ac:dyDescent="0.2">
      <c r="A15" s="8" t="s">
        <v>224</v>
      </c>
      <c r="B15" s="9" t="s">
        <v>215</v>
      </c>
      <c r="C15" s="8" t="s">
        <v>216</v>
      </c>
      <c r="D15" s="10" t="s">
        <v>12</v>
      </c>
      <c r="E15" s="10"/>
      <c r="F15" s="11"/>
      <c r="G15" s="11"/>
      <c r="H15" s="11"/>
      <c r="I15" s="11"/>
      <c r="J15" s="11"/>
      <c r="K15" s="11">
        <v>20</v>
      </c>
      <c r="L15" s="11"/>
      <c r="M15" s="4">
        <f t="shared" si="0"/>
        <v>20</v>
      </c>
      <c r="N15" s="12" t="s">
        <v>16</v>
      </c>
      <c r="O15" s="12" t="s">
        <v>17</v>
      </c>
    </row>
    <row r="16" spans="1:16" ht="22.5" customHeight="1" x14ac:dyDescent="0.2">
      <c r="A16" s="8" t="s">
        <v>224</v>
      </c>
      <c r="B16" s="9" t="s">
        <v>215</v>
      </c>
      <c r="C16" s="8" t="s">
        <v>216</v>
      </c>
      <c r="D16" s="10" t="s">
        <v>12</v>
      </c>
      <c r="E16" s="10"/>
      <c r="F16" s="11"/>
      <c r="G16" s="11"/>
      <c r="H16" s="11"/>
      <c r="I16" s="11"/>
      <c r="J16" s="11"/>
      <c r="K16" s="11"/>
      <c r="L16" s="11">
        <v>30</v>
      </c>
      <c r="M16" s="4">
        <f t="shared" si="0"/>
        <v>30</v>
      </c>
      <c r="N16" s="12" t="s">
        <v>16</v>
      </c>
      <c r="O16" s="12" t="s">
        <v>17</v>
      </c>
    </row>
    <row r="17" spans="1:16" s="45" customFormat="1" ht="22.5" customHeight="1" x14ac:dyDescent="0.2">
      <c r="A17" s="8" t="s">
        <v>224</v>
      </c>
      <c r="B17" s="41" t="s">
        <v>218</v>
      </c>
      <c r="C17" s="40" t="s">
        <v>216</v>
      </c>
      <c r="D17" s="42" t="s">
        <v>12</v>
      </c>
      <c r="E17" s="42">
        <v>15</v>
      </c>
      <c r="F17" s="43"/>
      <c r="G17" s="43"/>
      <c r="H17" s="43"/>
      <c r="I17" s="43"/>
      <c r="J17" s="43"/>
      <c r="K17" s="43"/>
      <c r="L17" s="43"/>
      <c r="M17" s="44">
        <f t="shared" si="0"/>
        <v>15</v>
      </c>
      <c r="N17" s="36" t="s">
        <v>16</v>
      </c>
      <c r="O17" s="36" t="s">
        <v>17</v>
      </c>
    </row>
    <row r="18" spans="1:16" s="45" customFormat="1" ht="22.5" customHeight="1" x14ac:dyDescent="0.2">
      <c r="A18" s="8" t="s">
        <v>224</v>
      </c>
      <c r="B18" s="41" t="s">
        <v>218</v>
      </c>
      <c r="C18" s="40" t="s">
        <v>216</v>
      </c>
      <c r="D18" s="42" t="s">
        <v>12</v>
      </c>
      <c r="E18" s="42"/>
      <c r="F18" s="43">
        <v>20</v>
      </c>
      <c r="G18" s="43"/>
      <c r="H18" s="43"/>
      <c r="I18" s="43"/>
      <c r="J18" s="43"/>
      <c r="K18" s="43"/>
      <c r="L18" s="43"/>
      <c r="M18" s="44">
        <f t="shared" si="0"/>
        <v>20</v>
      </c>
      <c r="N18" s="36" t="s">
        <v>16</v>
      </c>
      <c r="O18" s="36" t="s">
        <v>17</v>
      </c>
    </row>
    <row r="19" spans="1:16" s="45" customFormat="1" ht="22.5" customHeight="1" x14ac:dyDescent="0.2">
      <c r="A19" s="8" t="s">
        <v>224</v>
      </c>
      <c r="B19" s="41" t="s">
        <v>218</v>
      </c>
      <c r="C19" s="40" t="s">
        <v>216</v>
      </c>
      <c r="D19" s="42" t="s">
        <v>12</v>
      </c>
      <c r="E19" s="42"/>
      <c r="F19" s="43"/>
      <c r="G19" s="43">
        <v>20</v>
      </c>
      <c r="H19" s="43"/>
      <c r="I19" s="43"/>
      <c r="J19" s="43"/>
      <c r="K19" s="43"/>
      <c r="L19" s="43"/>
      <c r="M19" s="44">
        <f t="shared" si="0"/>
        <v>20</v>
      </c>
      <c r="N19" s="36" t="s">
        <v>16</v>
      </c>
      <c r="O19" s="36" t="s">
        <v>17</v>
      </c>
    </row>
    <row r="20" spans="1:16" s="45" customFormat="1" ht="22.5" customHeight="1" x14ac:dyDescent="0.2">
      <c r="A20" s="8" t="s">
        <v>224</v>
      </c>
      <c r="B20" s="41" t="s">
        <v>218</v>
      </c>
      <c r="C20" s="40" t="s">
        <v>216</v>
      </c>
      <c r="D20" s="42" t="s">
        <v>12</v>
      </c>
      <c r="E20" s="42"/>
      <c r="F20" s="43"/>
      <c r="G20" s="43"/>
      <c r="H20" s="43">
        <v>35</v>
      </c>
      <c r="I20" s="43"/>
      <c r="J20" s="43"/>
      <c r="K20" s="43"/>
      <c r="L20" s="43"/>
      <c r="M20" s="44">
        <f t="shared" si="0"/>
        <v>35</v>
      </c>
      <c r="N20" s="36" t="s">
        <v>16</v>
      </c>
      <c r="O20" s="36" t="s">
        <v>17</v>
      </c>
    </row>
    <row r="21" spans="1:16" s="45" customFormat="1" ht="22.5" customHeight="1" x14ac:dyDescent="0.2">
      <c r="A21" s="8" t="s">
        <v>224</v>
      </c>
      <c r="B21" s="41" t="s">
        <v>218</v>
      </c>
      <c r="C21" s="40" t="s">
        <v>216</v>
      </c>
      <c r="D21" s="42" t="s">
        <v>12</v>
      </c>
      <c r="E21" s="42"/>
      <c r="F21" s="43"/>
      <c r="G21" s="43"/>
      <c r="H21" s="43"/>
      <c r="I21" s="43">
        <v>20</v>
      </c>
      <c r="J21" s="43"/>
      <c r="K21" s="43"/>
      <c r="L21" s="43"/>
      <c r="M21" s="44">
        <f t="shared" si="0"/>
        <v>20</v>
      </c>
      <c r="N21" s="36" t="s">
        <v>16</v>
      </c>
      <c r="O21" s="36" t="s">
        <v>17</v>
      </c>
    </row>
    <row r="22" spans="1:16" s="45" customFormat="1" ht="22.5" customHeight="1" x14ac:dyDescent="0.2">
      <c r="A22" s="8" t="s">
        <v>224</v>
      </c>
      <c r="B22" s="41" t="s">
        <v>218</v>
      </c>
      <c r="C22" s="40" t="s">
        <v>216</v>
      </c>
      <c r="D22" s="42" t="s">
        <v>12</v>
      </c>
      <c r="E22" s="42"/>
      <c r="F22" s="43"/>
      <c r="G22" s="43"/>
      <c r="H22" s="43"/>
      <c r="I22" s="43"/>
      <c r="J22" s="43">
        <v>25</v>
      </c>
      <c r="K22" s="43"/>
      <c r="L22" s="43"/>
      <c r="M22" s="44">
        <f t="shared" si="0"/>
        <v>25</v>
      </c>
      <c r="N22" s="36" t="s">
        <v>16</v>
      </c>
      <c r="O22" s="36" t="s">
        <v>17</v>
      </c>
    </row>
    <row r="23" spans="1:16" s="45" customFormat="1" ht="22.5" customHeight="1" x14ac:dyDescent="0.2">
      <c r="A23" s="8" t="s">
        <v>224</v>
      </c>
      <c r="B23" s="41" t="s">
        <v>218</v>
      </c>
      <c r="C23" s="40" t="s">
        <v>216</v>
      </c>
      <c r="D23" s="42" t="s">
        <v>12</v>
      </c>
      <c r="E23" s="42"/>
      <c r="F23" s="43"/>
      <c r="G23" s="43"/>
      <c r="H23" s="43"/>
      <c r="I23" s="43"/>
      <c r="J23" s="43"/>
      <c r="K23" s="43">
        <v>25</v>
      </c>
      <c r="L23" s="43"/>
      <c r="M23" s="44">
        <f t="shared" si="0"/>
        <v>25</v>
      </c>
      <c r="N23" s="36" t="s">
        <v>16</v>
      </c>
      <c r="O23" s="36" t="s">
        <v>17</v>
      </c>
    </row>
    <row r="24" spans="1:16" s="45" customFormat="1" ht="22.5" customHeight="1" x14ac:dyDescent="0.2">
      <c r="A24" s="8" t="s">
        <v>224</v>
      </c>
      <c r="B24" s="41" t="s">
        <v>218</v>
      </c>
      <c r="C24" s="40" t="s">
        <v>216</v>
      </c>
      <c r="D24" s="42" t="s">
        <v>12</v>
      </c>
      <c r="E24" s="42"/>
      <c r="F24" s="43"/>
      <c r="G24" s="43"/>
      <c r="H24" s="43"/>
      <c r="I24" s="43"/>
      <c r="J24" s="43"/>
      <c r="K24" s="43"/>
      <c r="L24" s="43">
        <v>15</v>
      </c>
      <c r="M24" s="44">
        <f t="shared" si="0"/>
        <v>15</v>
      </c>
      <c r="N24" s="36" t="s">
        <v>16</v>
      </c>
      <c r="O24" s="36" t="s">
        <v>17</v>
      </c>
    </row>
    <row r="25" spans="1:16" ht="22.5" customHeight="1" x14ac:dyDescent="0.2">
      <c r="A25" s="8"/>
      <c r="B25" s="30"/>
      <c r="C25" s="8"/>
      <c r="D25" s="10"/>
      <c r="E25" s="10"/>
      <c r="F25" s="11"/>
      <c r="G25" s="11"/>
      <c r="H25" s="11"/>
      <c r="I25" s="11"/>
      <c r="J25" s="11"/>
      <c r="K25" s="11"/>
      <c r="L25" s="11"/>
      <c r="M25" s="4"/>
      <c r="N25" s="12"/>
      <c r="O25" s="12"/>
    </row>
    <row r="26" spans="1:16" ht="22.5" customHeight="1" x14ac:dyDescent="0.2">
      <c r="A26" s="8" t="s">
        <v>224</v>
      </c>
      <c r="B26" s="9" t="s">
        <v>215</v>
      </c>
      <c r="C26" s="8" t="s">
        <v>219</v>
      </c>
      <c r="D26" s="10" t="s">
        <v>21</v>
      </c>
      <c r="E26" s="10">
        <v>0</v>
      </c>
      <c r="F26" s="11">
        <v>13</v>
      </c>
      <c r="G26" s="11">
        <v>13</v>
      </c>
      <c r="H26" s="11">
        <v>26</v>
      </c>
      <c r="I26" s="11">
        <v>26</v>
      </c>
      <c r="J26" s="11">
        <v>13</v>
      </c>
      <c r="K26" s="11">
        <v>13</v>
      </c>
      <c r="L26" s="11">
        <v>0</v>
      </c>
      <c r="M26" s="4">
        <f t="shared" ref="M26:M29" si="2">SUBTOTAL(9,E26:L26)</f>
        <v>104</v>
      </c>
      <c r="N26" s="12" t="s">
        <v>13</v>
      </c>
      <c r="O26" s="12" t="s">
        <v>177</v>
      </c>
      <c r="P26" s="2">
        <v>13</v>
      </c>
    </row>
    <row r="27" spans="1:16" ht="22.5" customHeight="1" x14ac:dyDescent="0.2">
      <c r="A27" s="8" t="s">
        <v>224</v>
      </c>
      <c r="B27" s="9" t="s">
        <v>215</v>
      </c>
      <c r="C27" s="8" t="s">
        <v>219</v>
      </c>
      <c r="D27" s="10" t="s">
        <v>21</v>
      </c>
      <c r="E27" s="10">
        <v>0</v>
      </c>
      <c r="F27" s="11">
        <v>0</v>
      </c>
      <c r="G27" s="11">
        <v>10</v>
      </c>
      <c r="H27" s="11">
        <v>20</v>
      </c>
      <c r="I27" s="11">
        <v>20</v>
      </c>
      <c r="J27" s="11">
        <v>10</v>
      </c>
      <c r="K27" s="11">
        <v>0</v>
      </c>
      <c r="L27" s="11">
        <v>0</v>
      </c>
      <c r="M27" s="4">
        <f t="shared" si="2"/>
        <v>60</v>
      </c>
      <c r="N27" s="12" t="s">
        <v>13</v>
      </c>
      <c r="O27" s="12" t="s">
        <v>31</v>
      </c>
      <c r="P27" s="2">
        <v>10</v>
      </c>
    </row>
    <row r="28" spans="1:16" ht="22.5" customHeight="1" x14ac:dyDescent="0.2">
      <c r="A28" s="8" t="s">
        <v>224</v>
      </c>
      <c r="B28" s="41" t="s">
        <v>218</v>
      </c>
      <c r="C28" s="8" t="s">
        <v>219</v>
      </c>
      <c r="D28" s="10" t="s">
        <v>21</v>
      </c>
      <c r="E28" s="10">
        <v>0</v>
      </c>
      <c r="F28" s="11">
        <v>11</v>
      </c>
      <c r="G28" s="11">
        <v>22</v>
      </c>
      <c r="H28" s="11">
        <v>22</v>
      </c>
      <c r="I28" s="11">
        <v>11</v>
      </c>
      <c r="J28" s="11">
        <v>11</v>
      </c>
      <c r="K28" s="11">
        <v>11</v>
      </c>
      <c r="L28" s="11">
        <v>0</v>
      </c>
      <c r="M28" s="4">
        <f t="shared" si="2"/>
        <v>88</v>
      </c>
      <c r="N28" s="12" t="s">
        <v>13</v>
      </c>
      <c r="O28" s="12" t="s">
        <v>135</v>
      </c>
      <c r="P28" s="2">
        <v>11</v>
      </c>
    </row>
    <row r="29" spans="1:16" ht="22.5" customHeight="1" x14ac:dyDescent="0.2">
      <c r="A29" s="8" t="s">
        <v>224</v>
      </c>
      <c r="B29" s="41" t="s">
        <v>218</v>
      </c>
      <c r="C29" s="8" t="s">
        <v>219</v>
      </c>
      <c r="D29" s="10" t="s">
        <v>21</v>
      </c>
      <c r="E29" s="10">
        <v>0</v>
      </c>
      <c r="F29" s="2">
        <v>0</v>
      </c>
      <c r="G29" s="11">
        <v>20</v>
      </c>
      <c r="H29" s="11">
        <v>20</v>
      </c>
      <c r="I29" s="11">
        <v>20</v>
      </c>
      <c r="J29" s="11">
        <v>0</v>
      </c>
      <c r="K29" s="11">
        <v>0</v>
      </c>
      <c r="L29" s="11">
        <v>0</v>
      </c>
      <c r="M29" s="4">
        <f t="shared" si="2"/>
        <v>60</v>
      </c>
      <c r="N29" s="12" t="s">
        <v>13</v>
      </c>
      <c r="O29" s="12" t="s">
        <v>60</v>
      </c>
      <c r="P29" s="2">
        <v>10</v>
      </c>
    </row>
    <row r="30" spans="1:16" ht="22.5" customHeight="1" x14ac:dyDescent="0.2">
      <c r="A30" s="39"/>
      <c r="B30" s="9"/>
      <c r="C30" s="8"/>
      <c r="D30" s="10"/>
      <c r="E30" s="10"/>
      <c r="F30" s="11"/>
      <c r="G30" s="11"/>
      <c r="H30" s="11"/>
      <c r="I30" s="11"/>
      <c r="J30" s="11"/>
      <c r="K30" s="11"/>
      <c r="L30" s="11"/>
      <c r="M30" s="4"/>
      <c r="N30" s="12"/>
      <c r="O30" s="12"/>
    </row>
    <row r="31" spans="1:16" ht="22.5" customHeight="1" x14ac:dyDescent="0.2">
      <c r="A31" s="14" t="s">
        <v>24</v>
      </c>
      <c r="B31" s="9" t="s">
        <v>215</v>
      </c>
      <c r="C31" s="8" t="s">
        <v>216</v>
      </c>
      <c r="D31" s="10" t="s">
        <v>12</v>
      </c>
      <c r="E31" s="11">
        <f>SUM(E3:E5)+SUM(E9:E16)</f>
        <v>20</v>
      </c>
      <c r="F31" s="11">
        <f t="shared" ref="F31:L31" si="3">SUM(F3:F5)+SUM(F9:F16)</f>
        <v>183</v>
      </c>
      <c r="G31" s="11">
        <f t="shared" si="3"/>
        <v>363</v>
      </c>
      <c r="H31" s="11">
        <f t="shared" si="3"/>
        <v>526</v>
      </c>
      <c r="I31" s="11">
        <f t="shared" si="3"/>
        <v>526</v>
      </c>
      <c r="J31" s="11">
        <f t="shared" si="3"/>
        <v>358</v>
      </c>
      <c r="K31" s="11">
        <f t="shared" si="3"/>
        <v>183</v>
      </c>
      <c r="L31" s="11">
        <f t="shared" si="3"/>
        <v>30</v>
      </c>
      <c r="M31" s="11">
        <f>SUM(E31:L31)</f>
        <v>2189</v>
      </c>
      <c r="N31" s="12"/>
      <c r="O31" s="15" t="s">
        <v>25</v>
      </c>
    </row>
    <row r="32" spans="1:16" ht="22.5" customHeight="1" x14ac:dyDescent="0.2">
      <c r="A32" s="14"/>
      <c r="B32" s="9" t="s">
        <v>215</v>
      </c>
      <c r="C32" s="8" t="s">
        <v>219</v>
      </c>
      <c r="D32" s="10" t="s">
        <v>21</v>
      </c>
      <c r="E32" s="11">
        <f>SUM(E26:E27)</f>
        <v>0</v>
      </c>
      <c r="F32" s="11">
        <f t="shared" ref="F32:L32" si="4">SUM(F26:F27)</f>
        <v>13</v>
      </c>
      <c r="G32" s="11">
        <f t="shared" si="4"/>
        <v>23</v>
      </c>
      <c r="H32" s="11">
        <f t="shared" si="4"/>
        <v>46</v>
      </c>
      <c r="I32" s="11">
        <f t="shared" si="4"/>
        <v>46</v>
      </c>
      <c r="J32" s="11">
        <f t="shared" si="4"/>
        <v>23</v>
      </c>
      <c r="K32" s="11">
        <f t="shared" si="4"/>
        <v>13</v>
      </c>
      <c r="L32" s="11">
        <f t="shared" si="4"/>
        <v>0</v>
      </c>
      <c r="M32" s="11">
        <f>SUM(M26:M27)</f>
        <v>164</v>
      </c>
      <c r="N32" s="12"/>
      <c r="O32" s="12" t="s">
        <v>26</v>
      </c>
    </row>
    <row r="33" spans="1:16" ht="22.5" customHeight="1" x14ac:dyDescent="0.2">
      <c r="A33" s="14"/>
      <c r="B33" s="41" t="s">
        <v>218</v>
      </c>
      <c r="C33" s="8" t="s">
        <v>216</v>
      </c>
      <c r="D33" s="10" t="s">
        <v>12</v>
      </c>
      <c r="E33" s="11">
        <f>SUM(E6:E8)+SUM(E17:E24)</f>
        <v>15</v>
      </c>
      <c r="F33" s="11">
        <f t="shared" ref="F33:L33" si="5">SUM(F6:F8)+SUM(F17:F24)</f>
        <v>140</v>
      </c>
      <c r="G33" s="11">
        <f t="shared" si="5"/>
        <v>222</v>
      </c>
      <c r="H33" s="11">
        <f t="shared" si="5"/>
        <v>369</v>
      </c>
      <c r="I33" s="11">
        <f t="shared" si="5"/>
        <v>354</v>
      </c>
      <c r="J33" s="11">
        <f t="shared" si="5"/>
        <v>192</v>
      </c>
      <c r="K33" s="11">
        <f t="shared" si="5"/>
        <v>110</v>
      </c>
      <c r="L33" s="11">
        <f t="shared" si="5"/>
        <v>15</v>
      </c>
      <c r="M33" s="11">
        <f>E33+F33+G33+H33+I33+J33+K33+L33</f>
        <v>1417</v>
      </c>
      <c r="N33" s="12"/>
      <c r="O33" s="15" t="s">
        <v>25</v>
      </c>
    </row>
    <row r="34" spans="1:16" ht="22.5" customHeight="1" x14ac:dyDescent="0.2">
      <c r="A34" s="14"/>
      <c r="B34" s="41" t="s">
        <v>218</v>
      </c>
      <c r="C34" s="8" t="s">
        <v>219</v>
      </c>
      <c r="D34" s="10" t="s">
        <v>21</v>
      </c>
      <c r="E34" s="11">
        <f>SUM(E28:E29)</f>
        <v>0</v>
      </c>
      <c r="F34" s="11">
        <f>SUM(F28:F29)</f>
        <v>11</v>
      </c>
      <c r="G34" s="11">
        <f t="shared" ref="G34:L34" si="6">SUM(G28:G29)</f>
        <v>42</v>
      </c>
      <c r="H34" s="11">
        <f t="shared" si="6"/>
        <v>42</v>
      </c>
      <c r="I34" s="11">
        <f>SUM(I28:I29)</f>
        <v>31</v>
      </c>
      <c r="J34" s="11">
        <f t="shared" si="6"/>
        <v>11</v>
      </c>
      <c r="K34" s="11">
        <f t="shared" si="6"/>
        <v>11</v>
      </c>
      <c r="L34" s="11">
        <f t="shared" si="6"/>
        <v>0</v>
      </c>
      <c r="M34" s="11">
        <f>SUM(M28:M29)</f>
        <v>148</v>
      </c>
      <c r="N34" s="12"/>
      <c r="O34" s="12" t="s">
        <v>26</v>
      </c>
    </row>
    <row r="35" spans="1:16" ht="22.5" customHeight="1" x14ac:dyDescent="0.2">
      <c r="A35" s="14"/>
      <c r="B35" s="13"/>
      <c r="C35" s="8"/>
      <c r="D35" s="16" t="s">
        <v>27</v>
      </c>
      <c r="E35" s="6">
        <f t="shared" ref="E35:L35" si="7">E31+E32+E33+E34</f>
        <v>35</v>
      </c>
      <c r="F35" s="6">
        <f t="shared" si="7"/>
        <v>347</v>
      </c>
      <c r="G35" s="6">
        <f t="shared" si="7"/>
        <v>650</v>
      </c>
      <c r="H35" s="6">
        <f t="shared" si="7"/>
        <v>983</v>
      </c>
      <c r="I35" s="6">
        <f t="shared" si="7"/>
        <v>957</v>
      </c>
      <c r="J35" s="6">
        <f t="shared" si="7"/>
        <v>584</v>
      </c>
      <c r="K35" s="6">
        <f t="shared" si="7"/>
        <v>317</v>
      </c>
      <c r="L35" s="6">
        <f t="shared" si="7"/>
        <v>45</v>
      </c>
      <c r="M35" s="6">
        <f>M31+M32+M33+M34</f>
        <v>3918</v>
      </c>
      <c r="N35" s="24"/>
      <c r="O35" s="12"/>
    </row>
    <row r="36" spans="1:16" ht="22.5" customHeight="1" x14ac:dyDescent="0.2">
      <c r="A36" s="8"/>
      <c r="B36" s="8"/>
      <c r="C36" s="8"/>
      <c r="D36" s="16"/>
      <c r="E36" s="6"/>
      <c r="F36" s="6"/>
      <c r="G36" s="6"/>
      <c r="H36" s="6"/>
      <c r="I36" s="6"/>
      <c r="J36" s="6"/>
      <c r="K36" s="6"/>
      <c r="L36" s="6"/>
      <c r="M36" s="11"/>
      <c r="N36" s="6"/>
      <c r="O36" s="11"/>
    </row>
    <row r="37" spans="1:16" ht="22.5" customHeight="1" x14ac:dyDescent="0.2">
      <c r="A37" s="8"/>
      <c r="B37" s="10"/>
      <c r="C37" s="8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7"/>
      <c r="O37" s="10"/>
    </row>
    <row r="39" spans="1:16" s="18" customFormat="1" ht="22.5" customHeight="1" x14ac:dyDescent="0.2">
      <c r="A39" s="1"/>
      <c r="B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s="18" customFormat="1" ht="22.5" customHeight="1" x14ac:dyDescent="0.2">
      <c r="A40" s="2"/>
      <c r="B40" s="19" t="s">
        <v>225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A2:O10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68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1CC7-0BA0-4389-BCF1-E1E8C6C6EAAB}">
  <sheetPr filterMode="1">
    <tabColor theme="4"/>
    <pageSetUpPr fitToPage="1"/>
  </sheetPr>
  <dimension ref="A1:P39"/>
  <sheetViews>
    <sheetView view="pageBreakPreview" topLeftCell="A16" zoomScale="130" zoomScaleNormal="130" zoomScaleSheetLayoutView="130" workbookViewId="0">
      <selection activeCell="H40" sqref="H40"/>
    </sheetView>
  </sheetViews>
  <sheetFormatPr defaultRowHeight="22.5" customHeight="1" x14ac:dyDescent="0.2"/>
  <cols>
    <col min="1" max="1" width="14.375" style="2" customWidth="1"/>
    <col min="2" max="2" width="14.6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 t="s">
        <v>226</v>
      </c>
      <c r="B3" s="9" t="s">
        <v>215</v>
      </c>
      <c r="C3" s="8" t="s">
        <v>220</v>
      </c>
      <c r="D3" s="10" t="s">
        <v>12</v>
      </c>
      <c r="E3" s="10">
        <v>0</v>
      </c>
      <c r="F3" s="11">
        <v>164</v>
      </c>
      <c r="G3" s="11">
        <v>164</v>
      </c>
      <c r="H3" s="11">
        <v>328</v>
      </c>
      <c r="I3" s="11">
        <v>328</v>
      </c>
      <c r="J3" s="11">
        <v>164</v>
      </c>
      <c r="K3" s="11">
        <v>164</v>
      </c>
      <c r="L3" s="11">
        <v>0</v>
      </c>
      <c r="M3" s="4">
        <f>SUBTOTAL(9,E3:L3)</f>
        <v>1312</v>
      </c>
      <c r="N3" s="12" t="s">
        <v>13</v>
      </c>
      <c r="O3" s="12" t="s">
        <v>177</v>
      </c>
      <c r="P3" s="2">
        <v>164</v>
      </c>
    </row>
    <row r="4" spans="1:16" ht="22.5" customHeight="1" x14ac:dyDescent="0.2">
      <c r="A4" s="8" t="s">
        <v>226</v>
      </c>
      <c r="B4" s="9" t="s">
        <v>215</v>
      </c>
      <c r="C4" s="8" t="s">
        <v>220</v>
      </c>
      <c r="D4" s="10" t="s">
        <v>12</v>
      </c>
      <c r="E4" s="10">
        <v>0</v>
      </c>
      <c r="F4" s="22">
        <v>0</v>
      </c>
      <c r="G4" s="11">
        <v>50</v>
      </c>
      <c r="H4" s="11">
        <v>100</v>
      </c>
      <c r="I4" s="11">
        <v>100</v>
      </c>
      <c r="J4" s="11">
        <v>50</v>
      </c>
      <c r="K4" s="11">
        <v>0</v>
      </c>
      <c r="L4" s="11">
        <v>0</v>
      </c>
      <c r="M4" s="4">
        <f t="shared" ref="M4:M23" si="0">SUBTOTAL(9,E4:L4)</f>
        <v>300</v>
      </c>
      <c r="N4" s="12" t="s">
        <v>13</v>
      </c>
      <c r="O4" s="12" t="s">
        <v>31</v>
      </c>
      <c r="P4" s="2">
        <v>50</v>
      </c>
    </row>
    <row r="5" spans="1:16" ht="22.5" customHeight="1" x14ac:dyDescent="0.2">
      <c r="A5" s="8" t="s">
        <v>226</v>
      </c>
      <c r="B5" s="9" t="s">
        <v>215</v>
      </c>
      <c r="C5" s="8" t="s">
        <v>220</v>
      </c>
      <c r="D5" s="10" t="s">
        <v>12</v>
      </c>
      <c r="E5" s="10">
        <v>0</v>
      </c>
      <c r="F5" s="11">
        <v>0</v>
      </c>
      <c r="G5" s="11">
        <v>66</v>
      </c>
      <c r="H5" s="11">
        <v>33</v>
      </c>
      <c r="I5" s="11">
        <v>33</v>
      </c>
      <c r="J5" s="11">
        <v>33</v>
      </c>
      <c r="K5" s="11">
        <v>33</v>
      </c>
      <c r="L5" s="11">
        <v>0</v>
      </c>
      <c r="M5" s="4">
        <f t="shared" si="0"/>
        <v>198</v>
      </c>
      <c r="N5" s="12" t="s">
        <v>13</v>
      </c>
      <c r="O5" s="12" t="s">
        <v>221</v>
      </c>
      <c r="P5" s="2">
        <v>33</v>
      </c>
    </row>
    <row r="6" spans="1:16" s="45" customFormat="1" ht="22.5" customHeight="1" x14ac:dyDescent="0.2">
      <c r="A6" s="8" t="s">
        <v>226</v>
      </c>
      <c r="B6" s="41" t="s">
        <v>218</v>
      </c>
      <c r="C6" s="8" t="s">
        <v>220</v>
      </c>
      <c r="D6" s="42" t="s">
        <v>12</v>
      </c>
      <c r="E6" s="42">
        <v>0</v>
      </c>
      <c r="F6" s="43">
        <v>126</v>
      </c>
      <c r="G6" s="43">
        <v>252</v>
      </c>
      <c r="H6" s="43">
        <v>252</v>
      </c>
      <c r="I6" s="43">
        <v>126</v>
      </c>
      <c r="J6" s="43">
        <v>126</v>
      </c>
      <c r="K6" s="43">
        <v>126</v>
      </c>
      <c r="L6" s="43">
        <v>0</v>
      </c>
      <c r="M6" s="44">
        <f>SUBTOTAL(9,E6:L6)</f>
        <v>1008</v>
      </c>
      <c r="N6" s="36" t="s">
        <v>13</v>
      </c>
      <c r="O6" s="36" t="s">
        <v>135</v>
      </c>
      <c r="P6" s="45">
        <v>126</v>
      </c>
    </row>
    <row r="7" spans="1:16" s="45" customFormat="1" ht="22.5" customHeight="1" x14ac:dyDescent="0.2">
      <c r="A7" s="8" t="s">
        <v>226</v>
      </c>
      <c r="B7" s="41" t="s">
        <v>218</v>
      </c>
      <c r="C7" s="8" t="s">
        <v>220</v>
      </c>
      <c r="D7" s="42" t="s">
        <v>12</v>
      </c>
      <c r="E7" s="42">
        <v>0</v>
      </c>
      <c r="F7" s="43">
        <v>0</v>
      </c>
      <c r="G7" s="43">
        <v>120</v>
      </c>
      <c r="H7" s="43">
        <v>60</v>
      </c>
      <c r="I7" s="43">
        <v>120</v>
      </c>
      <c r="J7" s="43">
        <v>60</v>
      </c>
      <c r="K7" s="43">
        <v>0</v>
      </c>
      <c r="L7" s="43">
        <v>0</v>
      </c>
      <c r="M7" s="44">
        <f t="shared" ref="M7" si="1">SUBTOTAL(9,E7:L7)</f>
        <v>360</v>
      </c>
      <c r="N7" s="36" t="s">
        <v>13</v>
      </c>
      <c r="O7" s="36" t="s">
        <v>222</v>
      </c>
      <c r="P7" s="45">
        <v>60</v>
      </c>
    </row>
    <row r="8" spans="1:16" ht="22.5" customHeight="1" x14ac:dyDescent="0.2">
      <c r="A8" s="8" t="s">
        <v>226</v>
      </c>
      <c r="B8" s="9" t="s">
        <v>215</v>
      </c>
      <c r="C8" s="8" t="s">
        <v>220</v>
      </c>
      <c r="D8" s="10" t="s">
        <v>12</v>
      </c>
      <c r="E8" s="10">
        <v>20</v>
      </c>
      <c r="F8" s="11"/>
      <c r="G8" s="11"/>
      <c r="H8" s="11"/>
      <c r="I8" s="11"/>
      <c r="J8" s="11"/>
      <c r="K8" s="11"/>
      <c r="L8" s="11"/>
      <c r="M8" s="4">
        <f t="shared" si="0"/>
        <v>20</v>
      </c>
      <c r="N8" s="12" t="s">
        <v>16</v>
      </c>
      <c r="O8" s="12" t="s">
        <v>17</v>
      </c>
    </row>
    <row r="9" spans="1:16" ht="22.5" customHeight="1" x14ac:dyDescent="0.2">
      <c r="A9" s="8" t="s">
        <v>226</v>
      </c>
      <c r="B9" s="9" t="s">
        <v>215</v>
      </c>
      <c r="C9" s="8" t="s">
        <v>220</v>
      </c>
      <c r="D9" s="10" t="s">
        <v>12</v>
      </c>
      <c r="E9" s="10"/>
      <c r="F9" s="11">
        <v>30</v>
      </c>
      <c r="G9" s="11"/>
      <c r="H9" s="11"/>
      <c r="I9" s="11"/>
      <c r="J9" s="11"/>
      <c r="K9" s="11"/>
      <c r="L9" s="11"/>
      <c r="M9" s="4">
        <f t="shared" si="0"/>
        <v>30</v>
      </c>
      <c r="N9" s="12" t="s">
        <v>16</v>
      </c>
      <c r="O9" s="12" t="s">
        <v>17</v>
      </c>
    </row>
    <row r="10" spans="1:16" ht="22.5" customHeight="1" x14ac:dyDescent="0.2">
      <c r="A10" s="8" t="s">
        <v>226</v>
      </c>
      <c r="B10" s="9" t="s">
        <v>215</v>
      </c>
      <c r="C10" s="8" t="s">
        <v>220</v>
      </c>
      <c r="D10" s="10" t="s">
        <v>12</v>
      </c>
      <c r="E10" s="10"/>
      <c r="F10" s="11"/>
      <c r="G10" s="11">
        <v>35</v>
      </c>
      <c r="H10" s="11"/>
      <c r="I10" s="11"/>
      <c r="J10" s="11"/>
      <c r="K10" s="11"/>
      <c r="L10" s="11"/>
      <c r="M10" s="4">
        <f t="shared" si="0"/>
        <v>35</v>
      </c>
      <c r="N10" s="12" t="s">
        <v>16</v>
      </c>
      <c r="O10" s="12" t="s">
        <v>17</v>
      </c>
    </row>
    <row r="11" spans="1:16" ht="22.5" customHeight="1" x14ac:dyDescent="0.2">
      <c r="A11" s="8" t="s">
        <v>226</v>
      </c>
      <c r="B11" s="9" t="s">
        <v>215</v>
      </c>
      <c r="C11" s="8" t="s">
        <v>220</v>
      </c>
      <c r="D11" s="10" t="s">
        <v>12</v>
      </c>
      <c r="E11" s="10"/>
      <c r="F11" s="11"/>
      <c r="G11" s="11"/>
      <c r="H11" s="11">
        <v>30</v>
      </c>
      <c r="I11" s="11"/>
      <c r="J11" s="11"/>
      <c r="K11" s="11"/>
      <c r="L11" s="11"/>
      <c r="M11" s="4">
        <f t="shared" si="0"/>
        <v>30</v>
      </c>
      <c r="N11" s="12" t="s">
        <v>16</v>
      </c>
      <c r="O11" s="12" t="s">
        <v>17</v>
      </c>
    </row>
    <row r="12" spans="1:16" ht="22.5" customHeight="1" x14ac:dyDescent="0.2">
      <c r="A12" s="8" t="s">
        <v>226</v>
      </c>
      <c r="B12" s="9" t="s">
        <v>215</v>
      </c>
      <c r="C12" s="8" t="s">
        <v>220</v>
      </c>
      <c r="D12" s="10" t="s">
        <v>12</v>
      </c>
      <c r="E12" s="10"/>
      <c r="F12" s="11"/>
      <c r="G12" s="11"/>
      <c r="H12" s="11"/>
      <c r="I12" s="11">
        <v>50</v>
      </c>
      <c r="J12" s="11"/>
      <c r="K12" s="11"/>
      <c r="L12" s="11"/>
      <c r="M12" s="4">
        <f t="shared" si="0"/>
        <v>50</v>
      </c>
      <c r="N12" s="12" t="s">
        <v>16</v>
      </c>
      <c r="O12" s="12" t="s">
        <v>17</v>
      </c>
    </row>
    <row r="13" spans="1:16" ht="22.5" customHeight="1" x14ac:dyDescent="0.2">
      <c r="A13" s="8" t="s">
        <v>226</v>
      </c>
      <c r="B13" s="9" t="s">
        <v>215</v>
      </c>
      <c r="C13" s="8" t="s">
        <v>220</v>
      </c>
      <c r="D13" s="10" t="s">
        <v>12</v>
      </c>
      <c r="E13" s="10"/>
      <c r="F13" s="11"/>
      <c r="G13" s="11"/>
      <c r="H13" s="11"/>
      <c r="I13" s="11"/>
      <c r="J13" s="11">
        <v>50</v>
      </c>
      <c r="K13" s="11"/>
      <c r="L13" s="11"/>
      <c r="M13" s="4">
        <f t="shared" si="0"/>
        <v>50</v>
      </c>
      <c r="N13" s="12" t="s">
        <v>16</v>
      </c>
      <c r="O13" s="12" t="s">
        <v>17</v>
      </c>
    </row>
    <row r="14" spans="1:16" ht="22.5" customHeight="1" x14ac:dyDescent="0.2">
      <c r="A14" s="8" t="s">
        <v>226</v>
      </c>
      <c r="B14" s="9" t="s">
        <v>215</v>
      </c>
      <c r="C14" s="8" t="s">
        <v>220</v>
      </c>
      <c r="D14" s="10" t="s">
        <v>12</v>
      </c>
      <c r="E14" s="10"/>
      <c r="F14" s="11"/>
      <c r="G14" s="11"/>
      <c r="H14" s="11"/>
      <c r="I14" s="11"/>
      <c r="J14" s="11"/>
      <c r="K14" s="11">
        <v>50</v>
      </c>
      <c r="L14" s="11"/>
      <c r="M14" s="4">
        <f t="shared" si="0"/>
        <v>50</v>
      </c>
      <c r="N14" s="12" t="s">
        <v>16</v>
      </c>
      <c r="O14" s="12" t="s">
        <v>17</v>
      </c>
    </row>
    <row r="15" spans="1:16" ht="22.5" customHeight="1" x14ac:dyDescent="0.2">
      <c r="A15" s="8" t="s">
        <v>226</v>
      </c>
      <c r="B15" s="9" t="s">
        <v>215</v>
      </c>
      <c r="C15" s="8" t="s">
        <v>220</v>
      </c>
      <c r="D15" s="10" t="s">
        <v>12</v>
      </c>
      <c r="E15" s="10"/>
      <c r="F15" s="11"/>
      <c r="G15" s="11"/>
      <c r="H15" s="11"/>
      <c r="I15" s="11"/>
      <c r="J15" s="11"/>
      <c r="K15" s="11"/>
      <c r="L15" s="11">
        <v>35</v>
      </c>
      <c r="M15" s="4">
        <f t="shared" si="0"/>
        <v>35</v>
      </c>
      <c r="N15" s="12" t="s">
        <v>16</v>
      </c>
      <c r="O15" s="12" t="s">
        <v>17</v>
      </c>
    </row>
    <row r="16" spans="1:16" s="45" customFormat="1" ht="22.5" customHeight="1" x14ac:dyDescent="0.2">
      <c r="A16" s="8" t="s">
        <v>226</v>
      </c>
      <c r="B16" s="41" t="s">
        <v>218</v>
      </c>
      <c r="C16" s="8" t="s">
        <v>220</v>
      </c>
      <c r="D16" s="42" t="s">
        <v>12</v>
      </c>
      <c r="E16" s="42">
        <v>15</v>
      </c>
      <c r="F16" s="43"/>
      <c r="G16" s="43"/>
      <c r="H16" s="43"/>
      <c r="I16" s="43"/>
      <c r="J16" s="43"/>
      <c r="K16" s="43"/>
      <c r="L16" s="43"/>
      <c r="M16" s="44">
        <f t="shared" si="0"/>
        <v>15</v>
      </c>
      <c r="N16" s="36" t="s">
        <v>16</v>
      </c>
      <c r="O16" s="36" t="s">
        <v>17</v>
      </c>
    </row>
    <row r="17" spans="1:16" s="45" customFormat="1" ht="22.5" customHeight="1" x14ac:dyDescent="0.2">
      <c r="A17" s="8" t="s">
        <v>226</v>
      </c>
      <c r="B17" s="41" t="s">
        <v>218</v>
      </c>
      <c r="C17" s="8" t="s">
        <v>220</v>
      </c>
      <c r="D17" s="42" t="s">
        <v>12</v>
      </c>
      <c r="E17" s="42"/>
      <c r="F17" s="43">
        <v>15</v>
      </c>
      <c r="G17" s="43"/>
      <c r="H17" s="43"/>
      <c r="I17" s="43"/>
      <c r="J17" s="43"/>
      <c r="K17" s="43"/>
      <c r="L17" s="43"/>
      <c r="M17" s="44">
        <f t="shared" si="0"/>
        <v>15</v>
      </c>
      <c r="N17" s="36" t="s">
        <v>16</v>
      </c>
      <c r="O17" s="36" t="s">
        <v>17</v>
      </c>
    </row>
    <row r="18" spans="1:16" s="45" customFormat="1" ht="22.5" customHeight="1" x14ac:dyDescent="0.2">
      <c r="A18" s="8" t="s">
        <v>226</v>
      </c>
      <c r="B18" s="41" t="s">
        <v>218</v>
      </c>
      <c r="C18" s="8" t="s">
        <v>220</v>
      </c>
      <c r="D18" s="42" t="s">
        <v>12</v>
      </c>
      <c r="E18" s="42"/>
      <c r="F18" s="43"/>
      <c r="G18" s="43">
        <v>30</v>
      </c>
      <c r="H18" s="43"/>
      <c r="I18" s="43"/>
      <c r="J18" s="43"/>
      <c r="K18" s="43"/>
      <c r="L18" s="43"/>
      <c r="M18" s="44">
        <f t="shared" si="0"/>
        <v>30</v>
      </c>
      <c r="N18" s="36" t="s">
        <v>16</v>
      </c>
      <c r="O18" s="36" t="s">
        <v>17</v>
      </c>
    </row>
    <row r="19" spans="1:16" s="45" customFormat="1" ht="22.5" customHeight="1" x14ac:dyDescent="0.2">
      <c r="A19" s="8" t="s">
        <v>226</v>
      </c>
      <c r="B19" s="41" t="s">
        <v>218</v>
      </c>
      <c r="C19" s="8" t="s">
        <v>220</v>
      </c>
      <c r="D19" s="42" t="s">
        <v>12</v>
      </c>
      <c r="E19" s="42"/>
      <c r="F19" s="43"/>
      <c r="G19" s="43"/>
      <c r="H19" s="43">
        <v>30</v>
      </c>
      <c r="I19" s="43"/>
      <c r="J19" s="43"/>
      <c r="K19" s="43"/>
      <c r="L19" s="43"/>
      <c r="M19" s="44">
        <f t="shared" si="0"/>
        <v>30</v>
      </c>
      <c r="N19" s="36" t="s">
        <v>16</v>
      </c>
      <c r="O19" s="36" t="s">
        <v>17</v>
      </c>
    </row>
    <row r="20" spans="1:16" s="45" customFormat="1" ht="22.5" customHeight="1" x14ac:dyDescent="0.2">
      <c r="A20" s="8" t="s">
        <v>226</v>
      </c>
      <c r="B20" s="41" t="s">
        <v>218</v>
      </c>
      <c r="C20" s="8" t="s">
        <v>220</v>
      </c>
      <c r="D20" s="42" t="s">
        <v>12</v>
      </c>
      <c r="E20" s="42"/>
      <c r="F20" s="43"/>
      <c r="G20" s="43"/>
      <c r="H20" s="43"/>
      <c r="I20" s="43">
        <v>20</v>
      </c>
      <c r="J20" s="43"/>
      <c r="K20" s="43"/>
      <c r="L20" s="43"/>
      <c r="M20" s="44">
        <f t="shared" si="0"/>
        <v>20</v>
      </c>
      <c r="N20" s="36" t="s">
        <v>16</v>
      </c>
      <c r="O20" s="36" t="s">
        <v>17</v>
      </c>
    </row>
    <row r="21" spans="1:16" s="45" customFormat="1" ht="22.5" customHeight="1" x14ac:dyDescent="0.2">
      <c r="A21" s="8" t="s">
        <v>226</v>
      </c>
      <c r="B21" s="41" t="s">
        <v>218</v>
      </c>
      <c r="C21" s="8" t="s">
        <v>220</v>
      </c>
      <c r="D21" s="42" t="s">
        <v>12</v>
      </c>
      <c r="E21" s="42"/>
      <c r="F21" s="43"/>
      <c r="G21" s="43"/>
      <c r="H21" s="43"/>
      <c r="I21" s="43"/>
      <c r="J21" s="43">
        <v>15</v>
      </c>
      <c r="K21" s="43"/>
      <c r="L21" s="43"/>
      <c r="M21" s="44">
        <f t="shared" si="0"/>
        <v>15</v>
      </c>
      <c r="N21" s="36" t="s">
        <v>16</v>
      </c>
      <c r="O21" s="36" t="s">
        <v>17</v>
      </c>
    </row>
    <row r="22" spans="1:16" s="45" customFormat="1" ht="22.5" customHeight="1" x14ac:dyDescent="0.2">
      <c r="A22" s="8" t="s">
        <v>226</v>
      </c>
      <c r="B22" s="41" t="s">
        <v>218</v>
      </c>
      <c r="C22" s="8" t="s">
        <v>220</v>
      </c>
      <c r="D22" s="42" t="s">
        <v>12</v>
      </c>
      <c r="E22" s="42"/>
      <c r="F22" s="43"/>
      <c r="G22" s="43"/>
      <c r="H22" s="43"/>
      <c r="I22" s="43"/>
      <c r="J22" s="43"/>
      <c r="K22" s="43">
        <v>15</v>
      </c>
      <c r="L22" s="43"/>
      <c r="M22" s="44">
        <f t="shared" si="0"/>
        <v>15</v>
      </c>
      <c r="N22" s="36" t="s">
        <v>16</v>
      </c>
      <c r="O22" s="36" t="s">
        <v>17</v>
      </c>
    </row>
    <row r="23" spans="1:16" s="45" customFormat="1" ht="22.5" customHeight="1" x14ac:dyDescent="0.2">
      <c r="A23" s="8" t="s">
        <v>226</v>
      </c>
      <c r="B23" s="41" t="s">
        <v>218</v>
      </c>
      <c r="C23" s="8" t="s">
        <v>220</v>
      </c>
      <c r="D23" s="42" t="s">
        <v>12</v>
      </c>
      <c r="E23" s="42"/>
      <c r="F23" s="43"/>
      <c r="G23" s="43"/>
      <c r="H23" s="43"/>
      <c r="I23" s="43"/>
      <c r="J23" s="43"/>
      <c r="K23" s="43"/>
      <c r="L23" s="43">
        <v>10</v>
      </c>
      <c r="M23" s="44">
        <f t="shared" si="0"/>
        <v>10</v>
      </c>
      <c r="N23" s="36" t="s">
        <v>16</v>
      </c>
      <c r="O23" s="36" t="s">
        <v>17</v>
      </c>
    </row>
    <row r="24" spans="1:16" ht="22.5" customHeight="1" x14ac:dyDescent="0.2">
      <c r="A24" s="8"/>
      <c r="B24" s="30"/>
      <c r="C24" s="8"/>
      <c r="D24" s="10"/>
      <c r="E24" s="10"/>
      <c r="F24" s="11"/>
      <c r="G24" s="11"/>
      <c r="H24" s="11"/>
      <c r="I24" s="11"/>
      <c r="J24" s="11"/>
      <c r="K24" s="11"/>
      <c r="L24" s="11"/>
      <c r="M24" s="4"/>
      <c r="N24" s="12"/>
      <c r="O24" s="12"/>
    </row>
    <row r="25" spans="1:16" ht="22.5" customHeight="1" x14ac:dyDescent="0.2">
      <c r="A25" s="8" t="s">
        <v>226</v>
      </c>
      <c r="B25" s="9" t="s">
        <v>215</v>
      </c>
      <c r="C25" s="8" t="s">
        <v>223</v>
      </c>
      <c r="D25" s="10" t="s">
        <v>21</v>
      </c>
      <c r="E25" s="10">
        <v>0</v>
      </c>
      <c r="F25" s="11">
        <v>13</v>
      </c>
      <c r="G25" s="11">
        <v>13</v>
      </c>
      <c r="H25" s="11">
        <v>26</v>
      </c>
      <c r="I25" s="11">
        <v>26</v>
      </c>
      <c r="J25" s="11">
        <v>13</v>
      </c>
      <c r="K25" s="11">
        <v>13</v>
      </c>
      <c r="L25" s="11">
        <v>0</v>
      </c>
      <c r="M25" s="4">
        <f t="shared" ref="M25:M28" si="2">SUBTOTAL(9,E25:L25)</f>
        <v>104</v>
      </c>
      <c r="N25" s="12" t="s">
        <v>13</v>
      </c>
      <c r="O25" s="12" t="s">
        <v>177</v>
      </c>
      <c r="P25" s="2">
        <v>13</v>
      </c>
    </row>
    <row r="26" spans="1:16" ht="22.5" customHeight="1" x14ac:dyDescent="0.2">
      <c r="A26" s="8" t="s">
        <v>226</v>
      </c>
      <c r="B26" s="9" t="s">
        <v>215</v>
      </c>
      <c r="C26" s="8" t="s">
        <v>223</v>
      </c>
      <c r="D26" s="10" t="s">
        <v>21</v>
      </c>
      <c r="E26" s="10">
        <v>0</v>
      </c>
      <c r="F26" s="11">
        <v>0</v>
      </c>
      <c r="G26" s="11">
        <v>8</v>
      </c>
      <c r="H26" s="11">
        <v>16</v>
      </c>
      <c r="I26" s="11">
        <v>16</v>
      </c>
      <c r="J26" s="11">
        <v>8</v>
      </c>
      <c r="K26" s="11">
        <v>0</v>
      </c>
      <c r="L26" s="11">
        <v>0</v>
      </c>
      <c r="M26" s="4">
        <f t="shared" si="2"/>
        <v>48</v>
      </c>
      <c r="N26" s="12" t="s">
        <v>13</v>
      </c>
      <c r="O26" s="12" t="s">
        <v>31</v>
      </c>
      <c r="P26" s="2">
        <v>8</v>
      </c>
    </row>
    <row r="27" spans="1:16" ht="22.5" customHeight="1" x14ac:dyDescent="0.2">
      <c r="A27" s="8" t="s">
        <v>226</v>
      </c>
      <c r="B27" s="41" t="s">
        <v>218</v>
      </c>
      <c r="C27" s="8" t="s">
        <v>223</v>
      </c>
      <c r="D27" s="10" t="s">
        <v>21</v>
      </c>
      <c r="E27" s="10">
        <v>0</v>
      </c>
      <c r="F27" s="11">
        <v>13</v>
      </c>
      <c r="G27" s="11">
        <v>13</v>
      </c>
      <c r="H27" s="11">
        <v>26</v>
      </c>
      <c r="I27" s="11">
        <v>26</v>
      </c>
      <c r="J27" s="11">
        <v>13</v>
      </c>
      <c r="K27" s="11">
        <v>13</v>
      </c>
      <c r="L27" s="11">
        <v>0</v>
      </c>
      <c r="M27" s="4">
        <f t="shared" si="2"/>
        <v>104</v>
      </c>
      <c r="N27" s="12" t="s">
        <v>13</v>
      </c>
      <c r="O27" s="12" t="s">
        <v>177</v>
      </c>
      <c r="P27" s="2">
        <v>13</v>
      </c>
    </row>
    <row r="28" spans="1:16" ht="22.5" customHeight="1" x14ac:dyDescent="0.2">
      <c r="A28" s="8" t="s">
        <v>226</v>
      </c>
      <c r="B28" s="41" t="s">
        <v>218</v>
      </c>
      <c r="C28" s="8" t="s">
        <v>223</v>
      </c>
      <c r="D28" s="10" t="s">
        <v>21</v>
      </c>
      <c r="E28" s="10">
        <v>0</v>
      </c>
      <c r="F28" s="11">
        <v>0</v>
      </c>
      <c r="G28" s="11">
        <v>7</v>
      </c>
      <c r="H28" s="11">
        <v>14</v>
      </c>
      <c r="I28" s="11">
        <v>14</v>
      </c>
      <c r="J28" s="11">
        <v>7</v>
      </c>
      <c r="K28" s="11">
        <v>0</v>
      </c>
      <c r="L28" s="11">
        <v>0</v>
      </c>
      <c r="M28" s="4">
        <f t="shared" si="2"/>
        <v>42</v>
      </c>
      <c r="N28" s="12" t="s">
        <v>13</v>
      </c>
      <c r="O28" s="12" t="s">
        <v>31</v>
      </c>
      <c r="P28" s="2">
        <v>7</v>
      </c>
    </row>
    <row r="29" spans="1:16" ht="22.5" customHeight="1" x14ac:dyDescent="0.2">
      <c r="A29" s="39"/>
      <c r="B29" s="9"/>
      <c r="C29" s="8"/>
      <c r="D29" s="10"/>
      <c r="E29" s="10"/>
      <c r="F29" s="11"/>
      <c r="G29" s="11"/>
      <c r="H29" s="11"/>
      <c r="I29" s="11"/>
      <c r="J29" s="11"/>
      <c r="K29" s="11"/>
      <c r="L29" s="11"/>
      <c r="M29" s="4"/>
      <c r="N29" s="12"/>
      <c r="O29" s="12"/>
    </row>
    <row r="30" spans="1:16" ht="22.5" customHeight="1" x14ac:dyDescent="0.2">
      <c r="A30" s="14" t="s">
        <v>24</v>
      </c>
      <c r="B30" s="9" t="s">
        <v>215</v>
      </c>
      <c r="C30" s="8" t="s">
        <v>220</v>
      </c>
      <c r="D30" s="10" t="s">
        <v>12</v>
      </c>
      <c r="E30" s="11">
        <f t="shared" ref="E30:L30" si="3">SUM(E3:E5)+SUM(E8:E15)</f>
        <v>20</v>
      </c>
      <c r="F30" s="11">
        <f t="shared" si="3"/>
        <v>194</v>
      </c>
      <c r="G30" s="11">
        <f t="shared" si="3"/>
        <v>315</v>
      </c>
      <c r="H30" s="11">
        <f t="shared" si="3"/>
        <v>491</v>
      </c>
      <c r="I30" s="11">
        <f t="shared" si="3"/>
        <v>511</v>
      </c>
      <c r="J30" s="11">
        <f t="shared" si="3"/>
        <v>297</v>
      </c>
      <c r="K30" s="11">
        <f t="shared" si="3"/>
        <v>247</v>
      </c>
      <c r="L30" s="11">
        <f t="shared" si="3"/>
        <v>35</v>
      </c>
      <c r="M30" s="11">
        <f>SUM(E30:L30)</f>
        <v>2110</v>
      </c>
      <c r="N30" s="12"/>
      <c r="O30" s="15" t="s">
        <v>25</v>
      </c>
    </row>
    <row r="31" spans="1:16" ht="22.5" customHeight="1" x14ac:dyDescent="0.2">
      <c r="A31" s="14"/>
      <c r="B31" s="9" t="s">
        <v>215</v>
      </c>
      <c r="C31" s="8" t="s">
        <v>223</v>
      </c>
      <c r="D31" s="10" t="s">
        <v>21</v>
      </c>
      <c r="E31" s="11">
        <f>SUM(E25:E26)</f>
        <v>0</v>
      </c>
      <c r="F31" s="11">
        <f t="shared" ref="F31:L31" si="4">SUM(F25:F26)</f>
        <v>13</v>
      </c>
      <c r="G31" s="11">
        <f t="shared" si="4"/>
        <v>21</v>
      </c>
      <c r="H31" s="11">
        <f t="shared" si="4"/>
        <v>42</v>
      </c>
      <c r="I31" s="11">
        <f t="shared" si="4"/>
        <v>42</v>
      </c>
      <c r="J31" s="11">
        <f t="shared" si="4"/>
        <v>21</v>
      </c>
      <c r="K31" s="11">
        <f t="shared" si="4"/>
        <v>13</v>
      </c>
      <c r="L31" s="11">
        <f t="shared" si="4"/>
        <v>0</v>
      </c>
      <c r="M31" s="11">
        <f>SUM(M25:M26)</f>
        <v>152</v>
      </c>
      <c r="N31" s="12"/>
      <c r="O31" s="12" t="s">
        <v>26</v>
      </c>
    </row>
    <row r="32" spans="1:16" ht="22.5" customHeight="1" x14ac:dyDescent="0.2">
      <c r="A32" s="14"/>
      <c r="B32" s="41" t="s">
        <v>218</v>
      </c>
      <c r="C32" s="8" t="s">
        <v>220</v>
      </c>
      <c r="D32" s="10" t="s">
        <v>12</v>
      </c>
      <c r="E32" s="11">
        <f t="shared" ref="E32:L32" si="5">SUM(E6:E7)+SUM(E16:E23)</f>
        <v>15</v>
      </c>
      <c r="F32" s="11">
        <f t="shared" si="5"/>
        <v>141</v>
      </c>
      <c r="G32" s="11">
        <f t="shared" si="5"/>
        <v>402</v>
      </c>
      <c r="H32" s="11">
        <f t="shared" si="5"/>
        <v>342</v>
      </c>
      <c r="I32" s="11">
        <f t="shared" si="5"/>
        <v>266</v>
      </c>
      <c r="J32" s="11">
        <f t="shared" si="5"/>
        <v>201</v>
      </c>
      <c r="K32" s="11">
        <f t="shared" si="5"/>
        <v>141</v>
      </c>
      <c r="L32" s="11">
        <f t="shared" si="5"/>
        <v>10</v>
      </c>
      <c r="M32" s="11">
        <f>E32+F32+G32+H32+I32+J32+K32+L32</f>
        <v>1518</v>
      </c>
      <c r="N32" s="12"/>
      <c r="O32" s="15" t="s">
        <v>25</v>
      </c>
    </row>
    <row r="33" spans="1:16" ht="22.5" customHeight="1" x14ac:dyDescent="0.2">
      <c r="A33" s="14"/>
      <c r="B33" s="41" t="s">
        <v>218</v>
      </c>
      <c r="C33" s="8" t="s">
        <v>223</v>
      </c>
      <c r="D33" s="10" t="s">
        <v>21</v>
      </c>
      <c r="E33" s="11">
        <f>SUM(E27:E28)</f>
        <v>0</v>
      </c>
      <c r="F33" s="11">
        <f t="shared" ref="F33:L33" si="6">SUM(F27:F28)</f>
        <v>13</v>
      </c>
      <c r="G33" s="11">
        <f t="shared" si="6"/>
        <v>20</v>
      </c>
      <c r="H33" s="11">
        <f t="shared" si="6"/>
        <v>40</v>
      </c>
      <c r="I33" s="11">
        <f t="shared" si="6"/>
        <v>40</v>
      </c>
      <c r="J33" s="11">
        <f t="shared" si="6"/>
        <v>20</v>
      </c>
      <c r="K33" s="11">
        <f t="shared" si="6"/>
        <v>13</v>
      </c>
      <c r="L33" s="11">
        <f t="shared" si="6"/>
        <v>0</v>
      </c>
      <c r="M33" s="11">
        <f>SUM(M27:M28)</f>
        <v>146</v>
      </c>
      <c r="N33" s="12"/>
      <c r="O33" s="12" t="s">
        <v>26</v>
      </c>
    </row>
    <row r="34" spans="1:16" ht="22.5" customHeight="1" x14ac:dyDescent="0.2">
      <c r="A34" s="14"/>
      <c r="B34" s="13"/>
      <c r="C34" s="8"/>
      <c r="D34" s="16" t="s">
        <v>27</v>
      </c>
      <c r="E34" s="6">
        <f t="shared" ref="E34:L34" si="7">E30+E31+E32+E33</f>
        <v>35</v>
      </c>
      <c r="F34" s="6">
        <f t="shared" si="7"/>
        <v>361</v>
      </c>
      <c r="G34" s="6">
        <f t="shared" si="7"/>
        <v>758</v>
      </c>
      <c r="H34" s="6">
        <f t="shared" si="7"/>
        <v>915</v>
      </c>
      <c r="I34" s="6">
        <f t="shared" si="7"/>
        <v>859</v>
      </c>
      <c r="J34" s="6">
        <f t="shared" si="7"/>
        <v>539</v>
      </c>
      <c r="K34" s="6">
        <f t="shared" si="7"/>
        <v>414</v>
      </c>
      <c r="L34" s="6">
        <f t="shared" si="7"/>
        <v>45</v>
      </c>
      <c r="M34" s="6">
        <f>M30+M31+M32+M33</f>
        <v>3926</v>
      </c>
      <c r="N34" s="24"/>
      <c r="O34" s="12"/>
    </row>
    <row r="35" spans="1:16" ht="22.5" customHeight="1" x14ac:dyDescent="0.2">
      <c r="A35" s="8"/>
      <c r="B35" s="8"/>
      <c r="C35" s="8"/>
      <c r="D35" s="16"/>
      <c r="E35" s="6"/>
      <c r="F35" s="6"/>
      <c r="G35" s="6"/>
      <c r="H35" s="6"/>
      <c r="I35" s="6"/>
      <c r="J35" s="6"/>
      <c r="K35" s="6"/>
      <c r="L35" s="6"/>
      <c r="M35" s="11"/>
      <c r="N35" s="6"/>
      <c r="O35" s="11"/>
    </row>
    <row r="36" spans="1:16" ht="22.5" customHeight="1" x14ac:dyDescent="0.2">
      <c r="A36" s="8"/>
      <c r="B36" s="10"/>
      <c r="C36" s="8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7"/>
      <c r="O36" s="10"/>
    </row>
    <row r="38" spans="1:16" s="18" customFormat="1" ht="22.5" customHeight="1" x14ac:dyDescent="0.2">
      <c r="A38" s="1"/>
      <c r="B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s="18" customFormat="1" ht="22.5" customHeight="1" x14ac:dyDescent="0.2">
      <c r="A39" s="2"/>
      <c r="B39" s="19" t="s">
        <v>225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A2:O9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6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B8D7-28AE-4A07-BBB8-F2823E68402C}">
  <sheetPr filterMode="1">
    <tabColor theme="4"/>
    <pageSetUpPr fitToPage="1"/>
  </sheetPr>
  <dimension ref="A1:P38"/>
  <sheetViews>
    <sheetView view="pageBreakPreview" zoomScale="115" zoomScaleNormal="130" zoomScaleSheetLayoutView="115" workbookViewId="0">
      <selection activeCell="D18" sqref="D18:E18"/>
    </sheetView>
  </sheetViews>
  <sheetFormatPr defaultRowHeight="22.5" customHeight="1" x14ac:dyDescent="0.2"/>
  <cols>
    <col min="1" max="1" width="14.375" style="2" customWidth="1"/>
    <col min="2" max="2" width="14.6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2410082013</v>
      </c>
      <c r="B3" s="9" t="s">
        <v>10</v>
      </c>
      <c r="C3" s="8" t="s">
        <v>11</v>
      </c>
      <c r="D3" s="10" t="s">
        <v>12</v>
      </c>
      <c r="E3" s="2">
        <v>0</v>
      </c>
      <c r="F3" s="10">
        <v>160</v>
      </c>
      <c r="G3" s="11">
        <v>320</v>
      </c>
      <c r="H3" s="11">
        <v>320</v>
      </c>
      <c r="I3" s="11">
        <v>160</v>
      </c>
      <c r="J3" s="11">
        <v>160</v>
      </c>
      <c r="K3" s="11">
        <v>160</v>
      </c>
      <c r="L3" s="11">
        <v>0</v>
      </c>
      <c r="M3" s="4">
        <f>SUBTOTAL(9,F3:L3)</f>
        <v>1280</v>
      </c>
      <c r="N3" s="12" t="s">
        <v>13</v>
      </c>
      <c r="O3" s="12" t="s">
        <v>14</v>
      </c>
      <c r="P3" s="2">
        <v>160</v>
      </c>
    </row>
    <row r="4" spans="1:16" ht="22.5" customHeight="1" x14ac:dyDescent="0.2">
      <c r="A4" s="8">
        <v>2410082013</v>
      </c>
      <c r="B4" s="9" t="s">
        <v>10</v>
      </c>
      <c r="C4" s="8" t="s">
        <v>11</v>
      </c>
      <c r="D4" s="10" t="s">
        <v>12</v>
      </c>
      <c r="E4" s="10">
        <v>0</v>
      </c>
      <c r="F4" s="11">
        <v>51</v>
      </c>
      <c r="G4" s="11">
        <v>51</v>
      </c>
      <c r="H4" s="11">
        <v>51</v>
      </c>
      <c r="I4" s="11">
        <v>102</v>
      </c>
      <c r="J4" s="11">
        <v>102</v>
      </c>
      <c r="K4" s="11">
        <v>0</v>
      </c>
      <c r="L4" s="11">
        <v>0</v>
      </c>
      <c r="M4" s="4">
        <f t="shared" ref="M4:M12" si="0">SUBTOTAL(9,E4:L4)</f>
        <v>357</v>
      </c>
      <c r="N4" s="12" t="s">
        <v>13</v>
      </c>
      <c r="O4" s="12" t="s">
        <v>15</v>
      </c>
      <c r="P4" s="2">
        <v>51</v>
      </c>
    </row>
    <row r="5" spans="1:16" ht="22.5" customHeight="1" x14ac:dyDescent="0.2">
      <c r="A5" s="8">
        <v>2410082013</v>
      </c>
      <c r="B5" s="9" t="s">
        <v>10</v>
      </c>
      <c r="C5" s="8" t="s">
        <v>11</v>
      </c>
      <c r="D5" s="10" t="s">
        <v>12</v>
      </c>
      <c r="E5" s="10">
        <v>15</v>
      </c>
      <c r="F5" s="11"/>
      <c r="G5" s="11"/>
      <c r="H5" s="11"/>
      <c r="I5" s="11"/>
      <c r="J5" s="11"/>
      <c r="K5" s="11"/>
      <c r="L5" s="11"/>
      <c r="M5" s="4">
        <f t="shared" si="0"/>
        <v>15</v>
      </c>
      <c r="N5" s="12" t="s">
        <v>16</v>
      </c>
      <c r="O5" s="12" t="s">
        <v>17</v>
      </c>
    </row>
    <row r="6" spans="1:16" ht="22.5" customHeight="1" x14ac:dyDescent="0.2">
      <c r="A6" s="8">
        <v>2410082013</v>
      </c>
      <c r="B6" s="9" t="s">
        <v>10</v>
      </c>
      <c r="C6" s="8" t="s">
        <v>11</v>
      </c>
      <c r="D6" s="10" t="s">
        <v>12</v>
      </c>
      <c r="E6" s="10"/>
      <c r="F6" s="11">
        <v>15</v>
      </c>
      <c r="G6" s="11"/>
      <c r="H6" s="11"/>
      <c r="I6" s="11"/>
      <c r="J6" s="11"/>
      <c r="K6" s="11"/>
      <c r="L6" s="11"/>
      <c r="M6" s="4">
        <f t="shared" si="0"/>
        <v>15</v>
      </c>
      <c r="N6" s="12" t="s">
        <v>16</v>
      </c>
      <c r="O6" s="12" t="s">
        <v>17</v>
      </c>
    </row>
    <row r="7" spans="1:16" ht="22.5" customHeight="1" x14ac:dyDescent="0.2">
      <c r="A7" s="8">
        <v>2410082013</v>
      </c>
      <c r="B7" s="9" t="s">
        <v>10</v>
      </c>
      <c r="C7" s="8" t="s">
        <v>11</v>
      </c>
      <c r="D7" s="10" t="s">
        <v>12</v>
      </c>
      <c r="E7" s="10"/>
      <c r="F7" s="11"/>
      <c r="G7" s="11">
        <v>25</v>
      </c>
      <c r="H7" s="11"/>
      <c r="I7" s="11"/>
      <c r="J7" s="11"/>
      <c r="K7" s="11"/>
      <c r="L7" s="11"/>
      <c r="M7" s="4">
        <f t="shared" si="0"/>
        <v>25</v>
      </c>
      <c r="N7" s="12" t="s">
        <v>16</v>
      </c>
      <c r="O7" s="12" t="s">
        <v>17</v>
      </c>
    </row>
    <row r="8" spans="1:16" ht="22.5" customHeight="1" x14ac:dyDescent="0.2">
      <c r="A8" s="8">
        <v>2410082013</v>
      </c>
      <c r="B8" s="9" t="s">
        <v>10</v>
      </c>
      <c r="C8" s="8" t="s">
        <v>11</v>
      </c>
      <c r="D8" s="10" t="s">
        <v>12</v>
      </c>
      <c r="E8" s="10"/>
      <c r="F8" s="11"/>
      <c r="G8" s="11"/>
      <c r="H8" s="11">
        <v>30</v>
      </c>
      <c r="I8" s="11"/>
      <c r="J8" s="11"/>
      <c r="K8" s="11"/>
      <c r="L8" s="11"/>
      <c r="M8" s="4">
        <f t="shared" si="0"/>
        <v>30</v>
      </c>
      <c r="N8" s="12" t="s">
        <v>16</v>
      </c>
      <c r="O8" s="12" t="s">
        <v>17</v>
      </c>
    </row>
    <row r="9" spans="1:16" ht="22.5" customHeight="1" x14ac:dyDescent="0.2">
      <c r="A9" s="8">
        <v>2410082013</v>
      </c>
      <c r="B9" s="9" t="s">
        <v>10</v>
      </c>
      <c r="C9" s="8" t="s">
        <v>11</v>
      </c>
      <c r="D9" s="10" t="s">
        <v>12</v>
      </c>
      <c r="E9" s="10"/>
      <c r="F9" s="11"/>
      <c r="G9" s="11"/>
      <c r="H9" s="11"/>
      <c r="I9" s="11">
        <v>30</v>
      </c>
      <c r="J9" s="11"/>
      <c r="K9" s="11"/>
      <c r="L9" s="11"/>
      <c r="M9" s="4">
        <f t="shared" si="0"/>
        <v>30</v>
      </c>
      <c r="N9" s="12" t="s">
        <v>16</v>
      </c>
      <c r="O9" s="12" t="s">
        <v>17</v>
      </c>
    </row>
    <row r="10" spans="1:16" ht="22.5" customHeight="1" x14ac:dyDescent="0.2">
      <c r="A10" s="8">
        <v>2410082013</v>
      </c>
      <c r="B10" s="9" t="s">
        <v>10</v>
      </c>
      <c r="C10" s="8" t="s">
        <v>11</v>
      </c>
      <c r="D10" s="10" t="s">
        <v>12</v>
      </c>
      <c r="E10" s="10"/>
      <c r="F10" s="11"/>
      <c r="G10" s="11"/>
      <c r="H10" s="11"/>
      <c r="I10" s="11"/>
      <c r="J10" s="11">
        <v>30</v>
      </c>
      <c r="K10" s="11"/>
      <c r="L10" s="11"/>
      <c r="M10" s="4">
        <f t="shared" si="0"/>
        <v>30</v>
      </c>
      <c r="N10" s="12" t="s">
        <v>16</v>
      </c>
      <c r="O10" s="12" t="s">
        <v>17</v>
      </c>
    </row>
    <row r="11" spans="1:16" ht="22.5" customHeight="1" x14ac:dyDescent="0.2">
      <c r="A11" s="8">
        <v>2410082013</v>
      </c>
      <c r="B11" s="9" t="s">
        <v>10</v>
      </c>
      <c r="C11" s="8" t="s">
        <v>11</v>
      </c>
      <c r="D11" s="10" t="s">
        <v>12</v>
      </c>
      <c r="E11" s="10"/>
      <c r="F11" s="11"/>
      <c r="G11" s="11"/>
      <c r="H11" s="11"/>
      <c r="I11" s="11"/>
      <c r="J11" s="11"/>
      <c r="K11" s="11">
        <v>30</v>
      </c>
      <c r="L11" s="11"/>
      <c r="M11" s="4">
        <f t="shared" si="0"/>
        <v>30</v>
      </c>
      <c r="N11" s="12" t="s">
        <v>16</v>
      </c>
      <c r="O11" s="12" t="s">
        <v>17</v>
      </c>
    </row>
    <row r="12" spans="1:16" ht="22.5" customHeight="1" x14ac:dyDescent="0.2">
      <c r="A12" s="8">
        <v>2410082013</v>
      </c>
      <c r="B12" s="9" t="s">
        <v>10</v>
      </c>
      <c r="C12" s="8" t="s">
        <v>11</v>
      </c>
      <c r="D12" s="10" t="s">
        <v>12</v>
      </c>
      <c r="E12" s="10"/>
      <c r="F12" s="11"/>
      <c r="G12" s="11"/>
      <c r="H12" s="11"/>
      <c r="I12" s="11"/>
      <c r="J12" s="11"/>
      <c r="K12" s="11"/>
      <c r="L12" s="11">
        <v>25</v>
      </c>
      <c r="M12" s="4">
        <f t="shared" si="0"/>
        <v>25</v>
      </c>
      <c r="N12" s="12" t="s">
        <v>16</v>
      </c>
      <c r="O12" s="12" t="s">
        <v>17</v>
      </c>
    </row>
    <row r="13" spans="1:16" ht="22.5" customHeight="1" x14ac:dyDescent="0.2">
      <c r="A13" s="8">
        <v>2410082013</v>
      </c>
      <c r="B13" s="9" t="s">
        <v>18</v>
      </c>
      <c r="C13" s="8" t="s">
        <v>142</v>
      </c>
      <c r="D13" s="10" t="s">
        <v>12</v>
      </c>
      <c r="E13" s="10">
        <v>0</v>
      </c>
      <c r="F13" s="11">
        <v>82</v>
      </c>
      <c r="G13" s="11">
        <v>164</v>
      </c>
      <c r="H13" s="11">
        <v>164</v>
      </c>
      <c r="I13" s="11">
        <v>82</v>
      </c>
      <c r="J13" s="11">
        <v>82</v>
      </c>
      <c r="K13" s="11">
        <v>82</v>
      </c>
      <c r="L13" s="11">
        <v>0</v>
      </c>
      <c r="M13" s="4">
        <f>SUBTOTAL(9,E13:L13)</f>
        <v>656</v>
      </c>
      <c r="N13" s="12" t="s">
        <v>13</v>
      </c>
      <c r="O13" s="12" t="s">
        <v>14</v>
      </c>
      <c r="P13" s="2">
        <v>82</v>
      </c>
    </row>
    <row r="14" spans="1:16" ht="22.5" customHeight="1" x14ac:dyDescent="0.2">
      <c r="A14" s="8">
        <v>2410082013</v>
      </c>
      <c r="B14" s="9" t="s">
        <v>18</v>
      </c>
      <c r="C14" s="8" t="s">
        <v>142</v>
      </c>
      <c r="D14" s="10" t="s">
        <v>12</v>
      </c>
      <c r="E14" s="10">
        <v>0</v>
      </c>
      <c r="F14" s="11">
        <v>0</v>
      </c>
      <c r="G14" s="11">
        <v>100</v>
      </c>
      <c r="H14" s="11">
        <v>100</v>
      </c>
      <c r="I14" s="11">
        <v>100</v>
      </c>
      <c r="J14" s="11">
        <v>50</v>
      </c>
      <c r="K14" s="11">
        <v>0</v>
      </c>
      <c r="L14" s="11">
        <v>0</v>
      </c>
      <c r="M14" s="4">
        <f t="shared" ref="M14:M22" si="1">SUBTOTAL(9,E14:L14)</f>
        <v>350</v>
      </c>
      <c r="N14" s="12" t="s">
        <v>13</v>
      </c>
      <c r="O14" s="12" t="s">
        <v>19</v>
      </c>
      <c r="P14" s="2">
        <v>50</v>
      </c>
    </row>
    <row r="15" spans="1:16" ht="22.5" customHeight="1" x14ac:dyDescent="0.2">
      <c r="A15" s="8">
        <v>2410082013</v>
      </c>
      <c r="B15" s="9" t="s">
        <v>18</v>
      </c>
      <c r="C15" s="8" t="s">
        <v>142</v>
      </c>
      <c r="D15" s="10" t="s">
        <v>12</v>
      </c>
      <c r="E15" s="10">
        <v>15</v>
      </c>
      <c r="F15" s="11"/>
      <c r="G15" s="11"/>
      <c r="H15" s="11"/>
      <c r="I15" s="11"/>
      <c r="J15" s="11"/>
      <c r="K15" s="11"/>
      <c r="L15" s="11"/>
      <c r="M15" s="4">
        <f t="shared" si="1"/>
        <v>15</v>
      </c>
      <c r="N15" s="12" t="s">
        <v>16</v>
      </c>
      <c r="O15" s="12" t="s">
        <v>17</v>
      </c>
    </row>
    <row r="16" spans="1:16" ht="22.5" customHeight="1" x14ac:dyDescent="0.2">
      <c r="A16" s="8">
        <v>2410082013</v>
      </c>
      <c r="B16" s="9" t="s">
        <v>18</v>
      </c>
      <c r="C16" s="8" t="s">
        <v>142</v>
      </c>
      <c r="D16" s="10" t="s">
        <v>12</v>
      </c>
      <c r="E16" s="10"/>
      <c r="F16" s="11">
        <v>15</v>
      </c>
      <c r="G16" s="11"/>
      <c r="H16" s="11"/>
      <c r="I16" s="11"/>
      <c r="J16" s="11"/>
      <c r="K16" s="11"/>
      <c r="L16" s="11"/>
      <c r="M16" s="4">
        <f t="shared" si="1"/>
        <v>15</v>
      </c>
      <c r="N16" s="12" t="s">
        <v>16</v>
      </c>
      <c r="O16" s="12" t="s">
        <v>17</v>
      </c>
    </row>
    <row r="17" spans="1:16" ht="22.5" customHeight="1" x14ac:dyDescent="0.2">
      <c r="A17" s="8">
        <v>2410082013</v>
      </c>
      <c r="B17" s="9" t="s">
        <v>18</v>
      </c>
      <c r="C17" s="8" t="s">
        <v>142</v>
      </c>
      <c r="D17" s="10" t="s">
        <v>12</v>
      </c>
      <c r="E17" s="10"/>
      <c r="F17" s="11"/>
      <c r="G17" s="11">
        <v>30</v>
      </c>
      <c r="H17" s="11"/>
      <c r="I17" s="11"/>
      <c r="J17" s="11"/>
      <c r="K17" s="11"/>
      <c r="L17" s="11"/>
      <c r="M17" s="4">
        <f t="shared" si="1"/>
        <v>30</v>
      </c>
      <c r="N17" s="12" t="s">
        <v>16</v>
      </c>
      <c r="O17" s="12" t="s">
        <v>17</v>
      </c>
    </row>
    <row r="18" spans="1:16" ht="22.5" customHeight="1" x14ac:dyDescent="0.2">
      <c r="A18" s="8">
        <v>2410082013</v>
      </c>
      <c r="B18" s="9" t="s">
        <v>18</v>
      </c>
      <c r="C18" s="8" t="s">
        <v>142</v>
      </c>
      <c r="D18" s="10" t="s">
        <v>12</v>
      </c>
      <c r="E18" s="10"/>
      <c r="F18" s="11"/>
      <c r="G18" s="11"/>
      <c r="H18" s="11">
        <v>30</v>
      </c>
      <c r="I18" s="11"/>
      <c r="J18" s="11"/>
      <c r="K18" s="11"/>
      <c r="L18" s="11"/>
      <c r="M18" s="4">
        <f t="shared" si="1"/>
        <v>30</v>
      </c>
      <c r="N18" s="12" t="s">
        <v>16</v>
      </c>
      <c r="O18" s="12" t="s">
        <v>17</v>
      </c>
    </row>
    <row r="19" spans="1:16" ht="22.5" customHeight="1" x14ac:dyDescent="0.2">
      <c r="A19" s="8">
        <v>2410082013</v>
      </c>
      <c r="B19" s="9" t="s">
        <v>18</v>
      </c>
      <c r="C19" s="8" t="s">
        <v>142</v>
      </c>
      <c r="D19" s="10" t="s">
        <v>12</v>
      </c>
      <c r="E19" s="10"/>
      <c r="F19" s="11"/>
      <c r="G19" s="11"/>
      <c r="H19" s="11"/>
      <c r="I19" s="11">
        <v>30</v>
      </c>
      <c r="J19" s="11"/>
      <c r="K19" s="11"/>
      <c r="L19" s="11"/>
      <c r="M19" s="4">
        <f t="shared" si="1"/>
        <v>30</v>
      </c>
      <c r="N19" s="12" t="s">
        <v>16</v>
      </c>
      <c r="O19" s="12" t="s">
        <v>17</v>
      </c>
    </row>
    <row r="20" spans="1:16" ht="22.5" customHeight="1" x14ac:dyDescent="0.2">
      <c r="A20" s="8">
        <v>2410082013</v>
      </c>
      <c r="B20" s="9" t="s">
        <v>18</v>
      </c>
      <c r="C20" s="8" t="s">
        <v>142</v>
      </c>
      <c r="D20" s="10" t="s">
        <v>12</v>
      </c>
      <c r="E20" s="10"/>
      <c r="F20" s="11"/>
      <c r="G20" s="11"/>
      <c r="H20" s="11"/>
      <c r="I20" s="11"/>
      <c r="J20" s="11">
        <v>30</v>
      </c>
      <c r="K20" s="11"/>
      <c r="L20" s="11"/>
      <c r="M20" s="4">
        <f t="shared" si="1"/>
        <v>30</v>
      </c>
      <c r="N20" s="12" t="s">
        <v>16</v>
      </c>
      <c r="O20" s="12" t="s">
        <v>17</v>
      </c>
    </row>
    <row r="21" spans="1:16" ht="22.5" customHeight="1" x14ac:dyDescent="0.2">
      <c r="A21" s="8">
        <v>2410082013</v>
      </c>
      <c r="B21" s="9" t="s">
        <v>18</v>
      </c>
      <c r="C21" s="8" t="s">
        <v>142</v>
      </c>
      <c r="D21" s="10" t="s">
        <v>12</v>
      </c>
      <c r="E21" s="10"/>
      <c r="F21" s="11"/>
      <c r="G21" s="11"/>
      <c r="H21" s="11"/>
      <c r="I21" s="11"/>
      <c r="J21" s="11"/>
      <c r="K21" s="11">
        <v>30</v>
      </c>
      <c r="L21" s="11"/>
      <c r="M21" s="4">
        <f t="shared" si="1"/>
        <v>30</v>
      </c>
      <c r="N21" s="12" t="s">
        <v>16</v>
      </c>
      <c r="O21" s="12" t="s">
        <v>17</v>
      </c>
    </row>
    <row r="22" spans="1:16" ht="22.5" customHeight="1" x14ac:dyDescent="0.2">
      <c r="A22" s="8">
        <v>2410082013</v>
      </c>
      <c r="B22" s="9" t="s">
        <v>18</v>
      </c>
      <c r="C22" s="8" t="s">
        <v>142</v>
      </c>
      <c r="D22" s="10" t="s">
        <v>12</v>
      </c>
      <c r="E22" s="10"/>
      <c r="F22" s="11"/>
      <c r="G22" s="11"/>
      <c r="H22" s="11"/>
      <c r="I22" s="11"/>
      <c r="J22" s="11"/>
      <c r="K22" s="11"/>
      <c r="L22" s="11">
        <v>20</v>
      </c>
      <c r="M22" s="4">
        <f t="shared" si="1"/>
        <v>20</v>
      </c>
      <c r="N22" s="12" t="s">
        <v>16</v>
      </c>
      <c r="O22" s="12" t="s">
        <v>17</v>
      </c>
    </row>
    <row r="23" spans="1:16" ht="22.5" customHeight="1" x14ac:dyDescent="0.2">
      <c r="A23" s="8"/>
      <c r="B23" s="9"/>
      <c r="C23" s="8"/>
      <c r="D23" s="10"/>
      <c r="E23" s="10"/>
      <c r="F23" s="11"/>
      <c r="G23" s="11"/>
      <c r="H23" s="11"/>
      <c r="I23" s="11"/>
      <c r="J23" s="11"/>
      <c r="K23" s="11"/>
      <c r="L23" s="11"/>
      <c r="M23" s="4"/>
      <c r="N23" s="12"/>
      <c r="O23" s="12"/>
    </row>
    <row r="24" spans="1:16" ht="22.5" customHeight="1" x14ac:dyDescent="0.2">
      <c r="A24" s="8">
        <v>2410082013</v>
      </c>
      <c r="B24" s="9" t="s">
        <v>10</v>
      </c>
      <c r="C24" s="8" t="s">
        <v>20</v>
      </c>
      <c r="D24" s="10" t="s">
        <v>21</v>
      </c>
      <c r="E24" s="10">
        <v>0</v>
      </c>
      <c r="F24" s="11">
        <v>12</v>
      </c>
      <c r="G24" s="11">
        <v>12</v>
      </c>
      <c r="H24" s="11">
        <v>24</v>
      </c>
      <c r="I24" s="11">
        <v>24</v>
      </c>
      <c r="J24" s="11">
        <v>12</v>
      </c>
      <c r="K24" s="11">
        <v>12</v>
      </c>
      <c r="L24" s="11">
        <v>0</v>
      </c>
      <c r="M24" s="4">
        <f>SUBTOTAL(9,E24:L24)</f>
        <v>96</v>
      </c>
      <c r="N24" s="12" t="s">
        <v>13</v>
      </c>
      <c r="O24" s="12" t="s">
        <v>22</v>
      </c>
      <c r="P24" s="2">
        <v>12</v>
      </c>
    </row>
    <row r="25" spans="1:16" ht="22.5" customHeight="1" x14ac:dyDescent="0.2">
      <c r="A25" s="8">
        <v>2410082013</v>
      </c>
      <c r="B25" s="9" t="s">
        <v>10</v>
      </c>
      <c r="C25" s="8" t="s">
        <v>20</v>
      </c>
      <c r="D25" s="10" t="s">
        <v>21</v>
      </c>
      <c r="E25" s="10">
        <v>0</v>
      </c>
      <c r="F25" s="11">
        <v>0</v>
      </c>
      <c r="G25" s="11">
        <v>0</v>
      </c>
      <c r="H25" s="11">
        <v>16</v>
      </c>
      <c r="I25" s="11">
        <v>16</v>
      </c>
      <c r="J25" s="11">
        <v>16</v>
      </c>
      <c r="K25" s="11">
        <v>0</v>
      </c>
      <c r="L25" s="11">
        <v>0</v>
      </c>
      <c r="M25" s="4">
        <f t="shared" ref="M25:M27" si="2">SUBTOTAL(9,E25:L25)</f>
        <v>48</v>
      </c>
      <c r="N25" s="12" t="s">
        <v>13</v>
      </c>
      <c r="O25" s="12" t="s">
        <v>23</v>
      </c>
      <c r="P25" s="2">
        <v>8</v>
      </c>
    </row>
    <row r="26" spans="1:16" ht="22.5" customHeight="1" x14ac:dyDescent="0.2">
      <c r="A26" s="8">
        <v>2410082013</v>
      </c>
      <c r="B26" s="9" t="s">
        <v>18</v>
      </c>
      <c r="C26" s="8" t="s">
        <v>143</v>
      </c>
      <c r="D26" s="10" t="s">
        <v>21</v>
      </c>
      <c r="E26" s="10">
        <v>0</v>
      </c>
      <c r="F26" s="11">
        <v>11</v>
      </c>
      <c r="G26" s="11">
        <v>11</v>
      </c>
      <c r="H26" s="11">
        <v>22</v>
      </c>
      <c r="I26" s="11">
        <v>22</v>
      </c>
      <c r="J26" s="11">
        <v>11</v>
      </c>
      <c r="K26" s="11">
        <v>11</v>
      </c>
      <c r="L26" s="11">
        <v>0</v>
      </c>
      <c r="M26" s="4">
        <f t="shared" si="2"/>
        <v>88</v>
      </c>
      <c r="N26" s="12" t="s">
        <v>13</v>
      </c>
      <c r="O26" s="12" t="s">
        <v>22</v>
      </c>
      <c r="P26" s="2">
        <v>11</v>
      </c>
    </row>
    <row r="27" spans="1:16" ht="22.5" customHeight="1" x14ac:dyDescent="0.2">
      <c r="A27" s="8">
        <v>2410082013</v>
      </c>
      <c r="B27" s="9" t="s">
        <v>18</v>
      </c>
      <c r="C27" s="8" t="s">
        <v>143</v>
      </c>
      <c r="D27" s="10" t="s">
        <v>21</v>
      </c>
      <c r="E27" s="10">
        <v>0</v>
      </c>
      <c r="F27" s="11">
        <v>0</v>
      </c>
      <c r="G27" s="11">
        <v>0</v>
      </c>
      <c r="H27" s="11">
        <v>14</v>
      </c>
      <c r="I27" s="11">
        <v>14</v>
      </c>
      <c r="J27" s="11">
        <v>14</v>
      </c>
      <c r="K27" s="11">
        <v>0</v>
      </c>
      <c r="L27" s="11">
        <v>0</v>
      </c>
      <c r="M27" s="4">
        <f t="shared" si="2"/>
        <v>42</v>
      </c>
      <c r="N27" s="12" t="s">
        <v>13</v>
      </c>
      <c r="O27" s="12" t="s">
        <v>23</v>
      </c>
      <c r="P27" s="2">
        <v>7</v>
      </c>
    </row>
    <row r="28" spans="1:16" ht="22.5" customHeight="1" x14ac:dyDescent="0.2">
      <c r="A28" s="8"/>
      <c r="B28" s="13"/>
      <c r="C28" s="8"/>
      <c r="D28" s="10"/>
      <c r="E28" s="10"/>
      <c r="F28" s="11"/>
      <c r="G28" s="11"/>
      <c r="H28" s="11"/>
      <c r="I28" s="11"/>
      <c r="J28" s="11"/>
      <c r="K28" s="11"/>
      <c r="L28" s="11"/>
      <c r="M28" s="4"/>
      <c r="N28" s="12"/>
      <c r="O28" s="12"/>
    </row>
    <row r="29" spans="1:16" ht="22.5" customHeight="1" x14ac:dyDescent="0.2">
      <c r="A29" s="14" t="s">
        <v>24</v>
      </c>
      <c r="B29" s="9" t="s">
        <v>10</v>
      </c>
      <c r="C29" s="8" t="s">
        <v>11</v>
      </c>
      <c r="D29" s="10" t="s">
        <v>12</v>
      </c>
      <c r="E29" s="11">
        <f>SUM(E3:E12)</f>
        <v>15</v>
      </c>
      <c r="F29" s="11">
        <f t="shared" ref="F29:L29" si="3">SUM(F3:F12)</f>
        <v>226</v>
      </c>
      <c r="G29" s="11">
        <f t="shared" si="3"/>
        <v>396</v>
      </c>
      <c r="H29" s="11">
        <f t="shared" si="3"/>
        <v>401</v>
      </c>
      <c r="I29" s="11">
        <f t="shared" si="3"/>
        <v>292</v>
      </c>
      <c r="J29" s="11">
        <f t="shared" si="3"/>
        <v>292</v>
      </c>
      <c r="K29" s="11">
        <f t="shared" si="3"/>
        <v>190</v>
      </c>
      <c r="L29" s="11">
        <f t="shared" si="3"/>
        <v>25</v>
      </c>
      <c r="M29" s="11">
        <f>E29+F29+G29+H29+I29+J29+K29+L29</f>
        <v>1837</v>
      </c>
      <c r="N29" s="12"/>
      <c r="O29" s="15" t="s">
        <v>25</v>
      </c>
    </row>
    <row r="30" spans="1:16" ht="22.5" customHeight="1" x14ac:dyDescent="0.2">
      <c r="A30" s="14"/>
      <c r="B30" s="9" t="s">
        <v>10</v>
      </c>
      <c r="C30" s="8" t="s">
        <v>20</v>
      </c>
      <c r="D30" s="10" t="s">
        <v>21</v>
      </c>
      <c r="E30" s="11">
        <f>SUM(E24:E25)</f>
        <v>0</v>
      </c>
      <c r="F30" s="11">
        <f t="shared" ref="F30:L30" si="4">SUM(F24:F25)</f>
        <v>12</v>
      </c>
      <c r="G30" s="11">
        <f t="shared" si="4"/>
        <v>12</v>
      </c>
      <c r="H30" s="11">
        <f t="shared" si="4"/>
        <v>40</v>
      </c>
      <c r="I30" s="11">
        <f t="shared" si="4"/>
        <v>40</v>
      </c>
      <c r="J30" s="11">
        <f t="shared" si="4"/>
        <v>28</v>
      </c>
      <c r="K30" s="11">
        <f t="shared" si="4"/>
        <v>12</v>
      </c>
      <c r="L30" s="11">
        <f t="shared" si="4"/>
        <v>0</v>
      </c>
      <c r="M30" s="11">
        <f>E30+F30+G30+H30+I30+J30+K30+L30</f>
        <v>144</v>
      </c>
      <c r="N30" s="12"/>
      <c r="O30" s="12" t="s">
        <v>26</v>
      </c>
    </row>
    <row r="31" spans="1:16" ht="22.5" customHeight="1" x14ac:dyDescent="0.2">
      <c r="A31" s="14"/>
      <c r="B31" s="9" t="s">
        <v>18</v>
      </c>
      <c r="C31" s="8" t="s">
        <v>142</v>
      </c>
      <c r="D31" s="10" t="s">
        <v>12</v>
      </c>
      <c r="E31" s="11">
        <f>SUM(E13:E22)</f>
        <v>15</v>
      </c>
      <c r="F31" s="11">
        <f t="shared" ref="F31:L31" si="5">SUM(F13:F22)</f>
        <v>97</v>
      </c>
      <c r="G31" s="11">
        <f t="shared" si="5"/>
        <v>294</v>
      </c>
      <c r="H31" s="11">
        <f t="shared" si="5"/>
        <v>294</v>
      </c>
      <c r="I31" s="11">
        <f t="shared" si="5"/>
        <v>212</v>
      </c>
      <c r="J31" s="11">
        <f t="shared" si="5"/>
        <v>162</v>
      </c>
      <c r="K31" s="11">
        <f t="shared" si="5"/>
        <v>112</v>
      </c>
      <c r="L31" s="11">
        <f t="shared" si="5"/>
        <v>20</v>
      </c>
      <c r="M31" s="11">
        <f>E31+F31+G31+H31+I31+J31+K31+L31</f>
        <v>1206</v>
      </c>
      <c r="N31" s="12"/>
      <c r="O31" s="15" t="s">
        <v>25</v>
      </c>
    </row>
    <row r="32" spans="1:16" ht="22.5" customHeight="1" x14ac:dyDescent="0.2">
      <c r="A32" s="14"/>
      <c r="B32" s="9" t="s">
        <v>18</v>
      </c>
      <c r="C32" s="8" t="s">
        <v>143</v>
      </c>
      <c r="D32" s="10" t="s">
        <v>21</v>
      </c>
      <c r="E32" s="11">
        <f>SUM(E26:E27)</f>
        <v>0</v>
      </c>
      <c r="F32" s="11">
        <f t="shared" ref="F32:L32" si="6">SUM(F26:F27)</f>
        <v>11</v>
      </c>
      <c r="G32" s="11">
        <f t="shared" si="6"/>
        <v>11</v>
      </c>
      <c r="H32" s="11">
        <f t="shared" si="6"/>
        <v>36</v>
      </c>
      <c r="I32" s="11">
        <f t="shared" si="6"/>
        <v>36</v>
      </c>
      <c r="J32" s="11">
        <f t="shared" si="6"/>
        <v>25</v>
      </c>
      <c r="K32" s="11">
        <f t="shared" si="6"/>
        <v>11</v>
      </c>
      <c r="L32" s="11">
        <f t="shared" si="6"/>
        <v>0</v>
      </c>
      <c r="M32" s="11">
        <f>E32+F32+G32+H32+I32+J32+K32+L32</f>
        <v>130</v>
      </c>
      <c r="N32" s="12"/>
      <c r="O32" s="12" t="s">
        <v>26</v>
      </c>
    </row>
    <row r="33" spans="1:16" ht="22.5" customHeight="1" x14ac:dyDescent="0.2">
      <c r="A33" s="14"/>
      <c r="B33" s="13"/>
      <c r="C33" s="8"/>
      <c r="D33" s="16" t="s">
        <v>27</v>
      </c>
      <c r="E33" s="16">
        <f>E29+E30+E31+E32</f>
        <v>30</v>
      </c>
      <c r="F33" s="16">
        <f t="shared" ref="F33:L33" si="7">F29+F30+F31+F32</f>
        <v>346</v>
      </c>
      <c r="G33" s="16">
        <f t="shared" si="7"/>
        <v>713</v>
      </c>
      <c r="H33" s="16">
        <f t="shared" si="7"/>
        <v>771</v>
      </c>
      <c r="I33" s="16">
        <f t="shared" si="7"/>
        <v>580</v>
      </c>
      <c r="J33" s="16">
        <f t="shared" si="7"/>
        <v>507</v>
      </c>
      <c r="K33" s="16">
        <f t="shared" si="7"/>
        <v>325</v>
      </c>
      <c r="L33" s="16">
        <f t="shared" si="7"/>
        <v>45</v>
      </c>
      <c r="M33" s="16">
        <f>SUBTOTAL(9,M29:M32)</f>
        <v>3317</v>
      </c>
      <c r="N33" s="12"/>
      <c r="O33" s="12"/>
    </row>
    <row r="34" spans="1:16" ht="22.5" customHeight="1" x14ac:dyDescent="0.2">
      <c r="A34" s="8"/>
      <c r="B34" s="8"/>
      <c r="C34" s="8"/>
      <c r="D34" s="16"/>
      <c r="E34" s="16"/>
      <c r="F34" s="16"/>
      <c r="G34" s="16"/>
      <c r="H34" s="16"/>
      <c r="I34" s="16"/>
      <c r="J34" s="16"/>
      <c r="K34" s="16"/>
      <c r="L34" s="16"/>
      <c r="M34" s="11"/>
      <c r="N34" s="17"/>
      <c r="O34" s="11"/>
    </row>
    <row r="35" spans="1:16" ht="22.5" customHeight="1" x14ac:dyDescent="0.2">
      <c r="A35" s="8"/>
      <c r="B35" s="10"/>
      <c r="C35" s="8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7"/>
      <c r="O35" s="10"/>
    </row>
    <row r="37" spans="1:16" s="18" customFormat="1" ht="22.5" customHeight="1" x14ac:dyDescent="0.2">
      <c r="A37" s="1"/>
      <c r="B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s="18" customFormat="1" ht="22.5" customHeight="1" x14ac:dyDescent="0.2">
      <c r="A38" s="2"/>
      <c r="B38" s="19" t="s">
        <v>166</v>
      </c>
      <c r="D38" s="7" t="s">
        <v>145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autoFilter ref="A2:O6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6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10DD-CD00-4983-8AB3-A6C4FC7E3EDB}">
  <sheetPr filterMode="1">
    <tabColor theme="4"/>
    <pageSetUpPr fitToPage="1"/>
  </sheetPr>
  <dimension ref="A1:P38"/>
  <sheetViews>
    <sheetView view="pageBreakPreview" topLeftCell="A4" zoomScaleNormal="130" zoomScaleSheetLayoutView="100" workbookViewId="0">
      <selection activeCell="N18" sqref="N18"/>
    </sheetView>
  </sheetViews>
  <sheetFormatPr defaultRowHeight="22.5" customHeight="1" x14ac:dyDescent="0.2"/>
  <cols>
    <col min="1" max="1" width="14.375" style="2" customWidth="1"/>
    <col min="2" max="2" width="14.6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2410082013</v>
      </c>
      <c r="B3" s="9" t="s">
        <v>10</v>
      </c>
      <c r="C3" s="8" t="s">
        <v>11</v>
      </c>
      <c r="D3" s="10" t="s">
        <v>12</v>
      </c>
      <c r="E3" s="2">
        <v>0</v>
      </c>
      <c r="F3" s="10">
        <v>160</v>
      </c>
      <c r="G3" s="11">
        <v>320</v>
      </c>
      <c r="H3" s="11">
        <v>320</v>
      </c>
      <c r="I3" s="11">
        <v>160</v>
      </c>
      <c r="J3" s="11">
        <v>160</v>
      </c>
      <c r="K3" s="11">
        <v>160</v>
      </c>
      <c r="L3" s="11">
        <v>0</v>
      </c>
      <c r="M3" s="4">
        <f>SUBTOTAL(9,F3:L3)</f>
        <v>1280</v>
      </c>
      <c r="N3" s="12" t="s">
        <v>13</v>
      </c>
      <c r="O3" s="12" t="s">
        <v>14</v>
      </c>
      <c r="P3" s="2">
        <v>160</v>
      </c>
    </row>
    <row r="4" spans="1:16" ht="22.5" customHeight="1" x14ac:dyDescent="0.2">
      <c r="A4" s="8">
        <v>2410082013</v>
      </c>
      <c r="B4" s="9" t="s">
        <v>10</v>
      </c>
      <c r="C4" s="8" t="s">
        <v>11</v>
      </c>
      <c r="D4" s="10" t="s">
        <v>12</v>
      </c>
      <c r="E4" s="10">
        <v>0</v>
      </c>
      <c r="F4" s="11">
        <v>51</v>
      </c>
      <c r="G4" s="11">
        <v>51</v>
      </c>
      <c r="H4" s="11">
        <v>51</v>
      </c>
      <c r="I4" s="11">
        <v>102</v>
      </c>
      <c r="J4" s="11">
        <v>102</v>
      </c>
      <c r="K4" s="11">
        <v>0</v>
      </c>
      <c r="L4" s="11">
        <v>0</v>
      </c>
      <c r="M4" s="4">
        <f t="shared" ref="M4:M12" si="0">SUBTOTAL(9,E4:L4)</f>
        <v>357</v>
      </c>
      <c r="N4" s="12" t="s">
        <v>13</v>
      </c>
      <c r="O4" s="12" t="s">
        <v>15</v>
      </c>
      <c r="P4" s="2">
        <v>51</v>
      </c>
    </row>
    <row r="5" spans="1:16" ht="22.5" customHeight="1" x14ac:dyDescent="0.2">
      <c r="A5" s="8">
        <v>2410082013</v>
      </c>
      <c r="B5" s="9" t="s">
        <v>10</v>
      </c>
      <c r="C5" s="8" t="s">
        <v>11</v>
      </c>
      <c r="D5" s="10" t="s">
        <v>12</v>
      </c>
      <c r="E5" s="10">
        <v>15</v>
      </c>
      <c r="F5" s="11"/>
      <c r="G5" s="11"/>
      <c r="H5" s="11"/>
      <c r="I5" s="11"/>
      <c r="J5" s="11"/>
      <c r="K5" s="11"/>
      <c r="L5" s="11"/>
      <c r="M5" s="4">
        <f t="shared" si="0"/>
        <v>15</v>
      </c>
      <c r="N5" s="12" t="s">
        <v>16</v>
      </c>
      <c r="O5" s="12" t="s">
        <v>17</v>
      </c>
    </row>
    <row r="6" spans="1:16" ht="22.5" customHeight="1" x14ac:dyDescent="0.2">
      <c r="A6" s="8">
        <v>2410082013</v>
      </c>
      <c r="B6" s="9" t="s">
        <v>10</v>
      </c>
      <c r="C6" s="8" t="s">
        <v>11</v>
      </c>
      <c r="D6" s="10" t="s">
        <v>12</v>
      </c>
      <c r="E6" s="10"/>
      <c r="F6" s="11">
        <v>15</v>
      </c>
      <c r="G6" s="11"/>
      <c r="H6" s="11"/>
      <c r="I6" s="11"/>
      <c r="J6" s="11"/>
      <c r="K6" s="11"/>
      <c r="L6" s="11"/>
      <c r="M6" s="4">
        <f t="shared" si="0"/>
        <v>15</v>
      </c>
      <c r="N6" s="12" t="s">
        <v>16</v>
      </c>
      <c r="O6" s="12" t="s">
        <v>17</v>
      </c>
    </row>
    <row r="7" spans="1:16" ht="22.5" customHeight="1" x14ac:dyDescent="0.2">
      <c r="A7" s="8">
        <v>2410082013</v>
      </c>
      <c r="B7" s="9" t="s">
        <v>10</v>
      </c>
      <c r="C7" s="8" t="s">
        <v>11</v>
      </c>
      <c r="D7" s="10" t="s">
        <v>12</v>
      </c>
      <c r="E7" s="10"/>
      <c r="F7" s="11"/>
      <c r="G7" s="11">
        <v>25</v>
      </c>
      <c r="H7" s="11"/>
      <c r="I7" s="11"/>
      <c r="J7" s="11"/>
      <c r="K7" s="11"/>
      <c r="L7" s="11"/>
      <c r="M7" s="4">
        <f t="shared" si="0"/>
        <v>25</v>
      </c>
      <c r="N7" s="12" t="s">
        <v>16</v>
      </c>
      <c r="O7" s="12" t="s">
        <v>17</v>
      </c>
    </row>
    <row r="8" spans="1:16" ht="22.5" customHeight="1" x14ac:dyDescent="0.2">
      <c r="A8" s="8">
        <v>2410082013</v>
      </c>
      <c r="B8" s="9" t="s">
        <v>10</v>
      </c>
      <c r="C8" s="8" t="s">
        <v>11</v>
      </c>
      <c r="D8" s="10" t="s">
        <v>12</v>
      </c>
      <c r="E8" s="10"/>
      <c r="F8" s="11"/>
      <c r="G8" s="11"/>
      <c r="H8" s="11">
        <v>30</v>
      </c>
      <c r="I8" s="11"/>
      <c r="J8" s="11"/>
      <c r="K8" s="11"/>
      <c r="L8" s="11"/>
      <c r="M8" s="4">
        <f t="shared" si="0"/>
        <v>30</v>
      </c>
      <c r="N8" s="12" t="s">
        <v>16</v>
      </c>
      <c r="O8" s="12" t="s">
        <v>17</v>
      </c>
    </row>
    <row r="9" spans="1:16" ht="22.5" customHeight="1" x14ac:dyDescent="0.2">
      <c r="A9" s="8">
        <v>2410082013</v>
      </c>
      <c r="B9" s="9" t="s">
        <v>10</v>
      </c>
      <c r="C9" s="8" t="s">
        <v>11</v>
      </c>
      <c r="D9" s="10" t="s">
        <v>12</v>
      </c>
      <c r="E9" s="10"/>
      <c r="F9" s="11"/>
      <c r="G9" s="11"/>
      <c r="H9" s="11"/>
      <c r="I9" s="11">
        <v>30</v>
      </c>
      <c r="J9" s="11"/>
      <c r="K9" s="11"/>
      <c r="L9" s="11"/>
      <c r="M9" s="4">
        <f t="shared" si="0"/>
        <v>30</v>
      </c>
      <c r="N9" s="12" t="s">
        <v>16</v>
      </c>
      <c r="O9" s="12" t="s">
        <v>17</v>
      </c>
    </row>
    <row r="10" spans="1:16" ht="22.5" customHeight="1" x14ac:dyDescent="0.2">
      <c r="A10" s="8">
        <v>2410082013</v>
      </c>
      <c r="B10" s="9" t="s">
        <v>10</v>
      </c>
      <c r="C10" s="8" t="s">
        <v>11</v>
      </c>
      <c r="D10" s="10" t="s">
        <v>12</v>
      </c>
      <c r="E10" s="10"/>
      <c r="F10" s="11"/>
      <c r="G10" s="11"/>
      <c r="H10" s="11"/>
      <c r="I10" s="11"/>
      <c r="J10" s="11">
        <v>30</v>
      </c>
      <c r="K10" s="11"/>
      <c r="L10" s="11"/>
      <c r="M10" s="4">
        <f t="shared" si="0"/>
        <v>30</v>
      </c>
      <c r="N10" s="12" t="s">
        <v>16</v>
      </c>
      <c r="O10" s="12" t="s">
        <v>17</v>
      </c>
    </row>
    <row r="11" spans="1:16" ht="22.5" customHeight="1" x14ac:dyDescent="0.2">
      <c r="A11" s="8">
        <v>2410082013</v>
      </c>
      <c r="B11" s="9" t="s">
        <v>10</v>
      </c>
      <c r="C11" s="8" t="s">
        <v>11</v>
      </c>
      <c r="D11" s="10" t="s">
        <v>12</v>
      </c>
      <c r="E11" s="10"/>
      <c r="F11" s="11"/>
      <c r="G11" s="11"/>
      <c r="H11" s="11"/>
      <c r="I11" s="11"/>
      <c r="J11" s="11"/>
      <c r="K11" s="11">
        <v>30</v>
      </c>
      <c r="L11" s="11"/>
      <c r="M11" s="4">
        <f t="shared" si="0"/>
        <v>30</v>
      </c>
      <c r="N11" s="12" t="s">
        <v>16</v>
      </c>
      <c r="O11" s="12" t="s">
        <v>17</v>
      </c>
    </row>
    <row r="12" spans="1:16" ht="22.5" customHeight="1" x14ac:dyDescent="0.2">
      <c r="A12" s="8">
        <v>2410082013</v>
      </c>
      <c r="B12" s="9" t="s">
        <v>10</v>
      </c>
      <c r="C12" s="8" t="s">
        <v>11</v>
      </c>
      <c r="D12" s="10" t="s">
        <v>12</v>
      </c>
      <c r="E12" s="10"/>
      <c r="F12" s="11"/>
      <c r="G12" s="11"/>
      <c r="H12" s="11"/>
      <c r="I12" s="11"/>
      <c r="J12" s="11"/>
      <c r="K12" s="11"/>
      <c r="L12" s="11">
        <v>25</v>
      </c>
      <c r="M12" s="4">
        <f t="shared" si="0"/>
        <v>25</v>
      </c>
      <c r="N12" s="12" t="s">
        <v>16</v>
      </c>
      <c r="O12" s="12" t="s">
        <v>17</v>
      </c>
    </row>
    <row r="13" spans="1:16" ht="22.5" customHeight="1" x14ac:dyDescent="0.2">
      <c r="A13" s="8">
        <v>2410082013</v>
      </c>
      <c r="B13" s="9" t="s">
        <v>18</v>
      </c>
      <c r="C13" s="8" t="s">
        <v>11</v>
      </c>
      <c r="D13" s="10" t="s">
        <v>12</v>
      </c>
      <c r="E13" s="10">
        <v>0</v>
      </c>
      <c r="F13" s="11">
        <v>82</v>
      </c>
      <c r="G13" s="11">
        <v>164</v>
      </c>
      <c r="H13" s="11">
        <v>164</v>
      </c>
      <c r="I13" s="11">
        <v>82</v>
      </c>
      <c r="J13" s="11">
        <v>82</v>
      </c>
      <c r="K13" s="11">
        <v>82</v>
      </c>
      <c r="L13" s="11">
        <v>0</v>
      </c>
      <c r="M13" s="4">
        <f>SUBTOTAL(9,E13:L13)</f>
        <v>656</v>
      </c>
      <c r="N13" s="12" t="s">
        <v>13</v>
      </c>
      <c r="O13" s="12" t="s">
        <v>14</v>
      </c>
      <c r="P13" s="2">
        <v>82</v>
      </c>
    </row>
    <row r="14" spans="1:16" ht="22.5" customHeight="1" x14ac:dyDescent="0.2">
      <c r="A14" s="8">
        <v>2410082013</v>
      </c>
      <c r="B14" s="9" t="s">
        <v>18</v>
      </c>
      <c r="C14" s="8" t="s">
        <v>11</v>
      </c>
      <c r="D14" s="10" t="s">
        <v>12</v>
      </c>
      <c r="E14" s="10">
        <v>0</v>
      </c>
      <c r="F14" s="11">
        <v>0</v>
      </c>
      <c r="G14" s="11">
        <v>100</v>
      </c>
      <c r="H14" s="11">
        <v>100</v>
      </c>
      <c r="I14" s="11">
        <v>100</v>
      </c>
      <c r="J14" s="11">
        <v>50</v>
      </c>
      <c r="K14" s="11">
        <v>0</v>
      </c>
      <c r="L14" s="11">
        <v>0</v>
      </c>
      <c r="M14" s="4">
        <f t="shared" ref="M14:M22" si="1">SUBTOTAL(9,E14:L14)</f>
        <v>350</v>
      </c>
      <c r="N14" s="12" t="s">
        <v>13</v>
      </c>
      <c r="O14" s="12" t="s">
        <v>19</v>
      </c>
      <c r="P14" s="2">
        <v>50</v>
      </c>
    </row>
    <row r="15" spans="1:16" ht="22.5" customHeight="1" x14ac:dyDescent="0.2">
      <c r="A15" s="8">
        <v>2410082013</v>
      </c>
      <c r="B15" s="9" t="s">
        <v>18</v>
      </c>
      <c r="C15" s="8" t="s">
        <v>11</v>
      </c>
      <c r="D15" s="10" t="s">
        <v>12</v>
      </c>
      <c r="E15" s="10">
        <v>15</v>
      </c>
      <c r="F15" s="11"/>
      <c r="G15" s="11"/>
      <c r="H15" s="11"/>
      <c r="I15" s="11"/>
      <c r="J15" s="11"/>
      <c r="K15" s="11"/>
      <c r="L15" s="11"/>
      <c r="M15" s="4">
        <f t="shared" si="1"/>
        <v>15</v>
      </c>
      <c r="N15" s="12" t="s">
        <v>16</v>
      </c>
      <c r="O15" s="12" t="s">
        <v>17</v>
      </c>
    </row>
    <row r="16" spans="1:16" ht="22.5" customHeight="1" x14ac:dyDescent="0.2">
      <c r="A16" s="8">
        <v>2410082013</v>
      </c>
      <c r="B16" s="9" t="s">
        <v>18</v>
      </c>
      <c r="C16" s="8" t="s">
        <v>11</v>
      </c>
      <c r="D16" s="10" t="s">
        <v>12</v>
      </c>
      <c r="E16" s="10"/>
      <c r="F16" s="11">
        <v>15</v>
      </c>
      <c r="G16" s="11"/>
      <c r="H16" s="11"/>
      <c r="I16" s="11"/>
      <c r="J16" s="11"/>
      <c r="K16" s="11"/>
      <c r="L16" s="11"/>
      <c r="M16" s="4">
        <f t="shared" si="1"/>
        <v>15</v>
      </c>
      <c r="N16" s="12" t="s">
        <v>16</v>
      </c>
      <c r="O16" s="12" t="s">
        <v>17</v>
      </c>
    </row>
    <row r="17" spans="1:16" ht="22.5" customHeight="1" x14ac:dyDescent="0.2">
      <c r="A17" s="8">
        <v>2410082013</v>
      </c>
      <c r="B17" s="9" t="s">
        <v>18</v>
      </c>
      <c r="C17" s="8" t="s">
        <v>11</v>
      </c>
      <c r="D17" s="10" t="s">
        <v>12</v>
      </c>
      <c r="E17" s="10"/>
      <c r="F17" s="11"/>
      <c r="G17" s="11">
        <v>30</v>
      </c>
      <c r="H17" s="11"/>
      <c r="I17" s="11"/>
      <c r="J17" s="11"/>
      <c r="K17" s="11"/>
      <c r="L17" s="11"/>
      <c r="M17" s="4">
        <f t="shared" si="1"/>
        <v>30</v>
      </c>
      <c r="N17" s="12" t="s">
        <v>16</v>
      </c>
      <c r="O17" s="12" t="s">
        <v>17</v>
      </c>
    </row>
    <row r="18" spans="1:16" ht="22.5" customHeight="1" x14ac:dyDescent="0.2">
      <c r="A18" s="8">
        <v>2410082013</v>
      </c>
      <c r="B18" s="9" t="s">
        <v>18</v>
      </c>
      <c r="C18" s="8" t="s">
        <v>11</v>
      </c>
      <c r="D18" s="10" t="s">
        <v>12</v>
      </c>
      <c r="E18" s="10"/>
      <c r="F18" s="11"/>
      <c r="G18" s="11"/>
      <c r="H18" s="11">
        <v>30</v>
      </c>
      <c r="I18" s="11"/>
      <c r="J18" s="11"/>
      <c r="K18" s="11"/>
      <c r="L18" s="11"/>
      <c r="M18" s="4">
        <f t="shared" si="1"/>
        <v>30</v>
      </c>
      <c r="N18" s="12" t="s">
        <v>16</v>
      </c>
      <c r="O18" s="12" t="s">
        <v>17</v>
      </c>
    </row>
    <row r="19" spans="1:16" ht="22.5" customHeight="1" x14ac:dyDescent="0.2">
      <c r="A19" s="8">
        <v>2410082013</v>
      </c>
      <c r="B19" s="9" t="s">
        <v>18</v>
      </c>
      <c r="C19" s="8" t="s">
        <v>11</v>
      </c>
      <c r="D19" s="10" t="s">
        <v>12</v>
      </c>
      <c r="E19" s="10"/>
      <c r="F19" s="11"/>
      <c r="G19" s="11"/>
      <c r="H19" s="11"/>
      <c r="I19" s="11">
        <v>30</v>
      </c>
      <c r="J19" s="11"/>
      <c r="K19" s="11"/>
      <c r="L19" s="11"/>
      <c r="M19" s="4">
        <f t="shared" si="1"/>
        <v>30</v>
      </c>
      <c r="N19" s="12" t="s">
        <v>16</v>
      </c>
      <c r="O19" s="12" t="s">
        <v>17</v>
      </c>
    </row>
    <row r="20" spans="1:16" ht="22.5" customHeight="1" x14ac:dyDescent="0.2">
      <c r="A20" s="8">
        <v>2410082013</v>
      </c>
      <c r="B20" s="9" t="s">
        <v>18</v>
      </c>
      <c r="C20" s="8" t="s">
        <v>11</v>
      </c>
      <c r="D20" s="10" t="s">
        <v>12</v>
      </c>
      <c r="E20" s="10"/>
      <c r="F20" s="11"/>
      <c r="G20" s="11"/>
      <c r="H20" s="11"/>
      <c r="I20" s="11"/>
      <c r="J20" s="11">
        <v>30</v>
      </c>
      <c r="K20" s="11"/>
      <c r="L20" s="11"/>
      <c r="M20" s="4">
        <f t="shared" si="1"/>
        <v>30</v>
      </c>
      <c r="N20" s="12" t="s">
        <v>16</v>
      </c>
      <c r="O20" s="12" t="s">
        <v>17</v>
      </c>
    </row>
    <row r="21" spans="1:16" ht="22.5" customHeight="1" x14ac:dyDescent="0.2">
      <c r="A21" s="8">
        <v>2410082013</v>
      </c>
      <c r="B21" s="9" t="s">
        <v>18</v>
      </c>
      <c r="C21" s="8" t="s">
        <v>11</v>
      </c>
      <c r="D21" s="10" t="s">
        <v>12</v>
      </c>
      <c r="E21" s="10"/>
      <c r="F21" s="11"/>
      <c r="G21" s="11"/>
      <c r="H21" s="11"/>
      <c r="I21" s="11"/>
      <c r="J21" s="11"/>
      <c r="K21" s="11">
        <v>30</v>
      </c>
      <c r="L21" s="11"/>
      <c r="M21" s="4">
        <f t="shared" si="1"/>
        <v>30</v>
      </c>
      <c r="N21" s="12" t="s">
        <v>16</v>
      </c>
      <c r="O21" s="12" t="s">
        <v>17</v>
      </c>
    </row>
    <row r="22" spans="1:16" ht="22.5" customHeight="1" x14ac:dyDescent="0.2">
      <c r="A22" s="8">
        <v>2410082013</v>
      </c>
      <c r="B22" s="9" t="s">
        <v>18</v>
      </c>
      <c r="C22" s="8" t="s">
        <v>11</v>
      </c>
      <c r="D22" s="10" t="s">
        <v>12</v>
      </c>
      <c r="E22" s="10"/>
      <c r="F22" s="11"/>
      <c r="G22" s="11"/>
      <c r="H22" s="11"/>
      <c r="I22" s="11"/>
      <c r="J22" s="11"/>
      <c r="K22" s="11"/>
      <c r="L22" s="11">
        <v>20</v>
      </c>
      <c r="M22" s="4">
        <f t="shared" si="1"/>
        <v>20</v>
      </c>
      <c r="N22" s="12" t="s">
        <v>16</v>
      </c>
      <c r="O22" s="12" t="s">
        <v>17</v>
      </c>
    </row>
    <row r="23" spans="1:16" ht="22.5" customHeight="1" x14ac:dyDescent="0.2">
      <c r="A23" s="8"/>
      <c r="B23" s="9"/>
      <c r="C23" s="8"/>
      <c r="D23" s="10"/>
      <c r="E23" s="10"/>
      <c r="F23" s="11"/>
      <c r="G23" s="11"/>
      <c r="H23" s="11"/>
      <c r="I23" s="11"/>
      <c r="J23" s="11"/>
      <c r="K23" s="11"/>
      <c r="L23" s="11"/>
      <c r="M23" s="4"/>
      <c r="N23" s="12"/>
      <c r="O23" s="12"/>
    </row>
    <row r="24" spans="1:16" ht="22.5" customHeight="1" x14ac:dyDescent="0.2">
      <c r="A24" s="8">
        <v>2410082013</v>
      </c>
      <c r="B24" s="9" t="s">
        <v>10</v>
      </c>
      <c r="C24" s="8" t="s">
        <v>20</v>
      </c>
      <c r="D24" s="10" t="s">
        <v>21</v>
      </c>
      <c r="E24" s="10">
        <v>0</v>
      </c>
      <c r="F24" s="11">
        <v>12</v>
      </c>
      <c r="G24" s="11">
        <v>12</v>
      </c>
      <c r="H24" s="11">
        <v>24</v>
      </c>
      <c r="I24" s="11">
        <v>24</v>
      </c>
      <c r="J24" s="11">
        <v>12</v>
      </c>
      <c r="K24" s="11">
        <v>12</v>
      </c>
      <c r="L24" s="11">
        <v>0</v>
      </c>
      <c r="M24" s="4">
        <f>SUBTOTAL(9,E24:L24)</f>
        <v>96</v>
      </c>
      <c r="N24" s="12" t="s">
        <v>13</v>
      </c>
      <c r="O24" s="12" t="s">
        <v>22</v>
      </c>
      <c r="P24" s="2">
        <v>12</v>
      </c>
    </row>
    <row r="25" spans="1:16" ht="22.5" customHeight="1" x14ac:dyDescent="0.2">
      <c r="A25" s="8">
        <v>2410082013</v>
      </c>
      <c r="B25" s="9" t="s">
        <v>10</v>
      </c>
      <c r="C25" s="8" t="s">
        <v>20</v>
      </c>
      <c r="D25" s="10" t="s">
        <v>21</v>
      </c>
      <c r="E25" s="10">
        <v>0</v>
      </c>
      <c r="F25" s="11">
        <v>0</v>
      </c>
      <c r="G25" s="11">
        <v>0</v>
      </c>
      <c r="H25" s="11">
        <v>16</v>
      </c>
      <c r="I25" s="11">
        <v>16</v>
      </c>
      <c r="J25" s="11">
        <v>16</v>
      </c>
      <c r="K25" s="11">
        <v>0</v>
      </c>
      <c r="L25" s="11">
        <v>0</v>
      </c>
      <c r="M25" s="4">
        <f t="shared" ref="M25:M27" si="2">SUBTOTAL(9,E25:L25)</f>
        <v>48</v>
      </c>
      <c r="N25" s="12" t="s">
        <v>13</v>
      </c>
      <c r="O25" s="12" t="s">
        <v>23</v>
      </c>
      <c r="P25" s="2">
        <v>8</v>
      </c>
    </row>
    <row r="26" spans="1:16" ht="22.5" customHeight="1" x14ac:dyDescent="0.2">
      <c r="A26" s="8">
        <v>2410082013</v>
      </c>
      <c r="B26" s="9" t="s">
        <v>18</v>
      </c>
      <c r="C26" s="8" t="s">
        <v>20</v>
      </c>
      <c r="D26" s="10" t="s">
        <v>21</v>
      </c>
      <c r="E26" s="10">
        <v>0</v>
      </c>
      <c r="F26" s="11">
        <v>11</v>
      </c>
      <c r="G26" s="11">
        <v>11</v>
      </c>
      <c r="H26" s="11">
        <v>22</v>
      </c>
      <c r="I26" s="11">
        <v>22</v>
      </c>
      <c r="J26" s="11">
        <v>11</v>
      </c>
      <c r="K26" s="11">
        <v>11</v>
      </c>
      <c r="L26" s="11">
        <v>0</v>
      </c>
      <c r="M26" s="4">
        <f t="shared" si="2"/>
        <v>88</v>
      </c>
      <c r="N26" s="12" t="s">
        <v>13</v>
      </c>
      <c r="O26" s="12" t="s">
        <v>22</v>
      </c>
      <c r="P26" s="2">
        <v>11</v>
      </c>
    </row>
    <row r="27" spans="1:16" ht="22.5" customHeight="1" x14ac:dyDescent="0.2">
      <c r="A27" s="8">
        <v>2410082013</v>
      </c>
      <c r="B27" s="9" t="s">
        <v>18</v>
      </c>
      <c r="C27" s="8" t="s">
        <v>20</v>
      </c>
      <c r="D27" s="10" t="s">
        <v>21</v>
      </c>
      <c r="E27" s="10">
        <v>0</v>
      </c>
      <c r="F27" s="11">
        <v>0</v>
      </c>
      <c r="G27" s="11">
        <v>0</v>
      </c>
      <c r="H27" s="11">
        <v>14</v>
      </c>
      <c r="I27" s="11">
        <v>14</v>
      </c>
      <c r="J27" s="11">
        <v>14</v>
      </c>
      <c r="K27" s="11">
        <v>0</v>
      </c>
      <c r="L27" s="11">
        <v>0</v>
      </c>
      <c r="M27" s="4">
        <f t="shared" si="2"/>
        <v>42</v>
      </c>
      <c r="N27" s="12" t="s">
        <v>13</v>
      </c>
      <c r="O27" s="12" t="s">
        <v>23</v>
      </c>
      <c r="P27" s="2">
        <v>7</v>
      </c>
    </row>
    <row r="28" spans="1:16" ht="22.5" customHeight="1" x14ac:dyDescent="0.2">
      <c r="A28" s="8"/>
      <c r="B28" s="13"/>
      <c r="C28" s="8"/>
      <c r="D28" s="10"/>
      <c r="E28" s="10"/>
      <c r="F28" s="11"/>
      <c r="G28" s="11"/>
      <c r="H28" s="11"/>
      <c r="I28" s="11"/>
      <c r="J28" s="11"/>
      <c r="K28" s="11"/>
      <c r="L28" s="11"/>
      <c r="M28" s="4"/>
      <c r="N28" s="12"/>
      <c r="O28" s="12"/>
    </row>
    <row r="29" spans="1:16" ht="22.5" customHeight="1" x14ac:dyDescent="0.2">
      <c r="A29" s="14" t="s">
        <v>24</v>
      </c>
      <c r="B29" s="9" t="s">
        <v>10</v>
      </c>
      <c r="C29" s="8" t="s">
        <v>11</v>
      </c>
      <c r="D29" s="10" t="s">
        <v>12</v>
      </c>
      <c r="E29" s="11">
        <f>SUM(E3:E12)</f>
        <v>15</v>
      </c>
      <c r="F29" s="11">
        <f t="shared" ref="F29:L29" si="3">SUM(F3:F12)</f>
        <v>226</v>
      </c>
      <c r="G29" s="11">
        <f t="shared" si="3"/>
        <v>396</v>
      </c>
      <c r="H29" s="11">
        <f t="shared" si="3"/>
        <v>401</v>
      </c>
      <c r="I29" s="11">
        <f t="shared" si="3"/>
        <v>292</v>
      </c>
      <c r="J29" s="11">
        <f t="shared" si="3"/>
        <v>292</v>
      </c>
      <c r="K29" s="11">
        <f t="shared" si="3"/>
        <v>190</v>
      </c>
      <c r="L29" s="11">
        <f t="shared" si="3"/>
        <v>25</v>
      </c>
      <c r="M29" s="11">
        <f>E29+F29+G29+H29+I29+J29+K29+L29</f>
        <v>1837</v>
      </c>
      <c r="N29" s="12"/>
      <c r="O29" s="15" t="s">
        <v>25</v>
      </c>
    </row>
    <row r="30" spans="1:16" ht="22.5" customHeight="1" x14ac:dyDescent="0.2">
      <c r="A30" s="14"/>
      <c r="B30" s="9" t="s">
        <v>10</v>
      </c>
      <c r="C30" s="8" t="s">
        <v>20</v>
      </c>
      <c r="D30" s="10" t="s">
        <v>21</v>
      </c>
      <c r="E30" s="11">
        <f>SUM(E24:E25)</f>
        <v>0</v>
      </c>
      <c r="F30" s="11">
        <f t="shared" ref="F30:L30" si="4">SUM(F24:F25)</f>
        <v>12</v>
      </c>
      <c r="G30" s="11">
        <f t="shared" si="4"/>
        <v>12</v>
      </c>
      <c r="H30" s="11">
        <f t="shared" si="4"/>
        <v>40</v>
      </c>
      <c r="I30" s="11">
        <f t="shared" si="4"/>
        <v>40</v>
      </c>
      <c r="J30" s="11">
        <f t="shared" si="4"/>
        <v>28</v>
      </c>
      <c r="K30" s="11">
        <f t="shared" si="4"/>
        <v>12</v>
      </c>
      <c r="L30" s="11">
        <f t="shared" si="4"/>
        <v>0</v>
      </c>
      <c r="M30" s="11">
        <f>E30+F30+G30+H30+I30+J30+K30+L30</f>
        <v>144</v>
      </c>
      <c r="N30" s="12"/>
      <c r="O30" s="12" t="s">
        <v>26</v>
      </c>
    </row>
    <row r="31" spans="1:16" ht="22.5" customHeight="1" x14ac:dyDescent="0.2">
      <c r="A31" s="14"/>
      <c r="B31" s="9" t="s">
        <v>18</v>
      </c>
      <c r="C31" s="8" t="s">
        <v>11</v>
      </c>
      <c r="D31" s="10" t="s">
        <v>12</v>
      </c>
      <c r="E31" s="11">
        <f>SUM(E13:E22)</f>
        <v>15</v>
      </c>
      <c r="F31" s="11">
        <f t="shared" ref="F31:L31" si="5">SUM(F13:F22)</f>
        <v>97</v>
      </c>
      <c r="G31" s="11">
        <f t="shared" si="5"/>
        <v>294</v>
      </c>
      <c r="H31" s="11">
        <f t="shared" si="5"/>
        <v>294</v>
      </c>
      <c r="I31" s="11">
        <f t="shared" si="5"/>
        <v>212</v>
      </c>
      <c r="J31" s="11">
        <f t="shared" si="5"/>
        <v>162</v>
      </c>
      <c r="K31" s="11">
        <f t="shared" si="5"/>
        <v>112</v>
      </c>
      <c r="L31" s="11">
        <f t="shared" si="5"/>
        <v>20</v>
      </c>
      <c r="M31" s="11">
        <f>E31+F31+G31+H31+I31+J31+K31+L31</f>
        <v>1206</v>
      </c>
      <c r="N31" s="12"/>
      <c r="O31" s="15" t="s">
        <v>25</v>
      </c>
    </row>
    <row r="32" spans="1:16" ht="22.5" customHeight="1" x14ac:dyDescent="0.2">
      <c r="A32" s="14"/>
      <c r="B32" s="9" t="s">
        <v>18</v>
      </c>
      <c r="C32" s="8" t="s">
        <v>20</v>
      </c>
      <c r="D32" s="10" t="s">
        <v>21</v>
      </c>
      <c r="E32" s="11">
        <f>SUM(E26:E27)</f>
        <v>0</v>
      </c>
      <c r="F32" s="11">
        <f t="shared" ref="F32:L32" si="6">SUM(F26:F27)</f>
        <v>11</v>
      </c>
      <c r="G32" s="11">
        <f t="shared" si="6"/>
        <v>11</v>
      </c>
      <c r="H32" s="11">
        <f t="shared" si="6"/>
        <v>36</v>
      </c>
      <c r="I32" s="11">
        <f t="shared" si="6"/>
        <v>36</v>
      </c>
      <c r="J32" s="11">
        <f t="shared" si="6"/>
        <v>25</v>
      </c>
      <c r="K32" s="11">
        <f t="shared" si="6"/>
        <v>11</v>
      </c>
      <c r="L32" s="11">
        <f t="shared" si="6"/>
        <v>0</v>
      </c>
      <c r="M32" s="11">
        <f>E32+F32+G32+H32+I32+J32+K32+L32</f>
        <v>130</v>
      </c>
      <c r="N32" s="12"/>
      <c r="O32" s="12" t="s">
        <v>26</v>
      </c>
    </row>
    <row r="33" spans="1:16" ht="22.5" customHeight="1" x14ac:dyDescent="0.2">
      <c r="A33" s="14"/>
      <c r="B33" s="13"/>
      <c r="C33" s="8"/>
      <c r="D33" s="16" t="s">
        <v>27</v>
      </c>
      <c r="E33" s="16">
        <f>E29+E30+E31+E32</f>
        <v>30</v>
      </c>
      <c r="F33" s="16">
        <f t="shared" ref="F33:L33" si="7">F29+F30+F31+F32</f>
        <v>346</v>
      </c>
      <c r="G33" s="16">
        <f t="shared" si="7"/>
        <v>713</v>
      </c>
      <c r="H33" s="16">
        <f t="shared" si="7"/>
        <v>771</v>
      </c>
      <c r="I33" s="16">
        <f t="shared" si="7"/>
        <v>580</v>
      </c>
      <c r="J33" s="16">
        <f t="shared" si="7"/>
        <v>507</v>
      </c>
      <c r="K33" s="16">
        <f t="shared" si="7"/>
        <v>325</v>
      </c>
      <c r="L33" s="16">
        <f t="shared" si="7"/>
        <v>45</v>
      </c>
      <c r="M33" s="16">
        <f>SUBTOTAL(9,M29:M32)</f>
        <v>3317</v>
      </c>
      <c r="N33" s="12"/>
      <c r="O33" s="12"/>
    </row>
    <row r="34" spans="1:16" ht="22.5" customHeight="1" x14ac:dyDescent="0.2">
      <c r="A34" s="8"/>
      <c r="B34" s="8"/>
      <c r="C34" s="8"/>
      <c r="D34" s="16"/>
      <c r="E34" s="16"/>
      <c r="F34" s="16"/>
      <c r="G34" s="16"/>
      <c r="H34" s="16"/>
      <c r="I34" s="16"/>
      <c r="J34" s="16"/>
      <c r="K34" s="16"/>
      <c r="L34" s="16"/>
      <c r="M34" s="11"/>
      <c r="N34" s="17"/>
      <c r="O34" s="11"/>
    </row>
    <row r="35" spans="1:16" ht="22.5" customHeight="1" x14ac:dyDescent="0.2">
      <c r="A35" s="8"/>
      <c r="B35" s="10"/>
      <c r="C35" s="8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7"/>
      <c r="O35" s="10"/>
    </row>
    <row r="37" spans="1:16" s="18" customFormat="1" ht="22.5" customHeight="1" x14ac:dyDescent="0.2">
      <c r="A37" s="1"/>
      <c r="B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s="18" customFormat="1" ht="22.5" customHeight="1" x14ac:dyDescent="0.2">
      <c r="A38" s="2"/>
      <c r="B38" s="19" t="s">
        <v>28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autoFilter ref="A2:O6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CA26-3B61-4BC4-9BA5-B639CEDE49C1}">
  <sheetPr filterMode="1">
    <tabColor theme="4"/>
    <pageSetUpPr fitToPage="1"/>
  </sheetPr>
  <dimension ref="A1:P26"/>
  <sheetViews>
    <sheetView view="pageBreakPreview" topLeftCell="A7" zoomScale="145" zoomScaleNormal="130" zoomScaleSheetLayoutView="145" workbookViewId="0">
      <selection activeCell="I9" sqref="I9"/>
    </sheetView>
  </sheetViews>
  <sheetFormatPr defaultRowHeight="22.5" customHeight="1" x14ac:dyDescent="0.2"/>
  <cols>
    <col min="1" max="1" width="13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2410082010</v>
      </c>
      <c r="B3" s="9" t="s">
        <v>36</v>
      </c>
      <c r="C3" s="8" t="s">
        <v>37</v>
      </c>
      <c r="D3" s="10" t="s">
        <v>12</v>
      </c>
      <c r="E3" s="2">
        <v>0</v>
      </c>
      <c r="F3" s="10">
        <v>78</v>
      </c>
      <c r="G3" s="11">
        <v>78</v>
      </c>
      <c r="H3" s="11">
        <v>156</v>
      </c>
      <c r="I3" s="11">
        <v>156</v>
      </c>
      <c r="J3" s="11">
        <v>78</v>
      </c>
      <c r="K3" s="11">
        <v>78</v>
      </c>
      <c r="L3" s="11">
        <v>0</v>
      </c>
      <c r="M3" s="4">
        <f>SUBTOTAL(9,F3:L3)</f>
        <v>624</v>
      </c>
      <c r="N3" s="12" t="s">
        <v>13</v>
      </c>
      <c r="O3" s="12" t="s">
        <v>38</v>
      </c>
      <c r="P3" s="2">
        <v>78</v>
      </c>
    </row>
    <row r="4" spans="1:16" ht="22.5" customHeight="1" x14ac:dyDescent="0.2">
      <c r="A4" s="8">
        <v>2410082010</v>
      </c>
      <c r="B4" s="9" t="s">
        <v>36</v>
      </c>
      <c r="C4" s="8" t="s">
        <v>37</v>
      </c>
      <c r="D4" s="10" t="s">
        <v>12</v>
      </c>
      <c r="E4" s="10">
        <v>0</v>
      </c>
      <c r="F4" s="11">
        <v>0</v>
      </c>
      <c r="G4" s="11">
        <v>30</v>
      </c>
      <c r="H4" s="11">
        <v>30</v>
      </c>
      <c r="I4" s="11">
        <v>30</v>
      </c>
      <c r="J4" s="11">
        <v>15</v>
      </c>
      <c r="K4" s="11">
        <v>0</v>
      </c>
      <c r="L4" s="11">
        <v>0</v>
      </c>
      <c r="M4" s="4">
        <f t="shared" ref="M4:M12" si="0">SUBTOTAL(9,E4:L4)</f>
        <v>105</v>
      </c>
      <c r="N4" s="12" t="s">
        <v>13</v>
      </c>
      <c r="O4" s="12" t="s">
        <v>39</v>
      </c>
      <c r="P4" s="2">
        <v>15</v>
      </c>
    </row>
    <row r="5" spans="1:16" ht="22.5" customHeight="1" x14ac:dyDescent="0.2">
      <c r="A5" s="8">
        <v>2410082010</v>
      </c>
      <c r="B5" s="9" t="s">
        <v>36</v>
      </c>
      <c r="C5" s="8" t="s">
        <v>37</v>
      </c>
      <c r="D5" s="10" t="s">
        <v>12</v>
      </c>
      <c r="E5" s="10">
        <v>15</v>
      </c>
      <c r="F5" s="11"/>
      <c r="G5" s="11"/>
      <c r="H5" s="11"/>
      <c r="I5" s="11"/>
      <c r="J5" s="11"/>
      <c r="K5" s="11"/>
      <c r="L5" s="11"/>
      <c r="M5" s="4">
        <f t="shared" si="0"/>
        <v>15</v>
      </c>
      <c r="N5" s="12" t="s">
        <v>16</v>
      </c>
      <c r="O5" s="12" t="s">
        <v>17</v>
      </c>
    </row>
    <row r="6" spans="1:16" ht="22.5" customHeight="1" x14ac:dyDescent="0.2">
      <c r="A6" s="8">
        <v>2410082010</v>
      </c>
      <c r="B6" s="9" t="s">
        <v>36</v>
      </c>
      <c r="C6" s="8" t="s">
        <v>37</v>
      </c>
      <c r="D6" s="10" t="s">
        <v>12</v>
      </c>
      <c r="E6" s="10"/>
      <c r="F6" s="11">
        <v>15</v>
      </c>
      <c r="G6" s="11"/>
      <c r="H6" s="11"/>
      <c r="I6" s="11"/>
      <c r="J6" s="11"/>
      <c r="K6" s="11"/>
      <c r="L6" s="11"/>
      <c r="M6" s="4">
        <f t="shared" si="0"/>
        <v>15</v>
      </c>
      <c r="N6" s="12" t="s">
        <v>16</v>
      </c>
      <c r="O6" s="12" t="s">
        <v>17</v>
      </c>
    </row>
    <row r="7" spans="1:16" ht="22.5" customHeight="1" x14ac:dyDescent="0.2">
      <c r="A7" s="8">
        <v>2410082010</v>
      </c>
      <c r="B7" s="9" t="s">
        <v>36</v>
      </c>
      <c r="C7" s="8" t="s">
        <v>37</v>
      </c>
      <c r="D7" s="10" t="s">
        <v>12</v>
      </c>
      <c r="E7" s="10"/>
      <c r="F7" s="11"/>
      <c r="G7" s="11">
        <v>20</v>
      </c>
      <c r="H7" s="11"/>
      <c r="I7" s="11"/>
      <c r="J7" s="11"/>
      <c r="K7" s="11"/>
      <c r="L7" s="11"/>
      <c r="M7" s="4">
        <f t="shared" si="0"/>
        <v>20</v>
      </c>
      <c r="N7" s="12" t="s">
        <v>16</v>
      </c>
      <c r="O7" s="12" t="s">
        <v>17</v>
      </c>
    </row>
    <row r="8" spans="1:16" ht="22.5" customHeight="1" x14ac:dyDescent="0.2">
      <c r="A8" s="8">
        <v>2410082010</v>
      </c>
      <c r="B8" s="9" t="s">
        <v>36</v>
      </c>
      <c r="C8" s="8" t="s">
        <v>37</v>
      </c>
      <c r="D8" s="10" t="s">
        <v>12</v>
      </c>
      <c r="E8" s="10"/>
      <c r="F8" s="11"/>
      <c r="G8" s="11"/>
      <c r="H8" s="11">
        <v>30</v>
      </c>
      <c r="I8" s="11"/>
      <c r="J8" s="11"/>
      <c r="K8" s="11"/>
      <c r="L8" s="11"/>
      <c r="M8" s="4">
        <f t="shared" si="0"/>
        <v>30</v>
      </c>
      <c r="N8" s="12" t="s">
        <v>16</v>
      </c>
      <c r="O8" s="12" t="s">
        <v>17</v>
      </c>
    </row>
    <row r="9" spans="1:16" ht="22.5" customHeight="1" x14ac:dyDescent="0.2">
      <c r="A9" s="8">
        <v>2410082010</v>
      </c>
      <c r="B9" s="9" t="s">
        <v>36</v>
      </c>
      <c r="C9" s="8" t="s">
        <v>37</v>
      </c>
      <c r="D9" s="10" t="s">
        <v>12</v>
      </c>
      <c r="E9" s="10"/>
      <c r="F9" s="11"/>
      <c r="G9" s="11"/>
      <c r="H9" s="11"/>
      <c r="I9" s="11">
        <v>30</v>
      </c>
      <c r="J9" s="11"/>
      <c r="K9" s="11"/>
      <c r="L9" s="11"/>
      <c r="M9" s="4">
        <f t="shared" si="0"/>
        <v>30</v>
      </c>
      <c r="N9" s="12" t="s">
        <v>16</v>
      </c>
      <c r="O9" s="12" t="s">
        <v>17</v>
      </c>
    </row>
    <row r="10" spans="1:16" ht="22.5" customHeight="1" x14ac:dyDescent="0.2">
      <c r="A10" s="8">
        <v>2410082010</v>
      </c>
      <c r="B10" s="9" t="s">
        <v>36</v>
      </c>
      <c r="C10" s="8" t="s">
        <v>37</v>
      </c>
      <c r="D10" s="10" t="s">
        <v>12</v>
      </c>
      <c r="E10" s="10"/>
      <c r="F10" s="11"/>
      <c r="G10" s="11"/>
      <c r="H10" s="11"/>
      <c r="I10" s="11"/>
      <c r="J10" s="11">
        <v>35</v>
      </c>
      <c r="K10" s="11"/>
      <c r="L10" s="11"/>
      <c r="M10" s="4">
        <f t="shared" si="0"/>
        <v>35</v>
      </c>
      <c r="N10" s="12" t="s">
        <v>16</v>
      </c>
      <c r="O10" s="12" t="s">
        <v>17</v>
      </c>
    </row>
    <row r="11" spans="1:16" ht="22.5" customHeight="1" x14ac:dyDescent="0.2">
      <c r="A11" s="8">
        <v>2410082010</v>
      </c>
      <c r="B11" s="9" t="s">
        <v>36</v>
      </c>
      <c r="C11" s="8" t="s">
        <v>37</v>
      </c>
      <c r="D11" s="10" t="s">
        <v>12</v>
      </c>
      <c r="E11" s="10"/>
      <c r="F11" s="11"/>
      <c r="G11" s="11"/>
      <c r="H11" s="11"/>
      <c r="I11" s="11"/>
      <c r="J11" s="11"/>
      <c r="K11" s="11">
        <v>30</v>
      </c>
      <c r="L11" s="11"/>
      <c r="M11" s="4">
        <f t="shared" si="0"/>
        <v>30</v>
      </c>
      <c r="N11" s="12" t="s">
        <v>16</v>
      </c>
      <c r="O11" s="12" t="s">
        <v>17</v>
      </c>
    </row>
    <row r="12" spans="1:16" ht="22.5" customHeight="1" x14ac:dyDescent="0.2">
      <c r="A12" s="8">
        <v>2410082010</v>
      </c>
      <c r="B12" s="9" t="s">
        <v>36</v>
      </c>
      <c r="C12" s="8" t="s">
        <v>37</v>
      </c>
      <c r="D12" s="10" t="s">
        <v>12</v>
      </c>
      <c r="E12" s="10"/>
      <c r="F12" s="11"/>
      <c r="G12" s="11"/>
      <c r="H12" s="11"/>
      <c r="I12" s="11"/>
      <c r="J12" s="11"/>
      <c r="K12" s="11"/>
      <c r="L12" s="11">
        <v>25</v>
      </c>
      <c r="M12" s="4">
        <f t="shared" si="0"/>
        <v>25</v>
      </c>
      <c r="N12" s="12" t="s">
        <v>16</v>
      </c>
      <c r="O12" s="12" t="s">
        <v>17</v>
      </c>
    </row>
    <row r="13" spans="1:16" ht="22.5" customHeight="1" x14ac:dyDescent="0.2">
      <c r="A13" s="8"/>
      <c r="B13" s="9"/>
      <c r="C13" s="8"/>
      <c r="D13" s="10"/>
      <c r="E13" s="10"/>
      <c r="F13" s="11"/>
      <c r="G13" s="11"/>
      <c r="H13" s="11"/>
      <c r="I13" s="11"/>
      <c r="J13" s="11"/>
      <c r="K13" s="11"/>
      <c r="L13" s="11"/>
      <c r="M13" s="4"/>
      <c r="N13" s="12"/>
      <c r="O13" s="12"/>
    </row>
    <row r="14" spans="1:16" ht="22.5" customHeight="1" x14ac:dyDescent="0.2">
      <c r="A14" s="8">
        <v>2410082010</v>
      </c>
      <c r="B14" s="9" t="s">
        <v>36</v>
      </c>
      <c r="C14" s="8" t="s">
        <v>40</v>
      </c>
      <c r="D14" s="10" t="s">
        <v>21</v>
      </c>
      <c r="E14" s="10">
        <v>0</v>
      </c>
      <c r="F14" s="11">
        <v>7</v>
      </c>
      <c r="G14" s="11">
        <v>7</v>
      </c>
      <c r="H14" s="11">
        <v>14</v>
      </c>
      <c r="I14" s="11">
        <v>14</v>
      </c>
      <c r="J14" s="11">
        <v>7</v>
      </c>
      <c r="K14" s="11">
        <v>7</v>
      </c>
      <c r="L14" s="11">
        <v>0</v>
      </c>
      <c r="M14" s="4">
        <f>SUBTOTAL(9,E14:L14)</f>
        <v>56</v>
      </c>
      <c r="N14" s="12" t="s">
        <v>13</v>
      </c>
      <c r="O14" s="12" t="s">
        <v>38</v>
      </c>
      <c r="P14" s="2">
        <v>7</v>
      </c>
    </row>
    <row r="15" spans="1:16" ht="22.5" customHeight="1" x14ac:dyDescent="0.2">
      <c r="A15" s="8">
        <v>2410082010</v>
      </c>
      <c r="B15" s="9" t="s">
        <v>36</v>
      </c>
      <c r="C15" s="8" t="s">
        <v>40</v>
      </c>
      <c r="D15" s="10" t="s">
        <v>21</v>
      </c>
      <c r="E15" s="10">
        <v>0</v>
      </c>
      <c r="F15" s="11">
        <v>0</v>
      </c>
      <c r="G15" s="11">
        <v>0</v>
      </c>
      <c r="H15" s="11">
        <v>6</v>
      </c>
      <c r="I15" s="11">
        <v>6</v>
      </c>
      <c r="J15" s="11">
        <v>3</v>
      </c>
      <c r="K15" s="11">
        <v>0</v>
      </c>
      <c r="L15" s="11">
        <v>0</v>
      </c>
      <c r="M15" s="4">
        <f t="shared" ref="M15" si="1">SUBTOTAL(9,E15:L15)</f>
        <v>15</v>
      </c>
      <c r="N15" s="12" t="s">
        <v>13</v>
      </c>
      <c r="O15" s="12" t="s">
        <v>41</v>
      </c>
      <c r="P15" s="2">
        <v>3</v>
      </c>
    </row>
    <row r="16" spans="1:16" ht="22.5" customHeight="1" x14ac:dyDescent="0.2">
      <c r="A16" s="8"/>
      <c r="B16" s="13"/>
      <c r="C16" s="8"/>
      <c r="D16" s="10"/>
      <c r="E16" s="10"/>
      <c r="F16" s="11"/>
      <c r="G16" s="11"/>
      <c r="H16" s="11"/>
      <c r="I16" s="11"/>
      <c r="J16" s="11"/>
      <c r="K16" s="11"/>
      <c r="L16" s="11"/>
      <c r="M16" s="4"/>
      <c r="N16" s="12"/>
      <c r="O16" s="12"/>
    </row>
    <row r="17" spans="1:16" ht="22.5" customHeight="1" x14ac:dyDescent="0.2">
      <c r="A17" s="14" t="s">
        <v>24</v>
      </c>
      <c r="B17" s="9"/>
      <c r="C17" s="9" t="s">
        <v>36</v>
      </c>
      <c r="D17" s="10" t="s">
        <v>12</v>
      </c>
      <c r="E17" s="11">
        <f t="shared" ref="E17:L17" si="2">SUM(E3:E12)</f>
        <v>15</v>
      </c>
      <c r="F17" s="11">
        <f t="shared" si="2"/>
        <v>93</v>
      </c>
      <c r="G17" s="11">
        <f t="shared" si="2"/>
        <v>128</v>
      </c>
      <c r="H17" s="11">
        <f t="shared" si="2"/>
        <v>216</v>
      </c>
      <c r="I17" s="11">
        <f t="shared" si="2"/>
        <v>216</v>
      </c>
      <c r="J17" s="11">
        <f t="shared" si="2"/>
        <v>128</v>
      </c>
      <c r="K17" s="11">
        <f t="shared" si="2"/>
        <v>108</v>
      </c>
      <c r="L17" s="11">
        <f t="shared" si="2"/>
        <v>25</v>
      </c>
      <c r="M17" s="11">
        <f>E17+F17+G17+H17+I17+J17+K17+L17</f>
        <v>929</v>
      </c>
      <c r="N17" s="12"/>
      <c r="O17" s="15" t="s">
        <v>25</v>
      </c>
    </row>
    <row r="18" spans="1:16" ht="22.5" customHeight="1" x14ac:dyDescent="0.2">
      <c r="A18" s="14"/>
      <c r="B18" s="9"/>
      <c r="C18" s="9" t="s">
        <v>36</v>
      </c>
      <c r="D18" s="10" t="s">
        <v>21</v>
      </c>
      <c r="E18" s="11">
        <f t="shared" ref="E18:L18" si="3">SUM(E14:E15)</f>
        <v>0</v>
      </c>
      <c r="F18" s="11">
        <f t="shared" si="3"/>
        <v>7</v>
      </c>
      <c r="G18" s="11">
        <f t="shared" si="3"/>
        <v>7</v>
      </c>
      <c r="H18" s="11">
        <f t="shared" si="3"/>
        <v>20</v>
      </c>
      <c r="I18" s="11">
        <f t="shared" si="3"/>
        <v>20</v>
      </c>
      <c r="J18" s="11">
        <f t="shared" si="3"/>
        <v>10</v>
      </c>
      <c r="K18" s="11">
        <f t="shared" si="3"/>
        <v>7</v>
      </c>
      <c r="L18" s="11">
        <f t="shared" si="3"/>
        <v>0</v>
      </c>
      <c r="M18" s="11">
        <f>E18+F18+G18+H18+I18+J18+K18+L18</f>
        <v>71</v>
      </c>
      <c r="N18" s="12"/>
      <c r="O18" s="12" t="s">
        <v>26</v>
      </c>
    </row>
    <row r="19" spans="1:16" ht="22.5" customHeight="1" x14ac:dyDescent="0.2">
      <c r="A19" s="14"/>
      <c r="B19" s="9"/>
      <c r="C19" s="8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2"/>
      <c r="O19" s="15"/>
    </row>
    <row r="20" spans="1:16" ht="22.5" customHeight="1" x14ac:dyDescent="0.2">
      <c r="A20" s="14"/>
      <c r="B20" s="9"/>
      <c r="C20" s="8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</row>
    <row r="21" spans="1:16" ht="22.5" customHeight="1" x14ac:dyDescent="0.2">
      <c r="A21" s="14"/>
      <c r="B21" s="13"/>
      <c r="C21" s="8"/>
      <c r="D21" s="16" t="s">
        <v>27</v>
      </c>
      <c r="E21" s="16">
        <f>E17+E18+E19+E20</f>
        <v>15</v>
      </c>
      <c r="F21" s="16">
        <f t="shared" ref="F21:L21" si="4">F17+F18+F19+F20</f>
        <v>100</v>
      </c>
      <c r="G21" s="16">
        <f t="shared" si="4"/>
        <v>135</v>
      </c>
      <c r="H21" s="16">
        <f t="shared" si="4"/>
        <v>236</v>
      </c>
      <c r="I21" s="16">
        <f t="shared" si="4"/>
        <v>236</v>
      </c>
      <c r="J21" s="16">
        <f t="shared" si="4"/>
        <v>138</v>
      </c>
      <c r="K21" s="16">
        <f t="shared" si="4"/>
        <v>115</v>
      </c>
      <c r="L21" s="16">
        <f t="shared" si="4"/>
        <v>25</v>
      </c>
      <c r="M21" s="16">
        <f>SUBTOTAL(9,M17:M20)</f>
        <v>1000</v>
      </c>
      <c r="N21" s="12"/>
      <c r="O21" s="12"/>
    </row>
    <row r="22" spans="1:16" ht="22.5" customHeight="1" x14ac:dyDescent="0.2">
      <c r="A22" s="8"/>
      <c r="B22" s="8"/>
      <c r="C22" s="8"/>
      <c r="D22" s="16"/>
      <c r="E22" s="16"/>
      <c r="F22" s="16"/>
      <c r="G22" s="16"/>
      <c r="H22" s="16"/>
      <c r="I22" s="16"/>
      <c r="J22" s="16"/>
      <c r="K22" s="16"/>
      <c r="L22" s="16"/>
      <c r="M22" s="11"/>
      <c r="N22" s="17"/>
      <c r="O22" s="11"/>
    </row>
    <row r="23" spans="1:16" ht="22.5" customHeight="1" x14ac:dyDescent="0.2">
      <c r="A23" s="8"/>
      <c r="B23" s="10"/>
      <c r="C23" s="8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7"/>
      <c r="O23" s="10"/>
    </row>
    <row r="25" spans="1:16" s="18" customFormat="1" ht="22.5" customHeight="1" x14ac:dyDescent="0.2">
      <c r="A25" s="1"/>
      <c r="B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s="18" customFormat="1" ht="22.5" customHeight="1" x14ac:dyDescent="0.2">
      <c r="A26" s="2"/>
      <c r="B26" s="19" t="s">
        <v>28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</sheetData>
  <autoFilter ref="A2:O6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8CBA2-6745-4DF7-AF1A-20F958858E49}">
  <sheetPr filterMode="1">
    <tabColor theme="4"/>
    <pageSetUpPr fitToPage="1"/>
  </sheetPr>
  <dimension ref="A1:P26"/>
  <sheetViews>
    <sheetView view="pageBreakPreview" zoomScaleNormal="130" zoomScaleSheetLayoutView="100" workbookViewId="0">
      <selection activeCell="O22" sqref="O22"/>
    </sheetView>
  </sheetViews>
  <sheetFormatPr defaultRowHeight="22.5" customHeight="1" x14ac:dyDescent="0.2"/>
  <cols>
    <col min="1" max="1" width="13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18.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2410086007</v>
      </c>
      <c r="B3" s="9" t="s">
        <v>36</v>
      </c>
      <c r="C3" s="8" t="s">
        <v>46</v>
      </c>
      <c r="D3" s="10" t="s">
        <v>12</v>
      </c>
      <c r="E3" s="2">
        <v>0</v>
      </c>
      <c r="F3" s="10">
        <v>73</v>
      </c>
      <c r="G3" s="11">
        <v>146</v>
      </c>
      <c r="H3" s="11">
        <v>146</v>
      </c>
      <c r="I3" s="11">
        <v>73</v>
      </c>
      <c r="J3" s="11">
        <v>73</v>
      </c>
      <c r="K3" s="11">
        <v>73</v>
      </c>
      <c r="L3" s="11">
        <v>0</v>
      </c>
      <c r="M3" s="4">
        <f>SUBTOTAL(9,E3:L3)</f>
        <v>584</v>
      </c>
      <c r="N3" s="12" t="s">
        <v>13</v>
      </c>
      <c r="O3" s="12" t="s">
        <v>47</v>
      </c>
      <c r="P3" s="2">
        <v>73</v>
      </c>
    </row>
    <row r="4" spans="1:16" ht="22.5" customHeight="1" x14ac:dyDescent="0.2">
      <c r="A4" s="8">
        <v>2410086007</v>
      </c>
      <c r="B4" s="9" t="s">
        <v>36</v>
      </c>
      <c r="C4" s="8" t="s">
        <v>46</v>
      </c>
      <c r="D4" s="10" t="s">
        <v>12</v>
      </c>
      <c r="E4" s="10">
        <v>0</v>
      </c>
      <c r="F4" s="11">
        <v>24</v>
      </c>
      <c r="G4" s="11">
        <v>24</v>
      </c>
      <c r="H4" s="11">
        <v>48</v>
      </c>
      <c r="I4" s="11">
        <v>24</v>
      </c>
      <c r="J4" s="11">
        <v>0</v>
      </c>
      <c r="K4" s="11">
        <v>0</v>
      </c>
      <c r="L4" s="11">
        <v>0</v>
      </c>
      <c r="M4" s="4">
        <f t="shared" ref="M4:M12" si="0">SUBTOTAL(9,F4:L4)</f>
        <v>120</v>
      </c>
      <c r="N4" s="12" t="s">
        <v>13</v>
      </c>
      <c r="O4" s="12" t="s">
        <v>48</v>
      </c>
      <c r="P4" s="2">
        <v>24</v>
      </c>
    </row>
    <row r="5" spans="1:16" ht="22.5" customHeight="1" x14ac:dyDescent="0.2">
      <c r="A5" s="8">
        <v>2410086007</v>
      </c>
      <c r="B5" s="9" t="s">
        <v>36</v>
      </c>
      <c r="C5" s="8" t="s">
        <v>46</v>
      </c>
      <c r="D5" s="10" t="s">
        <v>12</v>
      </c>
      <c r="E5" s="10">
        <v>10</v>
      </c>
      <c r="F5" s="11"/>
      <c r="G5" s="11"/>
      <c r="H5" s="11"/>
      <c r="I5" s="11"/>
      <c r="J5" s="11"/>
      <c r="K5" s="11"/>
      <c r="L5" s="11"/>
      <c r="M5" s="4">
        <f>SUBTOTAL(9,E5:L5)</f>
        <v>10</v>
      </c>
      <c r="N5" s="12" t="s">
        <v>16</v>
      </c>
      <c r="O5" s="12" t="s">
        <v>17</v>
      </c>
    </row>
    <row r="6" spans="1:16" ht="22.5" customHeight="1" x14ac:dyDescent="0.2">
      <c r="A6" s="8">
        <v>2410086007</v>
      </c>
      <c r="B6" s="9" t="s">
        <v>36</v>
      </c>
      <c r="C6" s="8" t="s">
        <v>46</v>
      </c>
      <c r="D6" s="10" t="s">
        <v>12</v>
      </c>
      <c r="E6" s="10"/>
      <c r="F6" s="11">
        <v>25</v>
      </c>
      <c r="G6" s="11"/>
      <c r="H6" s="11"/>
      <c r="I6" s="11"/>
      <c r="J6" s="11"/>
      <c r="K6" s="11"/>
      <c r="L6" s="11"/>
      <c r="M6" s="4">
        <f t="shared" si="0"/>
        <v>25</v>
      </c>
      <c r="N6" s="12" t="s">
        <v>16</v>
      </c>
      <c r="O6" s="12" t="s">
        <v>17</v>
      </c>
    </row>
    <row r="7" spans="1:16" ht="22.5" customHeight="1" x14ac:dyDescent="0.2">
      <c r="A7" s="8">
        <v>2410086007</v>
      </c>
      <c r="B7" s="9" t="s">
        <v>36</v>
      </c>
      <c r="C7" s="8" t="s">
        <v>46</v>
      </c>
      <c r="D7" s="10" t="s">
        <v>12</v>
      </c>
      <c r="E7" s="10"/>
      <c r="F7" s="11"/>
      <c r="G7" s="11">
        <v>35</v>
      </c>
      <c r="H7" s="11"/>
      <c r="I7" s="11"/>
      <c r="J7" s="11"/>
      <c r="K7" s="11"/>
      <c r="L7" s="11"/>
      <c r="M7" s="4">
        <f t="shared" si="0"/>
        <v>35</v>
      </c>
      <c r="N7" s="12" t="s">
        <v>16</v>
      </c>
      <c r="O7" s="12" t="s">
        <v>17</v>
      </c>
    </row>
    <row r="8" spans="1:16" ht="22.5" customHeight="1" x14ac:dyDescent="0.2">
      <c r="A8" s="8">
        <v>2410086007</v>
      </c>
      <c r="B8" s="9" t="s">
        <v>36</v>
      </c>
      <c r="C8" s="8" t="s">
        <v>46</v>
      </c>
      <c r="D8" s="10" t="s">
        <v>12</v>
      </c>
      <c r="E8" s="10"/>
      <c r="F8" s="11"/>
      <c r="G8" s="11"/>
      <c r="H8" s="11">
        <v>45</v>
      </c>
      <c r="I8" s="11"/>
      <c r="J8" s="11"/>
      <c r="K8" s="11"/>
      <c r="L8" s="11"/>
      <c r="M8" s="4">
        <f t="shared" si="0"/>
        <v>45</v>
      </c>
      <c r="N8" s="12" t="s">
        <v>16</v>
      </c>
      <c r="O8" s="12" t="s">
        <v>17</v>
      </c>
    </row>
    <row r="9" spans="1:16" ht="22.5" customHeight="1" x14ac:dyDescent="0.2">
      <c r="A9" s="8">
        <v>2410086007</v>
      </c>
      <c r="B9" s="9" t="s">
        <v>36</v>
      </c>
      <c r="C9" s="8" t="s">
        <v>46</v>
      </c>
      <c r="D9" s="10" t="s">
        <v>12</v>
      </c>
      <c r="E9" s="10"/>
      <c r="F9" s="11"/>
      <c r="G9" s="11"/>
      <c r="H9" s="11"/>
      <c r="I9" s="11">
        <v>30</v>
      </c>
      <c r="J9" s="11"/>
      <c r="K9" s="11"/>
      <c r="L9" s="11"/>
      <c r="M9" s="4">
        <f t="shared" si="0"/>
        <v>30</v>
      </c>
      <c r="N9" s="12" t="s">
        <v>16</v>
      </c>
      <c r="O9" s="12" t="s">
        <v>17</v>
      </c>
    </row>
    <row r="10" spans="1:16" ht="22.5" customHeight="1" x14ac:dyDescent="0.2">
      <c r="A10" s="8">
        <v>2410086007</v>
      </c>
      <c r="B10" s="9" t="s">
        <v>36</v>
      </c>
      <c r="C10" s="8" t="s">
        <v>46</v>
      </c>
      <c r="D10" s="10" t="s">
        <v>12</v>
      </c>
      <c r="E10" s="10"/>
      <c r="F10" s="11"/>
      <c r="G10" s="11"/>
      <c r="H10" s="11"/>
      <c r="I10" s="11"/>
      <c r="J10" s="11">
        <v>30</v>
      </c>
      <c r="K10" s="11"/>
      <c r="L10" s="11"/>
      <c r="M10" s="4">
        <f t="shared" si="0"/>
        <v>30</v>
      </c>
      <c r="N10" s="12" t="s">
        <v>16</v>
      </c>
      <c r="O10" s="12" t="s">
        <v>17</v>
      </c>
    </row>
    <row r="11" spans="1:16" ht="22.5" customHeight="1" x14ac:dyDescent="0.2">
      <c r="A11" s="8">
        <v>2410086007</v>
      </c>
      <c r="B11" s="9" t="s">
        <v>36</v>
      </c>
      <c r="C11" s="8" t="s">
        <v>46</v>
      </c>
      <c r="D11" s="10" t="s">
        <v>12</v>
      </c>
      <c r="E11" s="10"/>
      <c r="F11" s="11"/>
      <c r="G11" s="11"/>
      <c r="H11" s="11"/>
      <c r="I11" s="11"/>
      <c r="J11" s="11"/>
      <c r="K11" s="11">
        <v>15</v>
      </c>
      <c r="L11" s="11"/>
      <c r="M11" s="4">
        <f t="shared" si="0"/>
        <v>15</v>
      </c>
      <c r="N11" s="12" t="s">
        <v>16</v>
      </c>
      <c r="O11" s="12" t="s">
        <v>17</v>
      </c>
    </row>
    <row r="12" spans="1:16" ht="22.5" customHeight="1" x14ac:dyDescent="0.2">
      <c r="A12" s="8">
        <v>2410086007</v>
      </c>
      <c r="B12" s="9" t="s">
        <v>36</v>
      </c>
      <c r="C12" s="8" t="s">
        <v>46</v>
      </c>
      <c r="D12" s="10" t="s">
        <v>12</v>
      </c>
      <c r="E12" s="10"/>
      <c r="F12" s="11"/>
      <c r="G12" s="11"/>
      <c r="H12" s="11"/>
      <c r="I12" s="11"/>
      <c r="J12" s="11"/>
      <c r="K12" s="11"/>
      <c r="L12" s="11">
        <v>10</v>
      </c>
      <c r="M12" s="4">
        <f t="shared" si="0"/>
        <v>10</v>
      </c>
      <c r="N12" s="12" t="s">
        <v>16</v>
      </c>
      <c r="O12" s="12" t="s">
        <v>17</v>
      </c>
    </row>
    <row r="13" spans="1:16" ht="22.5" customHeight="1" x14ac:dyDescent="0.2">
      <c r="A13" s="8"/>
      <c r="B13" s="9"/>
      <c r="C13" s="8"/>
      <c r="D13" s="10"/>
      <c r="E13" s="10"/>
      <c r="F13" s="11"/>
      <c r="G13" s="11"/>
      <c r="H13" s="11"/>
      <c r="I13" s="11"/>
      <c r="J13" s="11"/>
      <c r="K13" s="11"/>
      <c r="L13" s="11"/>
      <c r="M13" s="4"/>
      <c r="N13" s="12"/>
      <c r="O13" s="12"/>
    </row>
    <row r="14" spans="1:16" ht="22.5" customHeight="1" x14ac:dyDescent="0.2">
      <c r="A14" s="8">
        <v>2410086007</v>
      </c>
      <c r="B14" s="9" t="s">
        <v>36</v>
      </c>
      <c r="C14" s="8" t="s">
        <v>49</v>
      </c>
      <c r="D14" s="10" t="s">
        <v>21</v>
      </c>
      <c r="E14" s="10">
        <v>0</v>
      </c>
      <c r="F14" s="11">
        <v>6</v>
      </c>
      <c r="G14" s="11">
        <v>12</v>
      </c>
      <c r="H14" s="11">
        <v>12</v>
      </c>
      <c r="I14" s="11">
        <v>6</v>
      </c>
      <c r="J14" s="11">
        <v>6</v>
      </c>
      <c r="K14" s="11">
        <v>6</v>
      </c>
      <c r="L14" s="11">
        <v>0</v>
      </c>
      <c r="M14" s="4">
        <f>SUBTOTAL(9,E14:L14)</f>
        <v>48</v>
      </c>
      <c r="N14" s="12" t="s">
        <v>13</v>
      </c>
      <c r="O14" s="12" t="s">
        <v>47</v>
      </c>
      <c r="P14" s="2">
        <v>6</v>
      </c>
    </row>
    <row r="15" spans="1:16" ht="22.5" customHeight="1" x14ac:dyDescent="0.2">
      <c r="A15" s="8">
        <v>2410086007</v>
      </c>
      <c r="B15" s="9" t="s">
        <v>36</v>
      </c>
      <c r="C15" s="8" t="s">
        <v>49</v>
      </c>
      <c r="D15" s="10" t="s">
        <v>21</v>
      </c>
      <c r="E15" s="10">
        <v>0</v>
      </c>
      <c r="F15" s="11">
        <v>0</v>
      </c>
      <c r="G15" s="11">
        <v>4</v>
      </c>
      <c r="H15" s="11">
        <v>8</v>
      </c>
      <c r="I15" s="11">
        <v>4</v>
      </c>
      <c r="J15" s="11">
        <v>4</v>
      </c>
      <c r="K15" s="11">
        <v>0</v>
      </c>
      <c r="L15" s="11">
        <v>0</v>
      </c>
      <c r="M15" s="4">
        <f t="shared" ref="M15" si="1">SUBTOTAL(9,E15:L15)</f>
        <v>20</v>
      </c>
      <c r="N15" s="12" t="s">
        <v>13</v>
      </c>
      <c r="O15" s="12" t="s">
        <v>50</v>
      </c>
      <c r="P15" s="2">
        <v>4</v>
      </c>
    </row>
    <row r="16" spans="1:16" ht="22.5" customHeight="1" x14ac:dyDescent="0.2">
      <c r="A16" s="8"/>
      <c r="B16" s="13"/>
      <c r="C16" s="8"/>
      <c r="D16" s="10"/>
      <c r="E16" s="10"/>
      <c r="F16" s="11"/>
      <c r="G16" s="11"/>
      <c r="H16" s="11"/>
      <c r="I16" s="11"/>
      <c r="J16" s="11"/>
      <c r="K16" s="11"/>
      <c r="L16" s="11"/>
      <c r="M16" s="4"/>
      <c r="N16" s="12"/>
      <c r="O16" s="12"/>
    </row>
    <row r="17" spans="1:16" ht="22.5" customHeight="1" x14ac:dyDescent="0.2">
      <c r="A17" s="14" t="s">
        <v>24</v>
      </c>
      <c r="B17" s="9"/>
      <c r="C17" s="9" t="s">
        <v>36</v>
      </c>
      <c r="D17" s="10" t="s">
        <v>12</v>
      </c>
      <c r="E17" s="11">
        <f t="shared" ref="E17:K17" si="2">SUM(E3:E11)</f>
        <v>10</v>
      </c>
      <c r="F17" s="11">
        <f t="shared" si="2"/>
        <v>122</v>
      </c>
      <c r="G17" s="11">
        <f t="shared" si="2"/>
        <v>205</v>
      </c>
      <c r="H17" s="11">
        <f t="shared" si="2"/>
        <v>239</v>
      </c>
      <c r="I17" s="11">
        <f t="shared" si="2"/>
        <v>127</v>
      </c>
      <c r="J17" s="11">
        <f t="shared" si="2"/>
        <v>103</v>
      </c>
      <c r="K17" s="11">
        <f t="shared" si="2"/>
        <v>88</v>
      </c>
      <c r="L17" s="11">
        <f>SUM(L3:L12)</f>
        <v>10</v>
      </c>
      <c r="M17" s="11">
        <f>E17+F17+G17+H17+I17+J17+K17+L17</f>
        <v>904</v>
      </c>
      <c r="N17" s="12"/>
      <c r="O17" s="15" t="s">
        <v>25</v>
      </c>
    </row>
    <row r="18" spans="1:16" ht="22.5" customHeight="1" x14ac:dyDescent="0.2">
      <c r="A18" s="14"/>
      <c r="B18" s="9"/>
      <c r="C18" s="9" t="s">
        <v>36</v>
      </c>
      <c r="D18" s="10" t="s">
        <v>21</v>
      </c>
      <c r="E18" s="11">
        <f t="shared" ref="E18:L18" si="3">SUM(E14:E15)</f>
        <v>0</v>
      </c>
      <c r="F18" s="11">
        <f t="shared" si="3"/>
        <v>6</v>
      </c>
      <c r="G18" s="11">
        <f t="shared" si="3"/>
        <v>16</v>
      </c>
      <c r="H18" s="11">
        <f t="shared" si="3"/>
        <v>20</v>
      </c>
      <c r="I18" s="11">
        <f t="shared" si="3"/>
        <v>10</v>
      </c>
      <c r="J18" s="11">
        <f t="shared" si="3"/>
        <v>10</v>
      </c>
      <c r="K18" s="11">
        <f t="shared" si="3"/>
        <v>6</v>
      </c>
      <c r="L18" s="11">
        <f t="shared" si="3"/>
        <v>0</v>
      </c>
      <c r="M18" s="11">
        <f>E18+F18+G18+H18+I18+J18+K18+L18</f>
        <v>68</v>
      </c>
      <c r="N18" s="12"/>
      <c r="O18" s="12" t="s">
        <v>26</v>
      </c>
    </row>
    <row r="19" spans="1:16" ht="22.5" customHeight="1" x14ac:dyDescent="0.2">
      <c r="A19" s="14"/>
      <c r="B19" s="9"/>
      <c r="C19" s="8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2"/>
      <c r="O19" s="15"/>
    </row>
    <row r="20" spans="1:16" ht="22.5" customHeight="1" x14ac:dyDescent="0.2">
      <c r="A20" s="14"/>
      <c r="B20" s="9"/>
      <c r="C20" s="8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</row>
    <row r="21" spans="1:16" ht="22.5" customHeight="1" x14ac:dyDescent="0.2">
      <c r="A21" s="14"/>
      <c r="B21" s="13"/>
      <c r="C21" s="8"/>
      <c r="D21" s="16" t="s">
        <v>27</v>
      </c>
      <c r="E21" s="16">
        <f>E17+E18+E19+E20</f>
        <v>10</v>
      </c>
      <c r="F21" s="16">
        <f t="shared" ref="F21:L21" si="4">F17+F18+F19+F20</f>
        <v>128</v>
      </c>
      <c r="G21" s="16">
        <f t="shared" si="4"/>
        <v>221</v>
      </c>
      <c r="H21" s="16">
        <f t="shared" si="4"/>
        <v>259</v>
      </c>
      <c r="I21" s="16">
        <f t="shared" si="4"/>
        <v>137</v>
      </c>
      <c r="J21" s="16">
        <f t="shared" si="4"/>
        <v>113</v>
      </c>
      <c r="K21" s="16">
        <f t="shared" si="4"/>
        <v>94</v>
      </c>
      <c r="L21" s="16">
        <f t="shared" si="4"/>
        <v>10</v>
      </c>
      <c r="M21" s="16">
        <f>SUBTOTAL(9,M17:M20)</f>
        <v>972</v>
      </c>
      <c r="N21" s="12"/>
      <c r="O21" s="12"/>
    </row>
    <row r="22" spans="1:16" ht="22.5" customHeight="1" x14ac:dyDescent="0.2">
      <c r="A22" s="8"/>
      <c r="B22" s="8"/>
      <c r="C22" s="8"/>
      <c r="D22" s="16"/>
      <c r="E22" s="16"/>
      <c r="F22" s="16"/>
      <c r="G22" s="16"/>
      <c r="H22" s="16"/>
      <c r="I22" s="16"/>
      <c r="J22" s="16"/>
      <c r="K22" s="16"/>
      <c r="L22" s="16"/>
      <c r="M22" s="11"/>
      <c r="N22" s="17"/>
      <c r="O22" s="11"/>
    </row>
    <row r="23" spans="1:16" ht="22.5" customHeight="1" x14ac:dyDescent="0.2">
      <c r="A23" s="8"/>
      <c r="B23" s="10"/>
      <c r="C23" s="8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7"/>
      <c r="O23" s="10"/>
    </row>
    <row r="25" spans="1:16" s="18" customFormat="1" ht="22.5" customHeight="1" x14ac:dyDescent="0.2">
      <c r="A25" s="1"/>
      <c r="B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s="18" customFormat="1" ht="22.5" customHeight="1" x14ac:dyDescent="0.2">
      <c r="A26" s="2"/>
      <c r="B26" s="19" t="s">
        <v>28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</sheetData>
  <autoFilter ref="A2:O5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D0F9-7BEC-4C93-8B93-4D6D4A326DAA}">
  <sheetPr filterMode="1">
    <tabColor theme="4"/>
    <pageSetUpPr fitToPage="1"/>
  </sheetPr>
  <dimension ref="A1:P27"/>
  <sheetViews>
    <sheetView view="pageBreakPreview" topLeftCell="A10" zoomScale="130" zoomScaleNormal="130" zoomScaleSheetLayoutView="130" workbookViewId="0">
      <selection activeCell="M19" sqref="M19"/>
    </sheetView>
  </sheetViews>
  <sheetFormatPr defaultRowHeight="22.5" customHeight="1" x14ac:dyDescent="0.2"/>
  <cols>
    <col min="1" max="1" width="13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2410085002</v>
      </c>
      <c r="B3" s="9" t="s">
        <v>36</v>
      </c>
      <c r="C3" s="8" t="s">
        <v>42</v>
      </c>
      <c r="D3" s="10" t="s">
        <v>12</v>
      </c>
      <c r="E3" s="2">
        <v>39</v>
      </c>
      <c r="F3" s="10">
        <v>39</v>
      </c>
      <c r="G3" s="11">
        <v>39</v>
      </c>
      <c r="H3" s="11">
        <v>78</v>
      </c>
      <c r="I3" s="11">
        <v>78</v>
      </c>
      <c r="J3" s="11">
        <v>39</v>
      </c>
      <c r="K3" s="11">
        <v>39</v>
      </c>
      <c r="L3" s="11">
        <v>0</v>
      </c>
      <c r="M3" s="4">
        <f>SUBTOTAL(9,E3:L3)</f>
        <v>351</v>
      </c>
      <c r="N3" s="12" t="s">
        <v>13</v>
      </c>
      <c r="O3" s="12" t="s">
        <v>43</v>
      </c>
      <c r="P3" s="2">
        <v>39</v>
      </c>
    </row>
    <row r="4" spans="1:16" ht="22.5" customHeight="1" x14ac:dyDescent="0.2">
      <c r="A4" s="8">
        <v>2410085002</v>
      </c>
      <c r="B4" s="9" t="s">
        <v>36</v>
      </c>
      <c r="C4" s="8" t="s">
        <v>42</v>
      </c>
      <c r="D4" s="10" t="s">
        <v>12</v>
      </c>
      <c r="E4" s="10">
        <v>0</v>
      </c>
      <c r="F4" s="11">
        <v>36</v>
      </c>
      <c r="G4" s="11">
        <v>36</v>
      </c>
      <c r="H4" s="11">
        <v>72</v>
      </c>
      <c r="I4" s="11">
        <v>72</v>
      </c>
      <c r="J4" s="11">
        <v>36</v>
      </c>
      <c r="K4" s="11">
        <v>36</v>
      </c>
      <c r="L4" s="11">
        <v>0</v>
      </c>
      <c r="M4" s="4">
        <f t="shared" ref="M4:M13" si="0">SUBTOTAL(9,F4:L4)</f>
        <v>288</v>
      </c>
      <c r="N4" s="12" t="s">
        <v>13</v>
      </c>
      <c r="O4" s="12" t="s">
        <v>44</v>
      </c>
      <c r="P4" s="2">
        <v>36</v>
      </c>
    </row>
    <row r="5" spans="1:16" ht="22.5" customHeight="1" x14ac:dyDescent="0.2">
      <c r="A5" s="8">
        <v>2410085002</v>
      </c>
      <c r="B5" s="9" t="s">
        <v>36</v>
      </c>
      <c r="C5" s="8" t="s">
        <v>42</v>
      </c>
      <c r="D5" s="10" t="s">
        <v>12</v>
      </c>
      <c r="E5" s="10">
        <v>0</v>
      </c>
      <c r="F5" s="11">
        <v>0</v>
      </c>
      <c r="G5" s="11">
        <v>14</v>
      </c>
      <c r="H5" s="11">
        <v>28</v>
      </c>
      <c r="I5" s="11">
        <v>28</v>
      </c>
      <c r="J5" s="11">
        <v>14</v>
      </c>
      <c r="K5" s="11">
        <v>0</v>
      </c>
      <c r="L5" s="11">
        <v>0</v>
      </c>
      <c r="M5" s="4">
        <f t="shared" si="0"/>
        <v>84</v>
      </c>
      <c r="N5" s="12" t="s">
        <v>13</v>
      </c>
      <c r="O5" s="12" t="s">
        <v>31</v>
      </c>
      <c r="P5" s="2">
        <v>14</v>
      </c>
    </row>
    <row r="6" spans="1:16" ht="22.5" customHeight="1" x14ac:dyDescent="0.2">
      <c r="A6" s="8">
        <v>2410085002</v>
      </c>
      <c r="B6" s="9" t="s">
        <v>36</v>
      </c>
      <c r="C6" s="8" t="s">
        <v>42</v>
      </c>
      <c r="D6" s="10" t="s">
        <v>12</v>
      </c>
      <c r="E6" s="10">
        <v>10</v>
      </c>
      <c r="F6" s="11"/>
      <c r="G6" s="11"/>
      <c r="H6" s="11"/>
      <c r="I6" s="11"/>
      <c r="J6" s="11"/>
      <c r="K6" s="11"/>
      <c r="L6" s="11"/>
      <c r="M6" s="4">
        <f>SUBTOTAL(9,E6:L6)</f>
        <v>10</v>
      </c>
      <c r="N6" s="12" t="s">
        <v>16</v>
      </c>
      <c r="O6" s="12" t="s">
        <v>17</v>
      </c>
    </row>
    <row r="7" spans="1:16" ht="22.5" customHeight="1" x14ac:dyDescent="0.2">
      <c r="A7" s="8">
        <v>2410085002</v>
      </c>
      <c r="B7" s="9" t="s">
        <v>36</v>
      </c>
      <c r="C7" s="8" t="s">
        <v>42</v>
      </c>
      <c r="D7" s="10" t="s">
        <v>12</v>
      </c>
      <c r="E7" s="10"/>
      <c r="F7" s="11">
        <v>15</v>
      </c>
      <c r="G7" s="11"/>
      <c r="H7" s="11"/>
      <c r="I7" s="11"/>
      <c r="J7" s="11"/>
      <c r="K7" s="11"/>
      <c r="L7" s="11"/>
      <c r="M7" s="4">
        <f t="shared" si="0"/>
        <v>15</v>
      </c>
      <c r="N7" s="12" t="s">
        <v>16</v>
      </c>
      <c r="O7" s="12" t="s">
        <v>17</v>
      </c>
    </row>
    <row r="8" spans="1:16" ht="22.5" customHeight="1" x14ac:dyDescent="0.2">
      <c r="A8" s="8">
        <v>2410085002</v>
      </c>
      <c r="B8" s="9" t="s">
        <v>36</v>
      </c>
      <c r="C8" s="8" t="s">
        <v>42</v>
      </c>
      <c r="D8" s="10" t="s">
        <v>12</v>
      </c>
      <c r="E8" s="10"/>
      <c r="F8" s="11"/>
      <c r="G8" s="11">
        <v>15</v>
      </c>
      <c r="H8" s="11"/>
      <c r="I8" s="11"/>
      <c r="J8" s="11"/>
      <c r="K8" s="11"/>
      <c r="L8" s="11"/>
      <c r="M8" s="4">
        <f t="shared" si="0"/>
        <v>15</v>
      </c>
      <c r="N8" s="12" t="s">
        <v>16</v>
      </c>
      <c r="O8" s="12" t="s">
        <v>17</v>
      </c>
    </row>
    <row r="9" spans="1:16" ht="22.5" customHeight="1" x14ac:dyDescent="0.2">
      <c r="A9" s="8">
        <v>2410085002</v>
      </c>
      <c r="B9" s="9" t="s">
        <v>36</v>
      </c>
      <c r="C9" s="8" t="s">
        <v>42</v>
      </c>
      <c r="D9" s="10" t="s">
        <v>12</v>
      </c>
      <c r="E9" s="10"/>
      <c r="F9" s="11"/>
      <c r="G9" s="11"/>
      <c r="H9" s="11">
        <v>40</v>
      </c>
      <c r="I9" s="11"/>
      <c r="J9" s="11"/>
      <c r="K9" s="11"/>
      <c r="L9" s="11"/>
      <c r="M9" s="4">
        <f t="shared" si="0"/>
        <v>40</v>
      </c>
      <c r="N9" s="12" t="s">
        <v>16</v>
      </c>
      <c r="O9" s="12" t="s">
        <v>17</v>
      </c>
    </row>
    <row r="10" spans="1:16" ht="22.5" customHeight="1" x14ac:dyDescent="0.2">
      <c r="A10" s="8">
        <v>2410085002</v>
      </c>
      <c r="B10" s="9" t="s">
        <v>36</v>
      </c>
      <c r="C10" s="8" t="s">
        <v>42</v>
      </c>
      <c r="D10" s="10" t="s">
        <v>12</v>
      </c>
      <c r="E10" s="10"/>
      <c r="F10" s="11"/>
      <c r="G10" s="11"/>
      <c r="H10" s="11"/>
      <c r="I10" s="11">
        <v>40</v>
      </c>
      <c r="J10" s="11"/>
      <c r="K10" s="11"/>
      <c r="L10" s="11"/>
      <c r="M10" s="4">
        <f t="shared" si="0"/>
        <v>40</v>
      </c>
      <c r="N10" s="12" t="s">
        <v>16</v>
      </c>
      <c r="O10" s="12" t="s">
        <v>17</v>
      </c>
    </row>
    <row r="11" spans="1:16" ht="22.5" customHeight="1" x14ac:dyDescent="0.2">
      <c r="A11" s="8">
        <v>2410085002</v>
      </c>
      <c r="B11" s="9" t="s">
        <v>36</v>
      </c>
      <c r="C11" s="8" t="s">
        <v>42</v>
      </c>
      <c r="D11" s="10" t="s">
        <v>12</v>
      </c>
      <c r="E11" s="10"/>
      <c r="F11" s="11"/>
      <c r="G11" s="11"/>
      <c r="H11" s="11"/>
      <c r="I11" s="11"/>
      <c r="J11" s="11">
        <v>25</v>
      </c>
      <c r="K11" s="11"/>
      <c r="L11" s="11"/>
      <c r="M11" s="4">
        <f t="shared" si="0"/>
        <v>25</v>
      </c>
      <c r="N11" s="12" t="s">
        <v>16</v>
      </c>
      <c r="O11" s="12" t="s">
        <v>17</v>
      </c>
    </row>
    <row r="12" spans="1:16" ht="22.5" customHeight="1" x14ac:dyDescent="0.2">
      <c r="A12" s="8">
        <v>2410085002</v>
      </c>
      <c r="B12" s="9" t="s">
        <v>36</v>
      </c>
      <c r="C12" s="8" t="s">
        <v>42</v>
      </c>
      <c r="D12" s="10" t="s">
        <v>12</v>
      </c>
      <c r="E12" s="10"/>
      <c r="F12" s="11"/>
      <c r="G12" s="11"/>
      <c r="H12" s="11"/>
      <c r="I12" s="11"/>
      <c r="J12" s="11"/>
      <c r="K12" s="11">
        <v>25</v>
      </c>
      <c r="L12" s="11"/>
      <c r="M12" s="4">
        <f t="shared" si="0"/>
        <v>25</v>
      </c>
      <c r="N12" s="12" t="s">
        <v>16</v>
      </c>
      <c r="O12" s="12" t="s">
        <v>17</v>
      </c>
    </row>
    <row r="13" spans="1:16" ht="22.5" customHeight="1" x14ac:dyDescent="0.2">
      <c r="A13" s="8">
        <v>2410085002</v>
      </c>
      <c r="B13" s="9" t="s">
        <v>36</v>
      </c>
      <c r="C13" s="8" t="s">
        <v>42</v>
      </c>
      <c r="D13" s="10" t="s">
        <v>12</v>
      </c>
      <c r="E13" s="10"/>
      <c r="F13" s="11"/>
      <c r="G13" s="11"/>
      <c r="H13" s="11"/>
      <c r="I13" s="11"/>
      <c r="J13" s="11"/>
      <c r="K13" s="11"/>
      <c r="L13" s="11">
        <v>30</v>
      </c>
      <c r="M13" s="4">
        <f t="shared" si="0"/>
        <v>30</v>
      </c>
      <c r="N13" s="12" t="s">
        <v>16</v>
      </c>
      <c r="O13" s="12" t="s">
        <v>17</v>
      </c>
    </row>
    <row r="14" spans="1:16" ht="22.5" customHeight="1" x14ac:dyDescent="0.2">
      <c r="A14" s="8"/>
      <c r="B14" s="9"/>
      <c r="C14" s="8"/>
      <c r="D14" s="10"/>
      <c r="E14" s="10"/>
      <c r="F14" s="11"/>
      <c r="G14" s="11"/>
      <c r="H14" s="11"/>
      <c r="I14" s="11"/>
      <c r="J14" s="11"/>
      <c r="K14" s="11"/>
      <c r="L14" s="11"/>
      <c r="M14" s="4"/>
      <c r="N14" s="12"/>
      <c r="O14" s="12"/>
    </row>
    <row r="15" spans="1:16" ht="22.5" customHeight="1" x14ac:dyDescent="0.2">
      <c r="A15" s="8">
        <v>2410085002</v>
      </c>
      <c r="B15" s="9" t="s">
        <v>36</v>
      </c>
      <c r="C15" s="8" t="s">
        <v>45</v>
      </c>
      <c r="D15" s="10" t="s">
        <v>21</v>
      </c>
      <c r="E15" s="10">
        <v>6</v>
      </c>
      <c r="F15" s="11">
        <v>6</v>
      </c>
      <c r="G15" s="11">
        <v>6</v>
      </c>
      <c r="H15" s="11">
        <v>12</v>
      </c>
      <c r="I15" s="11">
        <v>12</v>
      </c>
      <c r="J15" s="11">
        <v>6</v>
      </c>
      <c r="K15" s="11">
        <v>6</v>
      </c>
      <c r="L15" s="11">
        <v>0</v>
      </c>
      <c r="M15" s="4">
        <f>SUBTOTAL(9,E15:L15)</f>
        <v>54</v>
      </c>
      <c r="N15" s="12" t="s">
        <v>13</v>
      </c>
      <c r="O15" s="12" t="s">
        <v>43</v>
      </c>
      <c r="P15" s="2">
        <v>6</v>
      </c>
    </row>
    <row r="16" spans="1:16" ht="22.5" customHeight="1" x14ac:dyDescent="0.2">
      <c r="A16" s="8">
        <v>2410085002</v>
      </c>
      <c r="B16" s="9" t="s">
        <v>36</v>
      </c>
      <c r="C16" s="8" t="s">
        <v>45</v>
      </c>
      <c r="D16" s="10" t="s">
        <v>21</v>
      </c>
      <c r="E16" s="10">
        <v>0</v>
      </c>
      <c r="F16" s="11">
        <v>0</v>
      </c>
      <c r="G16" s="11">
        <v>4</v>
      </c>
      <c r="H16" s="11">
        <v>8</v>
      </c>
      <c r="I16" s="11">
        <v>8</v>
      </c>
      <c r="J16" s="11">
        <v>4</v>
      </c>
      <c r="K16" s="11">
        <v>0</v>
      </c>
      <c r="L16" s="11">
        <v>0</v>
      </c>
      <c r="M16" s="4">
        <f t="shared" ref="M16" si="1">SUBTOTAL(9,E16:L16)</f>
        <v>24</v>
      </c>
      <c r="N16" s="12" t="s">
        <v>13</v>
      </c>
      <c r="O16" s="12" t="s">
        <v>31</v>
      </c>
      <c r="P16" s="2">
        <v>4</v>
      </c>
    </row>
    <row r="17" spans="1:16" ht="22.5" customHeight="1" x14ac:dyDescent="0.2">
      <c r="A17" s="8"/>
      <c r="B17" s="13"/>
      <c r="C17" s="8"/>
      <c r="D17" s="10"/>
      <c r="E17" s="10"/>
      <c r="F17" s="11"/>
      <c r="G17" s="11"/>
      <c r="H17" s="11"/>
      <c r="I17" s="11"/>
      <c r="J17" s="11"/>
      <c r="K17" s="11"/>
      <c r="L17" s="11"/>
      <c r="M17" s="4"/>
      <c r="N17" s="12"/>
      <c r="O17" s="12"/>
    </row>
    <row r="18" spans="1:16" ht="22.5" customHeight="1" x14ac:dyDescent="0.2">
      <c r="A18" s="14" t="s">
        <v>24</v>
      </c>
      <c r="B18" s="9"/>
      <c r="C18" s="9" t="s">
        <v>36</v>
      </c>
      <c r="D18" s="10" t="s">
        <v>12</v>
      </c>
      <c r="E18" s="11">
        <f t="shared" ref="E18:K18" si="2">SUM(E3:E12)</f>
        <v>49</v>
      </c>
      <c r="F18" s="11">
        <f t="shared" si="2"/>
        <v>90</v>
      </c>
      <c r="G18" s="11">
        <f t="shared" si="2"/>
        <v>104</v>
      </c>
      <c r="H18" s="11">
        <f t="shared" si="2"/>
        <v>218</v>
      </c>
      <c r="I18" s="11">
        <f t="shared" si="2"/>
        <v>218</v>
      </c>
      <c r="J18" s="11">
        <f t="shared" si="2"/>
        <v>114</v>
      </c>
      <c r="K18" s="11">
        <f t="shared" si="2"/>
        <v>100</v>
      </c>
      <c r="L18" s="11">
        <f>SUM(L3:L13)</f>
        <v>30</v>
      </c>
      <c r="M18" s="11">
        <f>E18+F18+G18+H18+I18+J18+K18+L18</f>
        <v>923</v>
      </c>
      <c r="N18" s="12"/>
      <c r="O18" s="15" t="s">
        <v>25</v>
      </c>
    </row>
    <row r="19" spans="1:16" ht="22.5" customHeight="1" x14ac:dyDescent="0.2">
      <c r="A19" s="14"/>
      <c r="B19" s="9"/>
      <c r="C19" s="9" t="s">
        <v>36</v>
      </c>
      <c r="D19" s="10" t="s">
        <v>21</v>
      </c>
      <c r="E19" s="11">
        <f t="shared" ref="E19:L19" si="3">SUM(E15:E16)</f>
        <v>6</v>
      </c>
      <c r="F19" s="11">
        <f t="shared" si="3"/>
        <v>6</v>
      </c>
      <c r="G19" s="11">
        <f t="shared" si="3"/>
        <v>10</v>
      </c>
      <c r="H19" s="11">
        <f t="shared" si="3"/>
        <v>20</v>
      </c>
      <c r="I19" s="11">
        <f t="shared" si="3"/>
        <v>20</v>
      </c>
      <c r="J19" s="11">
        <f t="shared" si="3"/>
        <v>10</v>
      </c>
      <c r="K19" s="11">
        <f t="shared" si="3"/>
        <v>6</v>
      </c>
      <c r="L19" s="11">
        <f t="shared" si="3"/>
        <v>0</v>
      </c>
      <c r="M19" s="11">
        <f>E19+F19+G19+H19+I19+J19+K19+L19</f>
        <v>78</v>
      </c>
      <c r="N19" s="12"/>
      <c r="O19" s="12" t="s">
        <v>26</v>
      </c>
    </row>
    <row r="20" spans="1:16" ht="22.5" customHeight="1" x14ac:dyDescent="0.2">
      <c r="A20" s="14"/>
      <c r="B20" s="9"/>
      <c r="C20" s="8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5"/>
    </row>
    <row r="21" spans="1:16" ht="22.5" customHeight="1" x14ac:dyDescent="0.2">
      <c r="A21" s="14"/>
      <c r="B21" s="9"/>
      <c r="C21" s="8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2"/>
      <c r="O21" s="12"/>
    </row>
    <row r="22" spans="1:16" ht="22.5" customHeight="1" x14ac:dyDescent="0.2">
      <c r="A22" s="14"/>
      <c r="B22" s="13"/>
      <c r="C22" s="8"/>
      <c r="D22" s="16" t="s">
        <v>27</v>
      </c>
      <c r="E22" s="16">
        <f>E18+E19+E20+E21</f>
        <v>55</v>
      </c>
      <c r="F22" s="16">
        <f t="shared" ref="F22:L22" si="4">F18+F19+F20+F21</f>
        <v>96</v>
      </c>
      <c r="G22" s="16">
        <f t="shared" si="4"/>
        <v>114</v>
      </c>
      <c r="H22" s="16">
        <f t="shared" si="4"/>
        <v>238</v>
      </c>
      <c r="I22" s="16">
        <f t="shared" si="4"/>
        <v>238</v>
      </c>
      <c r="J22" s="16">
        <f t="shared" si="4"/>
        <v>124</v>
      </c>
      <c r="K22" s="16">
        <f t="shared" si="4"/>
        <v>106</v>
      </c>
      <c r="L22" s="16">
        <f t="shared" si="4"/>
        <v>30</v>
      </c>
      <c r="M22" s="16">
        <f>SUBTOTAL(9,M18:M21)</f>
        <v>1001</v>
      </c>
      <c r="N22" s="12"/>
      <c r="O22" s="12"/>
    </row>
    <row r="23" spans="1:16" ht="22.5" customHeight="1" x14ac:dyDescent="0.2">
      <c r="A23" s="8"/>
      <c r="B23" s="8"/>
      <c r="C23" s="8"/>
      <c r="D23" s="16"/>
      <c r="E23" s="16"/>
      <c r="F23" s="16"/>
      <c r="G23" s="16"/>
      <c r="H23" s="16"/>
      <c r="I23" s="16"/>
      <c r="J23" s="16"/>
      <c r="K23" s="16"/>
      <c r="L23" s="16"/>
      <c r="M23" s="11"/>
      <c r="N23" s="17"/>
      <c r="O23" s="11"/>
    </row>
    <row r="24" spans="1:16" ht="22.5" customHeight="1" x14ac:dyDescent="0.2">
      <c r="A24" s="8"/>
      <c r="B24" s="10"/>
      <c r="C24" s="8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7"/>
      <c r="O24" s="10"/>
    </row>
    <row r="26" spans="1:16" s="18" customFormat="1" ht="22.5" customHeight="1" x14ac:dyDescent="0.2">
      <c r="A26" s="1"/>
      <c r="B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s="18" customFormat="1" ht="22.5" customHeight="1" x14ac:dyDescent="0.2">
      <c r="A27" s="2"/>
      <c r="B27" s="19" t="s">
        <v>28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</sheetData>
  <autoFilter ref="A2:O6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9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09EA-585F-4D4E-B31D-29D8D00F576D}">
  <sheetPr filterMode="1">
    <tabColor theme="4"/>
    <pageSetUpPr fitToPage="1"/>
  </sheetPr>
  <dimension ref="A1:P27"/>
  <sheetViews>
    <sheetView view="pageBreakPreview" topLeftCell="A10" zoomScale="130" zoomScaleNormal="130" zoomScaleSheetLayoutView="130" workbookViewId="0">
      <selection activeCell="H11" sqref="H11"/>
    </sheetView>
  </sheetViews>
  <sheetFormatPr defaultRowHeight="22.5" customHeight="1" x14ac:dyDescent="0.2"/>
  <cols>
    <col min="1" max="1" width="13" style="2" customWidth="1"/>
    <col min="2" max="2" width="11.125" style="2" customWidth="1"/>
    <col min="3" max="3" width="13.375" style="18" customWidth="1"/>
    <col min="4" max="4" width="20.125" style="2" customWidth="1"/>
    <col min="5" max="5" width="4.5" style="2" customWidth="1"/>
    <col min="6" max="6" width="4" style="2" customWidth="1"/>
    <col min="7" max="7" width="4.25" style="2" customWidth="1"/>
    <col min="8" max="8" width="5.375" style="2" customWidth="1"/>
    <col min="9" max="9" width="4.625" style="2" customWidth="1"/>
    <col min="10" max="12" width="3.875" style="2" customWidth="1"/>
    <col min="13" max="13" width="7.25" style="2" customWidth="1"/>
    <col min="14" max="14" width="9.5" style="2" customWidth="1"/>
    <col min="15" max="15" width="20.875" style="2" customWidth="1"/>
    <col min="16" max="16" width="6.875" style="2" customWidth="1"/>
    <col min="17" max="258" width="9" style="2"/>
    <col min="259" max="259" width="7.75" style="2" customWidth="1"/>
    <col min="260" max="260" width="22.875" style="2" customWidth="1"/>
    <col min="261" max="261" width="10.125" style="2" customWidth="1"/>
    <col min="262" max="262" width="17" style="2" customWidth="1"/>
    <col min="263" max="263" width="3.875" style="2" customWidth="1"/>
    <col min="264" max="265" width="4.25" style="2" customWidth="1"/>
    <col min="266" max="268" width="3.875" style="2" customWidth="1"/>
    <col min="269" max="269" width="7.25" style="2" customWidth="1"/>
    <col min="270" max="270" width="9.5" style="2" customWidth="1"/>
    <col min="271" max="271" width="17.625" style="2" customWidth="1"/>
    <col min="272" max="514" width="9" style="2"/>
    <col min="515" max="515" width="7.75" style="2" customWidth="1"/>
    <col min="516" max="516" width="22.875" style="2" customWidth="1"/>
    <col min="517" max="517" width="10.125" style="2" customWidth="1"/>
    <col min="518" max="518" width="17" style="2" customWidth="1"/>
    <col min="519" max="519" width="3.875" style="2" customWidth="1"/>
    <col min="520" max="521" width="4.25" style="2" customWidth="1"/>
    <col min="522" max="524" width="3.875" style="2" customWidth="1"/>
    <col min="525" max="525" width="7.25" style="2" customWidth="1"/>
    <col min="526" max="526" width="9.5" style="2" customWidth="1"/>
    <col min="527" max="527" width="17.625" style="2" customWidth="1"/>
    <col min="528" max="770" width="9" style="2"/>
    <col min="771" max="771" width="7.75" style="2" customWidth="1"/>
    <col min="772" max="772" width="22.875" style="2" customWidth="1"/>
    <col min="773" max="773" width="10.125" style="2" customWidth="1"/>
    <col min="774" max="774" width="17" style="2" customWidth="1"/>
    <col min="775" max="775" width="3.875" style="2" customWidth="1"/>
    <col min="776" max="777" width="4.25" style="2" customWidth="1"/>
    <col min="778" max="780" width="3.875" style="2" customWidth="1"/>
    <col min="781" max="781" width="7.25" style="2" customWidth="1"/>
    <col min="782" max="782" width="9.5" style="2" customWidth="1"/>
    <col min="783" max="783" width="17.625" style="2" customWidth="1"/>
    <col min="784" max="1026" width="9" style="2"/>
    <col min="1027" max="1027" width="7.75" style="2" customWidth="1"/>
    <col min="1028" max="1028" width="22.875" style="2" customWidth="1"/>
    <col min="1029" max="1029" width="10.125" style="2" customWidth="1"/>
    <col min="1030" max="1030" width="17" style="2" customWidth="1"/>
    <col min="1031" max="1031" width="3.875" style="2" customWidth="1"/>
    <col min="1032" max="1033" width="4.25" style="2" customWidth="1"/>
    <col min="1034" max="1036" width="3.875" style="2" customWidth="1"/>
    <col min="1037" max="1037" width="7.25" style="2" customWidth="1"/>
    <col min="1038" max="1038" width="9.5" style="2" customWidth="1"/>
    <col min="1039" max="1039" width="17.625" style="2" customWidth="1"/>
    <col min="1040" max="1282" width="9" style="2"/>
    <col min="1283" max="1283" width="7.75" style="2" customWidth="1"/>
    <col min="1284" max="1284" width="22.875" style="2" customWidth="1"/>
    <col min="1285" max="1285" width="10.125" style="2" customWidth="1"/>
    <col min="1286" max="1286" width="17" style="2" customWidth="1"/>
    <col min="1287" max="1287" width="3.875" style="2" customWidth="1"/>
    <col min="1288" max="1289" width="4.25" style="2" customWidth="1"/>
    <col min="1290" max="1292" width="3.875" style="2" customWidth="1"/>
    <col min="1293" max="1293" width="7.25" style="2" customWidth="1"/>
    <col min="1294" max="1294" width="9.5" style="2" customWidth="1"/>
    <col min="1295" max="1295" width="17.625" style="2" customWidth="1"/>
    <col min="1296" max="1538" width="9" style="2"/>
    <col min="1539" max="1539" width="7.75" style="2" customWidth="1"/>
    <col min="1540" max="1540" width="22.875" style="2" customWidth="1"/>
    <col min="1541" max="1541" width="10.125" style="2" customWidth="1"/>
    <col min="1542" max="1542" width="17" style="2" customWidth="1"/>
    <col min="1543" max="1543" width="3.875" style="2" customWidth="1"/>
    <col min="1544" max="1545" width="4.25" style="2" customWidth="1"/>
    <col min="1546" max="1548" width="3.875" style="2" customWidth="1"/>
    <col min="1549" max="1549" width="7.25" style="2" customWidth="1"/>
    <col min="1550" max="1550" width="9.5" style="2" customWidth="1"/>
    <col min="1551" max="1551" width="17.625" style="2" customWidth="1"/>
    <col min="1552" max="1794" width="9" style="2"/>
    <col min="1795" max="1795" width="7.75" style="2" customWidth="1"/>
    <col min="1796" max="1796" width="22.875" style="2" customWidth="1"/>
    <col min="1797" max="1797" width="10.125" style="2" customWidth="1"/>
    <col min="1798" max="1798" width="17" style="2" customWidth="1"/>
    <col min="1799" max="1799" width="3.875" style="2" customWidth="1"/>
    <col min="1800" max="1801" width="4.25" style="2" customWidth="1"/>
    <col min="1802" max="1804" width="3.875" style="2" customWidth="1"/>
    <col min="1805" max="1805" width="7.25" style="2" customWidth="1"/>
    <col min="1806" max="1806" width="9.5" style="2" customWidth="1"/>
    <col min="1807" max="1807" width="17.625" style="2" customWidth="1"/>
    <col min="1808" max="2050" width="9" style="2"/>
    <col min="2051" max="2051" width="7.75" style="2" customWidth="1"/>
    <col min="2052" max="2052" width="22.875" style="2" customWidth="1"/>
    <col min="2053" max="2053" width="10.125" style="2" customWidth="1"/>
    <col min="2054" max="2054" width="17" style="2" customWidth="1"/>
    <col min="2055" max="2055" width="3.875" style="2" customWidth="1"/>
    <col min="2056" max="2057" width="4.25" style="2" customWidth="1"/>
    <col min="2058" max="2060" width="3.875" style="2" customWidth="1"/>
    <col min="2061" max="2061" width="7.25" style="2" customWidth="1"/>
    <col min="2062" max="2062" width="9.5" style="2" customWidth="1"/>
    <col min="2063" max="2063" width="17.625" style="2" customWidth="1"/>
    <col min="2064" max="2306" width="9" style="2"/>
    <col min="2307" max="2307" width="7.75" style="2" customWidth="1"/>
    <col min="2308" max="2308" width="22.875" style="2" customWidth="1"/>
    <col min="2309" max="2309" width="10.125" style="2" customWidth="1"/>
    <col min="2310" max="2310" width="17" style="2" customWidth="1"/>
    <col min="2311" max="2311" width="3.875" style="2" customWidth="1"/>
    <col min="2312" max="2313" width="4.25" style="2" customWidth="1"/>
    <col min="2314" max="2316" width="3.875" style="2" customWidth="1"/>
    <col min="2317" max="2317" width="7.25" style="2" customWidth="1"/>
    <col min="2318" max="2318" width="9.5" style="2" customWidth="1"/>
    <col min="2319" max="2319" width="17.625" style="2" customWidth="1"/>
    <col min="2320" max="2562" width="9" style="2"/>
    <col min="2563" max="2563" width="7.75" style="2" customWidth="1"/>
    <col min="2564" max="2564" width="22.875" style="2" customWidth="1"/>
    <col min="2565" max="2565" width="10.125" style="2" customWidth="1"/>
    <col min="2566" max="2566" width="17" style="2" customWidth="1"/>
    <col min="2567" max="2567" width="3.875" style="2" customWidth="1"/>
    <col min="2568" max="2569" width="4.25" style="2" customWidth="1"/>
    <col min="2570" max="2572" width="3.875" style="2" customWidth="1"/>
    <col min="2573" max="2573" width="7.25" style="2" customWidth="1"/>
    <col min="2574" max="2574" width="9.5" style="2" customWidth="1"/>
    <col min="2575" max="2575" width="17.625" style="2" customWidth="1"/>
    <col min="2576" max="2818" width="9" style="2"/>
    <col min="2819" max="2819" width="7.75" style="2" customWidth="1"/>
    <col min="2820" max="2820" width="22.875" style="2" customWidth="1"/>
    <col min="2821" max="2821" width="10.125" style="2" customWidth="1"/>
    <col min="2822" max="2822" width="17" style="2" customWidth="1"/>
    <col min="2823" max="2823" width="3.875" style="2" customWidth="1"/>
    <col min="2824" max="2825" width="4.25" style="2" customWidth="1"/>
    <col min="2826" max="2828" width="3.875" style="2" customWidth="1"/>
    <col min="2829" max="2829" width="7.25" style="2" customWidth="1"/>
    <col min="2830" max="2830" width="9.5" style="2" customWidth="1"/>
    <col min="2831" max="2831" width="17.625" style="2" customWidth="1"/>
    <col min="2832" max="3074" width="9" style="2"/>
    <col min="3075" max="3075" width="7.75" style="2" customWidth="1"/>
    <col min="3076" max="3076" width="22.875" style="2" customWidth="1"/>
    <col min="3077" max="3077" width="10.125" style="2" customWidth="1"/>
    <col min="3078" max="3078" width="17" style="2" customWidth="1"/>
    <col min="3079" max="3079" width="3.875" style="2" customWidth="1"/>
    <col min="3080" max="3081" width="4.25" style="2" customWidth="1"/>
    <col min="3082" max="3084" width="3.875" style="2" customWidth="1"/>
    <col min="3085" max="3085" width="7.25" style="2" customWidth="1"/>
    <col min="3086" max="3086" width="9.5" style="2" customWidth="1"/>
    <col min="3087" max="3087" width="17.625" style="2" customWidth="1"/>
    <col min="3088" max="3330" width="9" style="2"/>
    <col min="3331" max="3331" width="7.75" style="2" customWidth="1"/>
    <col min="3332" max="3332" width="22.875" style="2" customWidth="1"/>
    <col min="3333" max="3333" width="10.125" style="2" customWidth="1"/>
    <col min="3334" max="3334" width="17" style="2" customWidth="1"/>
    <col min="3335" max="3335" width="3.875" style="2" customWidth="1"/>
    <col min="3336" max="3337" width="4.25" style="2" customWidth="1"/>
    <col min="3338" max="3340" width="3.875" style="2" customWidth="1"/>
    <col min="3341" max="3341" width="7.25" style="2" customWidth="1"/>
    <col min="3342" max="3342" width="9.5" style="2" customWidth="1"/>
    <col min="3343" max="3343" width="17.625" style="2" customWidth="1"/>
    <col min="3344" max="3586" width="9" style="2"/>
    <col min="3587" max="3587" width="7.75" style="2" customWidth="1"/>
    <col min="3588" max="3588" width="22.875" style="2" customWidth="1"/>
    <col min="3589" max="3589" width="10.125" style="2" customWidth="1"/>
    <col min="3590" max="3590" width="17" style="2" customWidth="1"/>
    <col min="3591" max="3591" width="3.875" style="2" customWidth="1"/>
    <col min="3592" max="3593" width="4.25" style="2" customWidth="1"/>
    <col min="3594" max="3596" width="3.875" style="2" customWidth="1"/>
    <col min="3597" max="3597" width="7.25" style="2" customWidth="1"/>
    <col min="3598" max="3598" width="9.5" style="2" customWidth="1"/>
    <col min="3599" max="3599" width="17.625" style="2" customWidth="1"/>
    <col min="3600" max="3842" width="9" style="2"/>
    <col min="3843" max="3843" width="7.75" style="2" customWidth="1"/>
    <col min="3844" max="3844" width="22.875" style="2" customWidth="1"/>
    <col min="3845" max="3845" width="10.125" style="2" customWidth="1"/>
    <col min="3846" max="3846" width="17" style="2" customWidth="1"/>
    <col min="3847" max="3847" width="3.875" style="2" customWidth="1"/>
    <col min="3848" max="3849" width="4.25" style="2" customWidth="1"/>
    <col min="3850" max="3852" width="3.875" style="2" customWidth="1"/>
    <col min="3853" max="3853" width="7.25" style="2" customWidth="1"/>
    <col min="3854" max="3854" width="9.5" style="2" customWidth="1"/>
    <col min="3855" max="3855" width="17.625" style="2" customWidth="1"/>
    <col min="3856" max="4098" width="9" style="2"/>
    <col min="4099" max="4099" width="7.75" style="2" customWidth="1"/>
    <col min="4100" max="4100" width="22.875" style="2" customWidth="1"/>
    <col min="4101" max="4101" width="10.125" style="2" customWidth="1"/>
    <col min="4102" max="4102" width="17" style="2" customWidth="1"/>
    <col min="4103" max="4103" width="3.875" style="2" customWidth="1"/>
    <col min="4104" max="4105" width="4.25" style="2" customWidth="1"/>
    <col min="4106" max="4108" width="3.875" style="2" customWidth="1"/>
    <col min="4109" max="4109" width="7.25" style="2" customWidth="1"/>
    <col min="4110" max="4110" width="9.5" style="2" customWidth="1"/>
    <col min="4111" max="4111" width="17.625" style="2" customWidth="1"/>
    <col min="4112" max="4354" width="9" style="2"/>
    <col min="4355" max="4355" width="7.75" style="2" customWidth="1"/>
    <col min="4356" max="4356" width="22.875" style="2" customWidth="1"/>
    <col min="4357" max="4357" width="10.125" style="2" customWidth="1"/>
    <col min="4358" max="4358" width="17" style="2" customWidth="1"/>
    <col min="4359" max="4359" width="3.875" style="2" customWidth="1"/>
    <col min="4360" max="4361" width="4.25" style="2" customWidth="1"/>
    <col min="4362" max="4364" width="3.875" style="2" customWidth="1"/>
    <col min="4365" max="4365" width="7.25" style="2" customWidth="1"/>
    <col min="4366" max="4366" width="9.5" style="2" customWidth="1"/>
    <col min="4367" max="4367" width="17.625" style="2" customWidth="1"/>
    <col min="4368" max="4610" width="9" style="2"/>
    <col min="4611" max="4611" width="7.75" style="2" customWidth="1"/>
    <col min="4612" max="4612" width="22.875" style="2" customWidth="1"/>
    <col min="4613" max="4613" width="10.125" style="2" customWidth="1"/>
    <col min="4614" max="4614" width="17" style="2" customWidth="1"/>
    <col min="4615" max="4615" width="3.875" style="2" customWidth="1"/>
    <col min="4616" max="4617" width="4.25" style="2" customWidth="1"/>
    <col min="4618" max="4620" width="3.875" style="2" customWidth="1"/>
    <col min="4621" max="4621" width="7.25" style="2" customWidth="1"/>
    <col min="4622" max="4622" width="9.5" style="2" customWidth="1"/>
    <col min="4623" max="4623" width="17.625" style="2" customWidth="1"/>
    <col min="4624" max="4866" width="9" style="2"/>
    <col min="4867" max="4867" width="7.75" style="2" customWidth="1"/>
    <col min="4868" max="4868" width="22.875" style="2" customWidth="1"/>
    <col min="4869" max="4869" width="10.125" style="2" customWidth="1"/>
    <col min="4870" max="4870" width="17" style="2" customWidth="1"/>
    <col min="4871" max="4871" width="3.875" style="2" customWidth="1"/>
    <col min="4872" max="4873" width="4.25" style="2" customWidth="1"/>
    <col min="4874" max="4876" width="3.875" style="2" customWidth="1"/>
    <col min="4877" max="4877" width="7.25" style="2" customWidth="1"/>
    <col min="4878" max="4878" width="9.5" style="2" customWidth="1"/>
    <col min="4879" max="4879" width="17.625" style="2" customWidth="1"/>
    <col min="4880" max="5122" width="9" style="2"/>
    <col min="5123" max="5123" width="7.75" style="2" customWidth="1"/>
    <col min="5124" max="5124" width="22.875" style="2" customWidth="1"/>
    <col min="5125" max="5125" width="10.125" style="2" customWidth="1"/>
    <col min="5126" max="5126" width="17" style="2" customWidth="1"/>
    <col min="5127" max="5127" width="3.875" style="2" customWidth="1"/>
    <col min="5128" max="5129" width="4.25" style="2" customWidth="1"/>
    <col min="5130" max="5132" width="3.875" style="2" customWidth="1"/>
    <col min="5133" max="5133" width="7.25" style="2" customWidth="1"/>
    <col min="5134" max="5134" width="9.5" style="2" customWidth="1"/>
    <col min="5135" max="5135" width="17.625" style="2" customWidth="1"/>
    <col min="5136" max="5378" width="9" style="2"/>
    <col min="5379" max="5379" width="7.75" style="2" customWidth="1"/>
    <col min="5380" max="5380" width="22.875" style="2" customWidth="1"/>
    <col min="5381" max="5381" width="10.125" style="2" customWidth="1"/>
    <col min="5382" max="5382" width="17" style="2" customWidth="1"/>
    <col min="5383" max="5383" width="3.875" style="2" customWidth="1"/>
    <col min="5384" max="5385" width="4.25" style="2" customWidth="1"/>
    <col min="5386" max="5388" width="3.875" style="2" customWidth="1"/>
    <col min="5389" max="5389" width="7.25" style="2" customWidth="1"/>
    <col min="5390" max="5390" width="9.5" style="2" customWidth="1"/>
    <col min="5391" max="5391" width="17.625" style="2" customWidth="1"/>
    <col min="5392" max="5634" width="9" style="2"/>
    <col min="5635" max="5635" width="7.75" style="2" customWidth="1"/>
    <col min="5636" max="5636" width="22.875" style="2" customWidth="1"/>
    <col min="5637" max="5637" width="10.125" style="2" customWidth="1"/>
    <col min="5638" max="5638" width="17" style="2" customWidth="1"/>
    <col min="5639" max="5639" width="3.875" style="2" customWidth="1"/>
    <col min="5640" max="5641" width="4.25" style="2" customWidth="1"/>
    <col min="5642" max="5644" width="3.875" style="2" customWidth="1"/>
    <col min="5645" max="5645" width="7.25" style="2" customWidth="1"/>
    <col min="5646" max="5646" width="9.5" style="2" customWidth="1"/>
    <col min="5647" max="5647" width="17.625" style="2" customWidth="1"/>
    <col min="5648" max="5890" width="9" style="2"/>
    <col min="5891" max="5891" width="7.75" style="2" customWidth="1"/>
    <col min="5892" max="5892" width="22.875" style="2" customWidth="1"/>
    <col min="5893" max="5893" width="10.125" style="2" customWidth="1"/>
    <col min="5894" max="5894" width="17" style="2" customWidth="1"/>
    <col min="5895" max="5895" width="3.875" style="2" customWidth="1"/>
    <col min="5896" max="5897" width="4.25" style="2" customWidth="1"/>
    <col min="5898" max="5900" width="3.875" style="2" customWidth="1"/>
    <col min="5901" max="5901" width="7.25" style="2" customWidth="1"/>
    <col min="5902" max="5902" width="9.5" style="2" customWidth="1"/>
    <col min="5903" max="5903" width="17.625" style="2" customWidth="1"/>
    <col min="5904" max="6146" width="9" style="2"/>
    <col min="6147" max="6147" width="7.75" style="2" customWidth="1"/>
    <col min="6148" max="6148" width="22.875" style="2" customWidth="1"/>
    <col min="6149" max="6149" width="10.125" style="2" customWidth="1"/>
    <col min="6150" max="6150" width="17" style="2" customWidth="1"/>
    <col min="6151" max="6151" width="3.875" style="2" customWidth="1"/>
    <col min="6152" max="6153" width="4.25" style="2" customWidth="1"/>
    <col min="6154" max="6156" width="3.875" style="2" customWidth="1"/>
    <col min="6157" max="6157" width="7.25" style="2" customWidth="1"/>
    <col min="6158" max="6158" width="9.5" style="2" customWidth="1"/>
    <col min="6159" max="6159" width="17.625" style="2" customWidth="1"/>
    <col min="6160" max="6402" width="9" style="2"/>
    <col min="6403" max="6403" width="7.75" style="2" customWidth="1"/>
    <col min="6404" max="6404" width="22.875" style="2" customWidth="1"/>
    <col min="6405" max="6405" width="10.125" style="2" customWidth="1"/>
    <col min="6406" max="6406" width="17" style="2" customWidth="1"/>
    <col min="6407" max="6407" width="3.875" style="2" customWidth="1"/>
    <col min="6408" max="6409" width="4.25" style="2" customWidth="1"/>
    <col min="6410" max="6412" width="3.875" style="2" customWidth="1"/>
    <col min="6413" max="6413" width="7.25" style="2" customWidth="1"/>
    <col min="6414" max="6414" width="9.5" style="2" customWidth="1"/>
    <col min="6415" max="6415" width="17.625" style="2" customWidth="1"/>
    <col min="6416" max="6658" width="9" style="2"/>
    <col min="6659" max="6659" width="7.75" style="2" customWidth="1"/>
    <col min="6660" max="6660" width="22.875" style="2" customWidth="1"/>
    <col min="6661" max="6661" width="10.125" style="2" customWidth="1"/>
    <col min="6662" max="6662" width="17" style="2" customWidth="1"/>
    <col min="6663" max="6663" width="3.875" style="2" customWidth="1"/>
    <col min="6664" max="6665" width="4.25" style="2" customWidth="1"/>
    <col min="6666" max="6668" width="3.875" style="2" customWidth="1"/>
    <col min="6669" max="6669" width="7.25" style="2" customWidth="1"/>
    <col min="6670" max="6670" width="9.5" style="2" customWidth="1"/>
    <col min="6671" max="6671" width="17.625" style="2" customWidth="1"/>
    <col min="6672" max="6914" width="9" style="2"/>
    <col min="6915" max="6915" width="7.75" style="2" customWidth="1"/>
    <col min="6916" max="6916" width="22.875" style="2" customWidth="1"/>
    <col min="6917" max="6917" width="10.125" style="2" customWidth="1"/>
    <col min="6918" max="6918" width="17" style="2" customWidth="1"/>
    <col min="6919" max="6919" width="3.875" style="2" customWidth="1"/>
    <col min="6920" max="6921" width="4.25" style="2" customWidth="1"/>
    <col min="6922" max="6924" width="3.875" style="2" customWidth="1"/>
    <col min="6925" max="6925" width="7.25" style="2" customWidth="1"/>
    <col min="6926" max="6926" width="9.5" style="2" customWidth="1"/>
    <col min="6927" max="6927" width="17.625" style="2" customWidth="1"/>
    <col min="6928" max="7170" width="9" style="2"/>
    <col min="7171" max="7171" width="7.75" style="2" customWidth="1"/>
    <col min="7172" max="7172" width="22.875" style="2" customWidth="1"/>
    <col min="7173" max="7173" width="10.125" style="2" customWidth="1"/>
    <col min="7174" max="7174" width="17" style="2" customWidth="1"/>
    <col min="7175" max="7175" width="3.875" style="2" customWidth="1"/>
    <col min="7176" max="7177" width="4.25" style="2" customWidth="1"/>
    <col min="7178" max="7180" width="3.875" style="2" customWidth="1"/>
    <col min="7181" max="7181" width="7.25" style="2" customWidth="1"/>
    <col min="7182" max="7182" width="9.5" style="2" customWidth="1"/>
    <col min="7183" max="7183" width="17.625" style="2" customWidth="1"/>
    <col min="7184" max="7426" width="9" style="2"/>
    <col min="7427" max="7427" width="7.75" style="2" customWidth="1"/>
    <col min="7428" max="7428" width="22.875" style="2" customWidth="1"/>
    <col min="7429" max="7429" width="10.125" style="2" customWidth="1"/>
    <col min="7430" max="7430" width="17" style="2" customWidth="1"/>
    <col min="7431" max="7431" width="3.875" style="2" customWidth="1"/>
    <col min="7432" max="7433" width="4.25" style="2" customWidth="1"/>
    <col min="7434" max="7436" width="3.875" style="2" customWidth="1"/>
    <col min="7437" max="7437" width="7.25" style="2" customWidth="1"/>
    <col min="7438" max="7438" width="9.5" style="2" customWidth="1"/>
    <col min="7439" max="7439" width="17.625" style="2" customWidth="1"/>
    <col min="7440" max="7682" width="9" style="2"/>
    <col min="7683" max="7683" width="7.75" style="2" customWidth="1"/>
    <col min="7684" max="7684" width="22.875" style="2" customWidth="1"/>
    <col min="7685" max="7685" width="10.125" style="2" customWidth="1"/>
    <col min="7686" max="7686" width="17" style="2" customWidth="1"/>
    <col min="7687" max="7687" width="3.875" style="2" customWidth="1"/>
    <col min="7688" max="7689" width="4.25" style="2" customWidth="1"/>
    <col min="7690" max="7692" width="3.875" style="2" customWidth="1"/>
    <col min="7693" max="7693" width="7.25" style="2" customWidth="1"/>
    <col min="7694" max="7694" width="9.5" style="2" customWidth="1"/>
    <col min="7695" max="7695" width="17.625" style="2" customWidth="1"/>
    <col min="7696" max="7938" width="9" style="2"/>
    <col min="7939" max="7939" width="7.75" style="2" customWidth="1"/>
    <col min="7940" max="7940" width="22.875" style="2" customWidth="1"/>
    <col min="7941" max="7941" width="10.125" style="2" customWidth="1"/>
    <col min="7942" max="7942" width="17" style="2" customWidth="1"/>
    <col min="7943" max="7943" width="3.875" style="2" customWidth="1"/>
    <col min="7944" max="7945" width="4.25" style="2" customWidth="1"/>
    <col min="7946" max="7948" width="3.875" style="2" customWidth="1"/>
    <col min="7949" max="7949" width="7.25" style="2" customWidth="1"/>
    <col min="7950" max="7950" width="9.5" style="2" customWidth="1"/>
    <col min="7951" max="7951" width="17.625" style="2" customWidth="1"/>
    <col min="7952" max="8194" width="9" style="2"/>
    <col min="8195" max="8195" width="7.75" style="2" customWidth="1"/>
    <col min="8196" max="8196" width="22.875" style="2" customWidth="1"/>
    <col min="8197" max="8197" width="10.125" style="2" customWidth="1"/>
    <col min="8198" max="8198" width="17" style="2" customWidth="1"/>
    <col min="8199" max="8199" width="3.875" style="2" customWidth="1"/>
    <col min="8200" max="8201" width="4.25" style="2" customWidth="1"/>
    <col min="8202" max="8204" width="3.875" style="2" customWidth="1"/>
    <col min="8205" max="8205" width="7.25" style="2" customWidth="1"/>
    <col min="8206" max="8206" width="9.5" style="2" customWidth="1"/>
    <col min="8207" max="8207" width="17.625" style="2" customWidth="1"/>
    <col min="8208" max="8450" width="9" style="2"/>
    <col min="8451" max="8451" width="7.75" style="2" customWidth="1"/>
    <col min="8452" max="8452" width="22.875" style="2" customWidth="1"/>
    <col min="8453" max="8453" width="10.125" style="2" customWidth="1"/>
    <col min="8454" max="8454" width="17" style="2" customWidth="1"/>
    <col min="8455" max="8455" width="3.875" style="2" customWidth="1"/>
    <col min="8456" max="8457" width="4.25" style="2" customWidth="1"/>
    <col min="8458" max="8460" width="3.875" style="2" customWidth="1"/>
    <col min="8461" max="8461" width="7.25" style="2" customWidth="1"/>
    <col min="8462" max="8462" width="9.5" style="2" customWidth="1"/>
    <col min="8463" max="8463" width="17.625" style="2" customWidth="1"/>
    <col min="8464" max="8706" width="9" style="2"/>
    <col min="8707" max="8707" width="7.75" style="2" customWidth="1"/>
    <col min="8708" max="8708" width="22.875" style="2" customWidth="1"/>
    <col min="8709" max="8709" width="10.125" style="2" customWidth="1"/>
    <col min="8710" max="8710" width="17" style="2" customWidth="1"/>
    <col min="8711" max="8711" width="3.875" style="2" customWidth="1"/>
    <col min="8712" max="8713" width="4.25" style="2" customWidth="1"/>
    <col min="8714" max="8716" width="3.875" style="2" customWidth="1"/>
    <col min="8717" max="8717" width="7.25" style="2" customWidth="1"/>
    <col min="8718" max="8718" width="9.5" style="2" customWidth="1"/>
    <col min="8719" max="8719" width="17.625" style="2" customWidth="1"/>
    <col min="8720" max="8962" width="9" style="2"/>
    <col min="8963" max="8963" width="7.75" style="2" customWidth="1"/>
    <col min="8964" max="8964" width="22.875" style="2" customWidth="1"/>
    <col min="8965" max="8965" width="10.125" style="2" customWidth="1"/>
    <col min="8966" max="8966" width="17" style="2" customWidth="1"/>
    <col min="8967" max="8967" width="3.875" style="2" customWidth="1"/>
    <col min="8968" max="8969" width="4.25" style="2" customWidth="1"/>
    <col min="8970" max="8972" width="3.875" style="2" customWidth="1"/>
    <col min="8973" max="8973" width="7.25" style="2" customWidth="1"/>
    <col min="8974" max="8974" width="9.5" style="2" customWidth="1"/>
    <col min="8975" max="8975" width="17.625" style="2" customWidth="1"/>
    <col min="8976" max="9218" width="9" style="2"/>
    <col min="9219" max="9219" width="7.75" style="2" customWidth="1"/>
    <col min="9220" max="9220" width="22.875" style="2" customWidth="1"/>
    <col min="9221" max="9221" width="10.125" style="2" customWidth="1"/>
    <col min="9222" max="9222" width="17" style="2" customWidth="1"/>
    <col min="9223" max="9223" width="3.875" style="2" customWidth="1"/>
    <col min="9224" max="9225" width="4.25" style="2" customWidth="1"/>
    <col min="9226" max="9228" width="3.875" style="2" customWidth="1"/>
    <col min="9229" max="9229" width="7.25" style="2" customWidth="1"/>
    <col min="9230" max="9230" width="9.5" style="2" customWidth="1"/>
    <col min="9231" max="9231" width="17.625" style="2" customWidth="1"/>
    <col min="9232" max="9474" width="9" style="2"/>
    <col min="9475" max="9475" width="7.75" style="2" customWidth="1"/>
    <col min="9476" max="9476" width="22.875" style="2" customWidth="1"/>
    <col min="9477" max="9477" width="10.125" style="2" customWidth="1"/>
    <col min="9478" max="9478" width="17" style="2" customWidth="1"/>
    <col min="9479" max="9479" width="3.875" style="2" customWidth="1"/>
    <col min="9480" max="9481" width="4.25" style="2" customWidth="1"/>
    <col min="9482" max="9484" width="3.875" style="2" customWidth="1"/>
    <col min="9485" max="9485" width="7.25" style="2" customWidth="1"/>
    <col min="9486" max="9486" width="9.5" style="2" customWidth="1"/>
    <col min="9487" max="9487" width="17.625" style="2" customWidth="1"/>
    <col min="9488" max="9730" width="9" style="2"/>
    <col min="9731" max="9731" width="7.75" style="2" customWidth="1"/>
    <col min="9732" max="9732" width="22.875" style="2" customWidth="1"/>
    <col min="9733" max="9733" width="10.125" style="2" customWidth="1"/>
    <col min="9734" max="9734" width="17" style="2" customWidth="1"/>
    <col min="9735" max="9735" width="3.875" style="2" customWidth="1"/>
    <col min="9736" max="9737" width="4.25" style="2" customWidth="1"/>
    <col min="9738" max="9740" width="3.875" style="2" customWidth="1"/>
    <col min="9741" max="9741" width="7.25" style="2" customWidth="1"/>
    <col min="9742" max="9742" width="9.5" style="2" customWidth="1"/>
    <col min="9743" max="9743" width="17.625" style="2" customWidth="1"/>
    <col min="9744" max="9986" width="9" style="2"/>
    <col min="9987" max="9987" width="7.75" style="2" customWidth="1"/>
    <col min="9988" max="9988" width="22.875" style="2" customWidth="1"/>
    <col min="9989" max="9989" width="10.125" style="2" customWidth="1"/>
    <col min="9990" max="9990" width="17" style="2" customWidth="1"/>
    <col min="9991" max="9991" width="3.875" style="2" customWidth="1"/>
    <col min="9992" max="9993" width="4.25" style="2" customWidth="1"/>
    <col min="9994" max="9996" width="3.875" style="2" customWidth="1"/>
    <col min="9997" max="9997" width="7.25" style="2" customWidth="1"/>
    <col min="9998" max="9998" width="9.5" style="2" customWidth="1"/>
    <col min="9999" max="9999" width="17.625" style="2" customWidth="1"/>
    <col min="10000" max="10242" width="9" style="2"/>
    <col min="10243" max="10243" width="7.75" style="2" customWidth="1"/>
    <col min="10244" max="10244" width="22.875" style="2" customWidth="1"/>
    <col min="10245" max="10245" width="10.125" style="2" customWidth="1"/>
    <col min="10246" max="10246" width="17" style="2" customWidth="1"/>
    <col min="10247" max="10247" width="3.875" style="2" customWidth="1"/>
    <col min="10248" max="10249" width="4.25" style="2" customWidth="1"/>
    <col min="10250" max="10252" width="3.875" style="2" customWidth="1"/>
    <col min="10253" max="10253" width="7.25" style="2" customWidth="1"/>
    <col min="10254" max="10254" width="9.5" style="2" customWidth="1"/>
    <col min="10255" max="10255" width="17.625" style="2" customWidth="1"/>
    <col min="10256" max="10498" width="9" style="2"/>
    <col min="10499" max="10499" width="7.75" style="2" customWidth="1"/>
    <col min="10500" max="10500" width="22.875" style="2" customWidth="1"/>
    <col min="10501" max="10501" width="10.125" style="2" customWidth="1"/>
    <col min="10502" max="10502" width="17" style="2" customWidth="1"/>
    <col min="10503" max="10503" width="3.875" style="2" customWidth="1"/>
    <col min="10504" max="10505" width="4.25" style="2" customWidth="1"/>
    <col min="10506" max="10508" width="3.875" style="2" customWidth="1"/>
    <col min="10509" max="10509" width="7.25" style="2" customWidth="1"/>
    <col min="10510" max="10510" width="9.5" style="2" customWidth="1"/>
    <col min="10511" max="10511" width="17.625" style="2" customWidth="1"/>
    <col min="10512" max="10754" width="9" style="2"/>
    <col min="10755" max="10755" width="7.75" style="2" customWidth="1"/>
    <col min="10756" max="10756" width="22.875" style="2" customWidth="1"/>
    <col min="10757" max="10757" width="10.125" style="2" customWidth="1"/>
    <col min="10758" max="10758" width="17" style="2" customWidth="1"/>
    <col min="10759" max="10759" width="3.875" style="2" customWidth="1"/>
    <col min="10760" max="10761" width="4.25" style="2" customWidth="1"/>
    <col min="10762" max="10764" width="3.875" style="2" customWidth="1"/>
    <col min="10765" max="10765" width="7.25" style="2" customWidth="1"/>
    <col min="10766" max="10766" width="9.5" style="2" customWidth="1"/>
    <col min="10767" max="10767" width="17.625" style="2" customWidth="1"/>
    <col min="10768" max="11010" width="9" style="2"/>
    <col min="11011" max="11011" width="7.75" style="2" customWidth="1"/>
    <col min="11012" max="11012" width="22.875" style="2" customWidth="1"/>
    <col min="11013" max="11013" width="10.125" style="2" customWidth="1"/>
    <col min="11014" max="11014" width="17" style="2" customWidth="1"/>
    <col min="11015" max="11015" width="3.875" style="2" customWidth="1"/>
    <col min="11016" max="11017" width="4.25" style="2" customWidth="1"/>
    <col min="11018" max="11020" width="3.875" style="2" customWidth="1"/>
    <col min="11021" max="11021" width="7.25" style="2" customWidth="1"/>
    <col min="11022" max="11022" width="9.5" style="2" customWidth="1"/>
    <col min="11023" max="11023" width="17.625" style="2" customWidth="1"/>
    <col min="11024" max="11266" width="9" style="2"/>
    <col min="11267" max="11267" width="7.75" style="2" customWidth="1"/>
    <col min="11268" max="11268" width="22.875" style="2" customWidth="1"/>
    <col min="11269" max="11269" width="10.125" style="2" customWidth="1"/>
    <col min="11270" max="11270" width="17" style="2" customWidth="1"/>
    <col min="11271" max="11271" width="3.875" style="2" customWidth="1"/>
    <col min="11272" max="11273" width="4.25" style="2" customWidth="1"/>
    <col min="11274" max="11276" width="3.875" style="2" customWidth="1"/>
    <col min="11277" max="11277" width="7.25" style="2" customWidth="1"/>
    <col min="11278" max="11278" width="9.5" style="2" customWidth="1"/>
    <col min="11279" max="11279" width="17.625" style="2" customWidth="1"/>
    <col min="11280" max="11522" width="9" style="2"/>
    <col min="11523" max="11523" width="7.75" style="2" customWidth="1"/>
    <col min="11524" max="11524" width="22.875" style="2" customWidth="1"/>
    <col min="11525" max="11525" width="10.125" style="2" customWidth="1"/>
    <col min="11526" max="11526" width="17" style="2" customWidth="1"/>
    <col min="11527" max="11527" width="3.875" style="2" customWidth="1"/>
    <col min="11528" max="11529" width="4.25" style="2" customWidth="1"/>
    <col min="11530" max="11532" width="3.875" style="2" customWidth="1"/>
    <col min="11533" max="11533" width="7.25" style="2" customWidth="1"/>
    <col min="11534" max="11534" width="9.5" style="2" customWidth="1"/>
    <col min="11535" max="11535" width="17.625" style="2" customWidth="1"/>
    <col min="11536" max="11778" width="9" style="2"/>
    <col min="11779" max="11779" width="7.75" style="2" customWidth="1"/>
    <col min="11780" max="11780" width="22.875" style="2" customWidth="1"/>
    <col min="11781" max="11781" width="10.125" style="2" customWidth="1"/>
    <col min="11782" max="11782" width="17" style="2" customWidth="1"/>
    <col min="11783" max="11783" width="3.875" style="2" customWidth="1"/>
    <col min="11784" max="11785" width="4.25" style="2" customWidth="1"/>
    <col min="11786" max="11788" width="3.875" style="2" customWidth="1"/>
    <col min="11789" max="11789" width="7.25" style="2" customWidth="1"/>
    <col min="11790" max="11790" width="9.5" style="2" customWidth="1"/>
    <col min="11791" max="11791" width="17.625" style="2" customWidth="1"/>
    <col min="11792" max="12034" width="9" style="2"/>
    <col min="12035" max="12035" width="7.75" style="2" customWidth="1"/>
    <col min="12036" max="12036" width="22.875" style="2" customWidth="1"/>
    <col min="12037" max="12037" width="10.125" style="2" customWidth="1"/>
    <col min="12038" max="12038" width="17" style="2" customWidth="1"/>
    <col min="12039" max="12039" width="3.875" style="2" customWidth="1"/>
    <col min="12040" max="12041" width="4.25" style="2" customWidth="1"/>
    <col min="12042" max="12044" width="3.875" style="2" customWidth="1"/>
    <col min="12045" max="12045" width="7.25" style="2" customWidth="1"/>
    <col min="12046" max="12046" width="9.5" style="2" customWidth="1"/>
    <col min="12047" max="12047" width="17.625" style="2" customWidth="1"/>
    <col min="12048" max="12290" width="9" style="2"/>
    <col min="12291" max="12291" width="7.75" style="2" customWidth="1"/>
    <col min="12292" max="12292" width="22.875" style="2" customWidth="1"/>
    <col min="12293" max="12293" width="10.125" style="2" customWidth="1"/>
    <col min="12294" max="12294" width="17" style="2" customWidth="1"/>
    <col min="12295" max="12295" width="3.875" style="2" customWidth="1"/>
    <col min="12296" max="12297" width="4.25" style="2" customWidth="1"/>
    <col min="12298" max="12300" width="3.875" style="2" customWidth="1"/>
    <col min="12301" max="12301" width="7.25" style="2" customWidth="1"/>
    <col min="12302" max="12302" width="9.5" style="2" customWidth="1"/>
    <col min="12303" max="12303" width="17.625" style="2" customWidth="1"/>
    <col min="12304" max="12546" width="9" style="2"/>
    <col min="12547" max="12547" width="7.75" style="2" customWidth="1"/>
    <col min="12548" max="12548" width="22.875" style="2" customWidth="1"/>
    <col min="12549" max="12549" width="10.125" style="2" customWidth="1"/>
    <col min="12550" max="12550" width="17" style="2" customWidth="1"/>
    <col min="12551" max="12551" width="3.875" style="2" customWidth="1"/>
    <col min="12552" max="12553" width="4.25" style="2" customWidth="1"/>
    <col min="12554" max="12556" width="3.875" style="2" customWidth="1"/>
    <col min="12557" max="12557" width="7.25" style="2" customWidth="1"/>
    <col min="12558" max="12558" width="9.5" style="2" customWidth="1"/>
    <col min="12559" max="12559" width="17.625" style="2" customWidth="1"/>
    <col min="12560" max="12802" width="9" style="2"/>
    <col min="12803" max="12803" width="7.75" style="2" customWidth="1"/>
    <col min="12804" max="12804" width="22.875" style="2" customWidth="1"/>
    <col min="12805" max="12805" width="10.125" style="2" customWidth="1"/>
    <col min="12806" max="12806" width="17" style="2" customWidth="1"/>
    <col min="12807" max="12807" width="3.875" style="2" customWidth="1"/>
    <col min="12808" max="12809" width="4.25" style="2" customWidth="1"/>
    <col min="12810" max="12812" width="3.875" style="2" customWidth="1"/>
    <col min="12813" max="12813" width="7.25" style="2" customWidth="1"/>
    <col min="12814" max="12814" width="9.5" style="2" customWidth="1"/>
    <col min="12815" max="12815" width="17.625" style="2" customWidth="1"/>
    <col min="12816" max="13058" width="9" style="2"/>
    <col min="13059" max="13059" width="7.75" style="2" customWidth="1"/>
    <col min="13060" max="13060" width="22.875" style="2" customWidth="1"/>
    <col min="13061" max="13061" width="10.125" style="2" customWidth="1"/>
    <col min="13062" max="13062" width="17" style="2" customWidth="1"/>
    <col min="13063" max="13063" width="3.875" style="2" customWidth="1"/>
    <col min="13064" max="13065" width="4.25" style="2" customWidth="1"/>
    <col min="13066" max="13068" width="3.875" style="2" customWidth="1"/>
    <col min="13069" max="13069" width="7.25" style="2" customWidth="1"/>
    <col min="13070" max="13070" width="9.5" style="2" customWidth="1"/>
    <col min="13071" max="13071" width="17.625" style="2" customWidth="1"/>
    <col min="13072" max="13314" width="9" style="2"/>
    <col min="13315" max="13315" width="7.75" style="2" customWidth="1"/>
    <col min="13316" max="13316" width="22.875" style="2" customWidth="1"/>
    <col min="13317" max="13317" width="10.125" style="2" customWidth="1"/>
    <col min="13318" max="13318" width="17" style="2" customWidth="1"/>
    <col min="13319" max="13319" width="3.875" style="2" customWidth="1"/>
    <col min="13320" max="13321" width="4.25" style="2" customWidth="1"/>
    <col min="13322" max="13324" width="3.875" style="2" customWidth="1"/>
    <col min="13325" max="13325" width="7.25" style="2" customWidth="1"/>
    <col min="13326" max="13326" width="9.5" style="2" customWidth="1"/>
    <col min="13327" max="13327" width="17.625" style="2" customWidth="1"/>
    <col min="13328" max="13570" width="9" style="2"/>
    <col min="13571" max="13571" width="7.75" style="2" customWidth="1"/>
    <col min="13572" max="13572" width="22.875" style="2" customWidth="1"/>
    <col min="13573" max="13573" width="10.125" style="2" customWidth="1"/>
    <col min="13574" max="13574" width="17" style="2" customWidth="1"/>
    <col min="13575" max="13575" width="3.875" style="2" customWidth="1"/>
    <col min="13576" max="13577" width="4.25" style="2" customWidth="1"/>
    <col min="13578" max="13580" width="3.875" style="2" customWidth="1"/>
    <col min="13581" max="13581" width="7.25" style="2" customWidth="1"/>
    <col min="13582" max="13582" width="9.5" style="2" customWidth="1"/>
    <col min="13583" max="13583" width="17.625" style="2" customWidth="1"/>
    <col min="13584" max="13826" width="9" style="2"/>
    <col min="13827" max="13827" width="7.75" style="2" customWidth="1"/>
    <col min="13828" max="13828" width="22.875" style="2" customWidth="1"/>
    <col min="13829" max="13829" width="10.125" style="2" customWidth="1"/>
    <col min="13830" max="13830" width="17" style="2" customWidth="1"/>
    <col min="13831" max="13831" width="3.875" style="2" customWidth="1"/>
    <col min="13832" max="13833" width="4.25" style="2" customWidth="1"/>
    <col min="13834" max="13836" width="3.875" style="2" customWidth="1"/>
    <col min="13837" max="13837" width="7.25" style="2" customWidth="1"/>
    <col min="13838" max="13838" width="9.5" style="2" customWidth="1"/>
    <col min="13839" max="13839" width="17.625" style="2" customWidth="1"/>
    <col min="13840" max="14082" width="9" style="2"/>
    <col min="14083" max="14083" width="7.75" style="2" customWidth="1"/>
    <col min="14084" max="14084" width="22.875" style="2" customWidth="1"/>
    <col min="14085" max="14085" width="10.125" style="2" customWidth="1"/>
    <col min="14086" max="14086" width="17" style="2" customWidth="1"/>
    <col min="14087" max="14087" width="3.875" style="2" customWidth="1"/>
    <col min="14088" max="14089" width="4.25" style="2" customWidth="1"/>
    <col min="14090" max="14092" width="3.875" style="2" customWidth="1"/>
    <col min="14093" max="14093" width="7.25" style="2" customWidth="1"/>
    <col min="14094" max="14094" width="9.5" style="2" customWidth="1"/>
    <col min="14095" max="14095" width="17.625" style="2" customWidth="1"/>
    <col min="14096" max="14338" width="9" style="2"/>
    <col min="14339" max="14339" width="7.75" style="2" customWidth="1"/>
    <col min="14340" max="14340" width="22.875" style="2" customWidth="1"/>
    <col min="14341" max="14341" width="10.125" style="2" customWidth="1"/>
    <col min="14342" max="14342" width="17" style="2" customWidth="1"/>
    <col min="14343" max="14343" width="3.875" style="2" customWidth="1"/>
    <col min="14344" max="14345" width="4.25" style="2" customWidth="1"/>
    <col min="14346" max="14348" width="3.875" style="2" customWidth="1"/>
    <col min="14349" max="14349" width="7.25" style="2" customWidth="1"/>
    <col min="14350" max="14350" width="9.5" style="2" customWidth="1"/>
    <col min="14351" max="14351" width="17.625" style="2" customWidth="1"/>
    <col min="14352" max="14594" width="9" style="2"/>
    <col min="14595" max="14595" width="7.75" style="2" customWidth="1"/>
    <col min="14596" max="14596" width="22.875" style="2" customWidth="1"/>
    <col min="14597" max="14597" width="10.125" style="2" customWidth="1"/>
    <col min="14598" max="14598" width="17" style="2" customWidth="1"/>
    <col min="14599" max="14599" width="3.875" style="2" customWidth="1"/>
    <col min="14600" max="14601" width="4.25" style="2" customWidth="1"/>
    <col min="14602" max="14604" width="3.875" style="2" customWidth="1"/>
    <col min="14605" max="14605" width="7.25" style="2" customWidth="1"/>
    <col min="14606" max="14606" width="9.5" style="2" customWidth="1"/>
    <col min="14607" max="14607" width="17.625" style="2" customWidth="1"/>
    <col min="14608" max="14850" width="9" style="2"/>
    <col min="14851" max="14851" width="7.75" style="2" customWidth="1"/>
    <col min="14852" max="14852" width="22.875" style="2" customWidth="1"/>
    <col min="14853" max="14853" width="10.125" style="2" customWidth="1"/>
    <col min="14854" max="14854" width="17" style="2" customWidth="1"/>
    <col min="14855" max="14855" width="3.875" style="2" customWidth="1"/>
    <col min="14856" max="14857" width="4.25" style="2" customWidth="1"/>
    <col min="14858" max="14860" width="3.875" style="2" customWidth="1"/>
    <col min="14861" max="14861" width="7.25" style="2" customWidth="1"/>
    <col min="14862" max="14862" width="9.5" style="2" customWidth="1"/>
    <col min="14863" max="14863" width="17.625" style="2" customWidth="1"/>
    <col min="14864" max="15106" width="9" style="2"/>
    <col min="15107" max="15107" width="7.75" style="2" customWidth="1"/>
    <col min="15108" max="15108" width="22.875" style="2" customWidth="1"/>
    <col min="15109" max="15109" width="10.125" style="2" customWidth="1"/>
    <col min="15110" max="15110" width="17" style="2" customWidth="1"/>
    <col min="15111" max="15111" width="3.875" style="2" customWidth="1"/>
    <col min="15112" max="15113" width="4.25" style="2" customWidth="1"/>
    <col min="15114" max="15116" width="3.875" style="2" customWidth="1"/>
    <col min="15117" max="15117" width="7.25" style="2" customWidth="1"/>
    <col min="15118" max="15118" width="9.5" style="2" customWidth="1"/>
    <col min="15119" max="15119" width="17.625" style="2" customWidth="1"/>
    <col min="15120" max="15362" width="9" style="2"/>
    <col min="15363" max="15363" width="7.75" style="2" customWidth="1"/>
    <col min="15364" max="15364" width="22.875" style="2" customWidth="1"/>
    <col min="15365" max="15365" width="10.125" style="2" customWidth="1"/>
    <col min="15366" max="15366" width="17" style="2" customWidth="1"/>
    <col min="15367" max="15367" width="3.875" style="2" customWidth="1"/>
    <col min="15368" max="15369" width="4.25" style="2" customWidth="1"/>
    <col min="15370" max="15372" width="3.875" style="2" customWidth="1"/>
    <col min="15373" max="15373" width="7.25" style="2" customWidth="1"/>
    <col min="15374" max="15374" width="9.5" style="2" customWidth="1"/>
    <col min="15375" max="15375" width="17.625" style="2" customWidth="1"/>
    <col min="15376" max="15618" width="9" style="2"/>
    <col min="15619" max="15619" width="7.75" style="2" customWidth="1"/>
    <col min="15620" max="15620" width="22.875" style="2" customWidth="1"/>
    <col min="15621" max="15621" width="10.125" style="2" customWidth="1"/>
    <col min="15622" max="15622" width="17" style="2" customWidth="1"/>
    <col min="15623" max="15623" width="3.875" style="2" customWidth="1"/>
    <col min="15624" max="15625" width="4.25" style="2" customWidth="1"/>
    <col min="15626" max="15628" width="3.875" style="2" customWidth="1"/>
    <col min="15629" max="15629" width="7.25" style="2" customWidth="1"/>
    <col min="15630" max="15630" width="9.5" style="2" customWidth="1"/>
    <col min="15631" max="15631" width="17.625" style="2" customWidth="1"/>
    <col min="15632" max="15874" width="9" style="2"/>
    <col min="15875" max="15875" width="7.75" style="2" customWidth="1"/>
    <col min="15876" max="15876" width="22.875" style="2" customWidth="1"/>
    <col min="15877" max="15877" width="10.125" style="2" customWidth="1"/>
    <col min="15878" max="15878" width="17" style="2" customWidth="1"/>
    <col min="15879" max="15879" width="3.875" style="2" customWidth="1"/>
    <col min="15880" max="15881" width="4.25" style="2" customWidth="1"/>
    <col min="15882" max="15884" width="3.875" style="2" customWidth="1"/>
    <col min="15885" max="15885" width="7.25" style="2" customWidth="1"/>
    <col min="15886" max="15886" width="9.5" style="2" customWidth="1"/>
    <col min="15887" max="15887" width="17.625" style="2" customWidth="1"/>
    <col min="15888" max="16130" width="9" style="2"/>
    <col min="16131" max="16131" width="7.75" style="2" customWidth="1"/>
    <col min="16132" max="16132" width="22.875" style="2" customWidth="1"/>
    <col min="16133" max="16133" width="10.125" style="2" customWidth="1"/>
    <col min="16134" max="16134" width="17" style="2" customWidth="1"/>
    <col min="16135" max="16135" width="3.875" style="2" customWidth="1"/>
    <col min="16136" max="16137" width="4.25" style="2" customWidth="1"/>
    <col min="16138" max="16140" width="3.875" style="2" customWidth="1"/>
    <col min="16141" max="16141" width="7.25" style="2" customWidth="1"/>
    <col min="16142" max="16142" width="9.5" style="2" customWidth="1"/>
    <col min="16143" max="16143" width="17.625" style="2" customWidth="1"/>
    <col min="16144" max="16384" width="9" style="2"/>
  </cols>
  <sheetData>
    <row r="1" spans="1:16" ht="22.5" customHeight="1" x14ac:dyDescent="0.2">
      <c r="A1" s="1" t="s">
        <v>0</v>
      </c>
      <c r="B1" s="46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36.75" customHeight="1" x14ac:dyDescent="0.2">
      <c r="A2" s="3" t="s">
        <v>2</v>
      </c>
      <c r="B2" s="3" t="s">
        <v>3</v>
      </c>
      <c r="C2" s="4" t="s">
        <v>4</v>
      </c>
      <c r="D2" s="5" t="s">
        <v>5</v>
      </c>
      <c r="E2" s="4">
        <v>4</v>
      </c>
      <c r="F2" s="4">
        <v>6</v>
      </c>
      <c r="G2" s="4">
        <v>8</v>
      </c>
      <c r="H2" s="4">
        <v>10</v>
      </c>
      <c r="I2" s="4">
        <v>12</v>
      </c>
      <c r="J2" s="4">
        <v>14</v>
      </c>
      <c r="K2" s="4">
        <v>16</v>
      </c>
      <c r="L2" s="4">
        <v>18</v>
      </c>
      <c r="M2" s="3" t="s">
        <v>6</v>
      </c>
      <c r="N2" s="6" t="s">
        <v>7</v>
      </c>
      <c r="O2" s="6" t="s">
        <v>8</v>
      </c>
      <c r="P2" s="7" t="s">
        <v>9</v>
      </c>
    </row>
    <row r="3" spans="1:16" ht="22.5" customHeight="1" x14ac:dyDescent="0.2">
      <c r="A3" s="8">
        <v>2411082008</v>
      </c>
      <c r="B3" s="9" t="s">
        <v>53</v>
      </c>
      <c r="C3" s="8" t="s">
        <v>51</v>
      </c>
      <c r="D3" s="10" t="s">
        <v>12</v>
      </c>
      <c r="E3" s="2">
        <v>0</v>
      </c>
      <c r="F3" s="10">
        <v>19</v>
      </c>
      <c r="G3" s="11">
        <v>38</v>
      </c>
      <c r="H3" s="11">
        <v>38</v>
      </c>
      <c r="I3" s="11">
        <v>19</v>
      </c>
      <c r="J3" s="11">
        <v>19</v>
      </c>
      <c r="K3" s="11">
        <v>19</v>
      </c>
      <c r="L3" s="11">
        <v>0</v>
      </c>
      <c r="M3" s="4">
        <f>SUBTOTAL(9,E3:L3)</f>
        <v>152</v>
      </c>
      <c r="N3" s="12" t="s">
        <v>13</v>
      </c>
      <c r="O3" s="12" t="s">
        <v>54</v>
      </c>
      <c r="P3" s="2">
        <v>19</v>
      </c>
    </row>
    <row r="4" spans="1:16" ht="22.5" customHeight="1" x14ac:dyDescent="0.2">
      <c r="A4" s="8">
        <v>2411082008</v>
      </c>
      <c r="B4" s="9" t="s">
        <v>53</v>
      </c>
      <c r="C4" s="8" t="s">
        <v>51</v>
      </c>
      <c r="D4" s="10" t="s">
        <v>12</v>
      </c>
      <c r="E4" s="10">
        <v>0</v>
      </c>
      <c r="F4" s="11">
        <v>24</v>
      </c>
      <c r="G4" s="11">
        <v>24</v>
      </c>
      <c r="H4" s="11">
        <v>24</v>
      </c>
      <c r="I4" s="11">
        <v>12</v>
      </c>
      <c r="J4" s="11">
        <v>0</v>
      </c>
      <c r="K4" s="11">
        <v>0</v>
      </c>
      <c r="L4" s="11">
        <v>0</v>
      </c>
      <c r="M4" s="4">
        <f t="shared" ref="M4:M12" si="0">SUBTOTAL(9,F4:L4)</f>
        <v>84</v>
      </c>
      <c r="N4" s="12" t="s">
        <v>13</v>
      </c>
      <c r="O4" s="12" t="s">
        <v>55</v>
      </c>
      <c r="P4" s="2">
        <v>12</v>
      </c>
    </row>
    <row r="5" spans="1:16" ht="22.5" customHeight="1" x14ac:dyDescent="0.2">
      <c r="A5" s="8">
        <v>2411082008</v>
      </c>
      <c r="B5" s="9" t="s">
        <v>53</v>
      </c>
      <c r="C5" s="8" t="s">
        <v>51</v>
      </c>
      <c r="D5" s="10" t="s">
        <v>12</v>
      </c>
      <c r="E5" s="10">
        <v>20</v>
      </c>
      <c r="F5" s="11"/>
      <c r="G5" s="11"/>
      <c r="H5" s="11"/>
      <c r="I5" s="11"/>
      <c r="J5" s="11"/>
      <c r="K5" s="11"/>
      <c r="L5" s="11"/>
      <c r="M5" s="4">
        <f>SUBTOTAL(9,E5:L5)</f>
        <v>20</v>
      </c>
      <c r="N5" s="12" t="s">
        <v>16</v>
      </c>
      <c r="O5" s="12" t="s">
        <v>17</v>
      </c>
    </row>
    <row r="6" spans="1:16" ht="22.5" customHeight="1" x14ac:dyDescent="0.2">
      <c r="A6" s="8">
        <v>2411082008</v>
      </c>
      <c r="B6" s="9" t="s">
        <v>53</v>
      </c>
      <c r="C6" s="8" t="s">
        <v>51</v>
      </c>
      <c r="D6" s="10" t="s">
        <v>12</v>
      </c>
      <c r="E6" s="10"/>
      <c r="F6" s="11">
        <v>30</v>
      </c>
      <c r="G6" s="11"/>
      <c r="H6" s="11"/>
      <c r="I6" s="11"/>
      <c r="J6" s="11"/>
      <c r="K6" s="11"/>
      <c r="L6" s="11"/>
      <c r="M6" s="4">
        <f>SUBTOTAL(9,E6:L6)</f>
        <v>30</v>
      </c>
      <c r="N6" s="12" t="s">
        <v>16</v>
      </c>
      <c r="O6" s="12" t="s">
        <v>17</v>
      </c>
    </row>
    <row r="7" spans="1:16" ht="22.5" customHeight="1" x14ac:dyDescent="0.2">
      <c r="A7" s="8">
        <v>2411082008</v>
      </c>
      <c r="B7" s="9" t="s">
        <v>53</v>
      </c>
      <c r="C7" s="8" t="s">
        <v>51</v>
      </c>
      <c r="D7" s="10" t="s">
        <v>12</v>
      </c>
      <c r="E7" s="10"/>
      <c r="F7" s="11"/>
      <c r="G7" s="11">
        <v>45</v>
      </c>
      <c r="H7" s="11"/>
      <c r="I7" s="11"/>
      <c r="J7" s="11"/>
      <c r="K7" s="11"/>
      <c r="L7" s="11"/>
      <c r="M7" s="4">
        <f t="shared" si="0"/>
        <v>45</v>
      </c>
      <c r="N7" s="12" t="s">
        <v>16</v>
      </c>
      <c r="O7" s="12" t="s">
        <v>17</v>
      </c>
    </row>
    <row r="8" spans="1:16" ht="22.5" customHeight="1" x14ac:dyDescent="0.2">
      <c r="A8" s="8">
        <v>2411082008</v>
      </c>
      <c r="B8" s="9" t="s">
        <v>53</v>
      </c>
      <c r="C8" s="8" t="s">
        <v>51</v>
      </c>
      <c r="D8" s="10" t="s">
        <v>12</v>
      </c>
      <c r="E8" s="10"/>
      <c r="F8" s="11"/>
      <c r="G8" s="11"/>
      <c r="H8" s="11">
        <v>55</v>
      </c>
      <c r="I8" s="11"/>
      <c r="J8" s="11"/>
      <c r="K8" s="11"/>
      <c r="L8" s="11"/>
      <c r="M8" s="4">
        <f t="shared" si="0"/>
        <v>55</v>
      </c>
      <c r="N8" s="12" t="s">
        <v>16</v>
      </c>
      <c r="O8" s="12" t="s">
        <v>17</v>
      </c>
    </row>
    <row r="9" spans="1:16" ht="22.5" customHeight="1" x14ac:dyDescent="0.2">
      <c r="A9" s="8">
        <v>2411082008</v>
      </c>
      <c r="B9" s="9" t="s">
        <v>53</v>
      </c>
      <c r="C9" s="8" t="s">
        <v>51</v>
      </c>
      <c r="D9" s="10" t="s">
        <v>12</v>
      </c>
      <c r="E9" s="10"/>
      <c r="F9" s="11"/>
      <c r="G9" s="11"/>
      <c r="H9" s="11"/>
      <c r="I9" s="11">
        <v>25</v>
      </c>
      <c r="J9" s="11"/>
      <c r="K9" s="11"/>
      <c r="L9" s="11"/>
      <c r="M9" s="4">
        <f t="shared" si="0"/>
        <v>25</v>
      </c>
      <c r="N9" s="12" t="s">
        <v>16</v>
      </c>
      <c r="O9" s="12" t="s">
        <v>17</v>
      </c>
    </row>
    <row r="10" spans="1:16" ht="22.5" customHeight="1" x14ac:dyDescent="0.2">
      <c r="A10" s="8">
        <v>2411082008</v>
      </c>
      <c r="B10" s="9" t="s">
        <v>53</v>
      </c>
      <c r="C10" s="8" t="s">
        <v>51</v>
      </c>
      <c r="D10" s="10" t="s">
        <v>12</v>
      </c>
      <c r="E10" s="10"/>
      <c r="F10" s="11"/>
      <c r="G10" s="11"/>
      <c r="H10" s="11"/>
      <c r="I10" s="11"/>
      <c r="J10" s="11">
        <v>25</v>
      </c>
      <c r="K10" s="11"/>
      <c r="L10" s="11"/>
      <c r="M10" s="4">
        <f t="shared" si="0"/>
        <v>25</v>
      </c>
      <c r="N10" s="12" t="s">
        <v>16</v>
      </c>
      <c r="O10" s="12" t="s">
        <v>17</v>
      </c>
    </row>
    <row r="11" spans="1:16" ht="22.5" customHeight="1" x14ac:dyDescent="0.2">
      <c r="A11" s="8">
        <v>2411082008</v>
      </c>
      <c r="B11" s="9" t="s">
        <v>53</v>
      </c>
      <c r="C11" s="8" t="s">
        <v>51</v>
      </c>
      <c r="D11" s="10" t="s">
        <v>12</v>
      </c>
      <c r="E11" s="10"/>
      <c r="F11" s="11"/>
      <c r="G11" s="11"/>
      <c r="H11" s="11"/>
      <c r="I11" s="11"/>
      <c r="J11" s="11"/>
      <c r="K11" s="11">
        <v>20</v>
      </c>
      <c r="L11" s="11"/>
      <c r="M11" s="4">
        <f t="shared" si="0"/>
        <v>20</v>
      </c>
      <c r="N11" s="12" t="s">
        <v>16</v>
      </c>
      <c r="O11" s="12" t="s">
        <v>17</v>
      </c>
    </row>
    <row r="12" spans="1:16" ht="22.5" customHeight="1" x14ac:dyDescent="0.2">
      <c r="A12" s="8">
        <v>2411082008</v>
      </c>
      <c r="B12" s="9" t="s">
        <v>53</v>
      </c>
      <c r="C12" s="8" t="s">
        <v>51</v>
      </c>
      <c r="D12" s="10" t="s">
        <v>12</v>
      </c>
      <c r="E12" s="10"/>
      <c r="F12" s="11"/>
      <c r="G12" s="11"/>
      <c r="H12" s="11"/>
      <c r="I12" s="11"/>
      <c r="J12" s="11"/>
      <c r="K12" s="11"/>
      <c r="L12" s="11">
        <v>15</v>
      </c>
      <c r="M12" s="4">
        <f t="shared" si="0"/>
        <v>15</v>
      </c>
      <c r="N12" s="12" t="s">
        <v>16</v>
      </c>
      <c r="O12" s="12" t="s">
        <v>17</v>
      </c>
    </row>
    <row r="13" spans="1:16" ht="22.5" customHeight="1" x14ac:dyDescent="0.2">
      <c r="A13" s="8"/>
      <c r="B13" s="9"/>
      <c r="C13" s="8"/>
      <c r="D13" s="10"/>
      <c r="E13" s="10"/>
      <c r="F13" s="11"/>
      <c r="G13" s="11"/>
      <c r="H13" s="11"/>
      <c r="I13" s="11"/>
      <c r="J13" s="11"/>
      <c r="K13" s="11"/>
      <c r="L13" s="11"/>
      <c r="M13" s="4"/>
      <c r="N13" s="12"/>
      <c r="O13" s="12"/>
    </row>
    <row r="14" spans="1:16" ht="22.5" customHeight="1" x14ac:dyDescent="0.2">
      <c r="A14" s="8"/>
      <c r="B14" s="9"/>
      <c r="C14" s="8"/>
      <c r="D14" s="10"/>
      <c r="E14" s="10"/>
      <c r="F14" s="11"/>
      <c r="G14" s="11"/>
      <c r="H14" s="11"/>
      <c r="I14" s="11"/>
      <c r="J14" s="11"/>
      <c r="K14" s="11"/>
      <c r="L14" s="11"/>
      <c r="M14" s="4"/>
      <c r="N14" s="12"/>
      <c r="O14" s="12"/>
    </row>
    <row r="15" spans="1:16" ht="22.5" customHeight="1" x14ac:dyDescent="0.2">
      <c r="A15" s="8">
        <v>2411082008</v>
      </c>
      <c r="B15" s="9" t="s">
        <v>53</v>
      </c>
      <c r="C15" s="8" t="s">
        <v>52</v>
      </c>
      <c r="D15" s="10" t="s">
        <v>21</v>
      </c>
      <c r="E15" s="10">
        <v>0</v>
      </c>
      <c r="F15" s="11">
        <v>4</v>
      </c>
      <c r="G15" s="11">
        <v>4</v>
      </c>
      <c r="H15" s="11">
        <v>2</v>
      </c>
      <c r="I15" s="11">
        <v>2</v>
      </c>
      <c r="J15" s="11">
        <v>2</v>
      </c>
      <c r="K15" s="11">
        <v>2</v>
      </c>
      <c r="L15" s="11">
        <v>0</v>
      </c>
      <c r="M15" s="4">
        <f>SUBTOTAL(9,E15:L15)</f>
        <v>16</v>
      </c>
      <c r="N15" s="12" t="s">
        <v>13</v>
      </c>
      <c r="O15" s="12" t="s">
        <v>56</v>
      </c>
      <c r="P15" s="2">
        <v>2</v>
      </c>
    </row>
    <row r="16" spans="1:16" ht="22.5" customHeight="1" x14ac:dyDescent="0.2">
      <c r="A16" s="8">
        <v>2411082008</v>
      </c>
      <c r="B16" s="9" t="s">
        <v>53</v>
      </c>
      <c r="C16" s="8" t="s">
        <v>52</v>
      </c>
      <c r="D16" s="10" t="s">
        <v>21</v>
      </c>
      <c r="E16" s="10">
        <v>0</v>
      </c>
      <c r="F16" s="11">
        <v>1</v>
      </c>
      <c r="G16" s="11">
        <v>2</v>
      </c>
      <c r="H16" s="11">
        <v>1</v>
      </c>
      <c r="I16" s="11">
        <v>1</v>
      </c>
      <c r="J16" s="11">
        <v>1</v>
      </c>
      <c r="K16" s="11">
        <v>0</v>
      </c>
      <c r="L16" s="11">
        <v>0</v>
      </c>
      <c r="M16" s="4">
        <f t="shared" ref="M16" si="1">SUBTOTAL(9,E16:L16)</f>
        <v>6</v>
      </c>
      <c r="N16" s="12" t="s">
        <v>13</v>
      </c>
      <c r="O16" s="36" t="s">
        <v>139</v>
      </c>
      <c r="P16" s="2">
        <v>1</v>
      </c>
    </row>
    <row r="17" spans="1:16" ht="22.5" customHeight="1" x14ac:dyDescent="0.2">
      <c r="A17" s="8"/>
      <c r="B17" s="13"/>
      <c r="C17" s="8"/>
      <c r="D17" s="10"/>
      <c r="E17" s="10"/>
      <c r="F17" s="11"/>
      <c r="G17" s="11"/>
      <c r="H17" s="11"/>
      <c r="I17" s="11"/>
      <c r="J17" s="11"/>
      <c r="K17" s="11"/>
      <c r="L17" s="11"/>
      <c r="M17" s="4"/>
      <c r="N17" s="12"/>
      <c r="O17" s="12"/>
    </row>
    <row r="18" spans="1:16" ht="22.5" customHeight="1" x14ac:dyDescent="0.2">
      <c r="A18" s="14" t="s">
        <v>24</v>
      </c>
      <c r="B18" s="9"/>
      <c r="C18" s="9" t="s">
        <v>53</v>
      </c>
      <c r="D18" s="10" t="s">
        <v>12</v>
      </c>
      <c r="E18" s="11">
        <f t="shared" ref="E18:K18" si="2">SUM(E3:E12)</f>
        <v>20</v>
      </c>
      <c r="F18" s="11">
        <f t="shared" si="2"/>
        <v>73</v>
      </c>
      <c r="G18" s="11">
        <f t="shared" si="2"/>
        <v>107</v>
      </c>
      <c r="H18" s="11">
        <f t="shared" si="2"/>
        <v>117</v>
      </c>
      <c r="I18" s="11">
        <f t="shared" si="2"/>
        <v>56</v>
      </c>
      <c r="J18" s="11">
        <f t="shared" si="2"/>
        <v>44</v>
      </c>
      <c r="K18" s="11">
        <f t="shared" si="2"/>
        <v>39</v>
      </c>
      <c r="L18" s="11">
        <f>SUM(L3:L13)</f>
        <v>15</v>
      </c>
      <c r="M18" s="11">
        <f>E18+F18+G18+H18+I18+J18+K18+L18</f>
        <v>471</v>
      </c>
      <c r="N18" s="12"/>
      <c r="O18" s="15" t="s">
        <v>25</v>
      </c>
    </row>
    <row r="19" spans="1:16" ht="22.5" customHeight="1" x14ac:dyDescent="0.2">
      <c r="A19" s="14"/>
      <c r="B19" s="9"/>
      <c r="C19" s="9" t="s">
        <v>53</v>
      </c>
      <c r="D19" s="10" t="s">
        <v>21</v>
      </c>
      <c r="E19" s="11">
        <f t="shared" ref="E19:L19" si="3">SUM(E15:E16)</f>
        <v>0</v>
      </c>
      <c r="F19" s="11">
        <f t="shared" si="3"/>
        <v>5</v>
      </c>
      <c r="G19" s="11">
        <f t="shared" si="3"/>
        <v>6</v>
      </c>
      <c r="H19" s="11">
        <f t="shared" si="3"/>
        <v>3</v>
      </c>
      <c r="I19" s="11">
        <f t="shared" si="3"/>
        <v>3</v>
      </c>
      <c r="J19" s="11">
        <f t="shared" si="3"/>
        <v>3</v>
      </c>
      <c r="K19" s="11">
        <f t="shared" si="3"/>
        <v>2</v>
      </c>
      <c r="L19" s="11">
        <f t="shared" si="3"/>
        <v>0</v>
      </c>
      <c r="M19" s="11">
        <f>E19+F19+G19+H19+I19+J19+K19+L19</f>
        <v>22</v>
      </c>
      <c r="N19" s="12"/>
      <c r="O19" s="12" t="s">
        <v>26</v>
      </c>
    </row>
    <row r="20" spans="1:16" ht="22.5" customHeight="1" x14ac:dyDescent="0.2">
      <c r="A20" s="14"/>
      <c r="B20" s="9"/>
      <c r="C20" s="8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5"/>
    </row>
    <row r="21" spans="1:16" ht="22.5" customHeight="1" x14ac:dyDescent="0.2">
      <c r="A21" s="14"/>
      <c r="B21" s="9"/>
      <c r="C21" s="8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2"/>
      <c r="O21" s="12"/>
    </row>
    <row r="22" spans="1:16" ht="22.5" customHeight="1" x14ac:dyDescent="0.2">
      <c r="A22" s="14"/>
      <c r="B22" s="13"/>
      <c r="C22" s="8"/>
      <c r="D22" s="16" t="s">
        <v>27</v>
      </c>
      <c r="E22" s="16">
        <f>E18+E19+E20+E21</f>
        <v>20</v>
      </c>
      <c r="F22" s="16">
        <f t="shared" ref="F22:L22" si="4">F18+F19+F20+F21</f>
        <v>78</v>
      </c>
      <c r="G22" s="16">
        <f t="shared" si="4"/>
        <v>113</v>
      </c>
      <c r="H22" s="16">
        <f t="shared" si="4"/>
        <v>120</v>
      </c>
      <c r="I22" s="16">
        <f t="shared" si="4"/>
        <v>59</v>
      </c>
      <c r="J22" s="16">
        <f t="shared" si="4"/>
        <v>47</v>
      </c>
      <c r="K22" s="16">
        <f t="shared" si="4"/>
        <v>41</v>
      </c>
      <c r="L22" s="16">
        <f t="shared" si="4"/>
        <v>15</v>
      </c>
      <c r="M22" s="16">
        <f>SUBTOTAL(9,M18:M21)</f>
        <v>493</v>
      </c>
      <c r="N22" s="12"/>
      <c r="O22" s="12"/>
    </row>
    <row r="23" spans="1:16" ht="22.5" customHeight="1" x14ac:dyDescent="0.2">
      <c r="A23" s="8"/>
      <c r="B23" s="8"/>
      <c r="C23" s="8"/>
      <c r="D23" s="16"/>
      <c r="E23" s="16"/>
      <c r="F23" s="16"/>
      <c r="G23" s="16"/>
      <c r="H23" s="16"/>
      <c r="I23" s="16"/>
      <c r="J23" s="16"/>
      <c r="K23" s="16"/>
      <c r="L23" s="16"/>
      <c r="M23" s="11"/>
      <c r="N23" s="17"/>
      <c r="O23" s="11"/>
    </row>
    <row r="24" spans="1:16" ht="22.5" customHeight="1" x14ac:dyDescent="0.2">
      <c r="A24" s="8"/>
      <c r="B24" s="10"/>
      <c r="C24" s="8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7"/>
      <c r="O24" s="10"/>
    </row>
    <row r="26" spans="1:16" s="18" customFormat="1" ht="22.5" customHeight="1" x14ac:dyDescent="0.2">
      <c r="A26" s="1"/>
      <c r="B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s="18" customFormat="1" ht="22.5" customHeight="1" x14ac:dyDescent="0.2">
      <c r="A27" s="2"/>
      <c r="B27" s="19" t="s">
        <v>57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</sheetData>
  <autoFilter ref="A2:O6" xr:uid="{9CC35EAD-30FB-4969-B54D-69082B28B67D}">
    <filterColumn colId="1">
      <filters>
        <filter val="Pecan Brown Gingham"/>
      </filters>
    </filterColumn>
  </autoFilter>
  <mergeCells count="1">
    <mergeCell ref="B1:O1"/>
  </mergeCells>
  <phoneticPr fontId="3" type="noConversion"/>
  <pageMargins left="0.31496062992125984" right="0.11811023622047245" top="0.24" bottom="0.47" header="0.31496062992125984" footer="0.31496062992125984"/>
  <pageSetup paperSize="9"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33</vt:i4>
      </vt:variant>
      <vt:variant>
        <vt:lpstr>命名范围</vt:lpstr>
      </vt:variant>
      <vt:variant>
        <vt:i4>33</vt:i4>
      </vt:variant>
    </vt:vector>
  </HeadingPairs>
  <TitlesOfParts>
    <vt:vector size="66" baseType="lpstr">
      <vt:lpstr>2411082014</vt:lpstr>
      <vt:lpstr>2410087001</vt:lpstr>
      <vt:lpstr>2410087001 更新</vt:lpstr>
      <vt:lpstr>2410082013更新</vt:lpstr>
      <vt:lpstr>2410082013</vt:lpstr>
      <vt:lpstr>2410082010</vt:lpstr>
      <vt:lpstr>2410086007</vt:lpstr>
      <vt:lpstr>2410085002</vt:lpstr>
      <vt:lpstr>2411082008</vt:lpstr>
      <vt:lpstr>2411086002</vt:lpstr>
      <vt:lpstr>2410086007 原6002</vt:lpstr>
      <vt:lpstr>2411085009</vt:lpstr>
      <vt:lpstr>2411080003</vt:lpstr>
      <vt:lpstr>2411082002</vt:lpstr>
      <vt:lpstr>2411082014 (2)</vt:lpstr>
      <vt:lpstr>2411085006</vt:lpstr>
      <vt:lpstr>2411085016</vt:lpstr>
      <vt:lpstr>2411085017</vt:lpstr>
      <vt:lpstr>2411086006</vt:lpstr>
      <vt:lpstr>2411086005</vt:lpstr>
      <vt:lpstr>2412085016</vt:lpstr>
      <vt:lpstr>2412080003</vt:lpstr>
      <vt:lpstr>2412086005</vt:lpstr>
      <vt:lpstr>2412082014</vt:lpstr>
      <vt:lpstr>2501082001</vt:lpstr>
      <vt:lpstr>2501082004</vt:lpstr>
      <vt:lpstr>2501085006</vt:lpstr>
      <vt:lpstr>2501086003</vt:lpstr>
      <vt:lpstr>2501087002</vt:lpstr>
      <vt:lpstr>2501080007</vt:lpstr>
      <vt:lpstr>2501083006</vt:lpstr>
      <vt:lpstr>2408087008翻单</vt:lpstr>
      <vt:lpstr>2410082013翻</vt:lpstr>
      <vt:lpstr>'2408087008翻单'!Print_Area</vt:lpstr>
      <vt:lpstr>'2410082010'!Print_Area</vt:lpstr>
      <vt:lpstr>'2410082013'!Print_Area</vt:lpstr>
      <vt:lpstr>'2410082013翻'!Print_Area</vt:lpstr>
      <vt:lpstr>'2410082013更新'!Print_Area</vt:lpstr>
      <vt:lpstr>'2410085002'!Print_Area</vt:lpstr>
      <vt:lpstr>'2410086007'!Print_Area</vt:lpstr>
      <vt:lpstr>'2410086007 原6002'!Print_Area</vt:lpstr>
      <vt:lpstr>'2410087001'!Print_Area</vt:lpstr>
      <vt:lpstr>'2410087001 更新'!Print_Area</vt:lpstr>
      <vt:lpstr>'2411080003'!Print_Area</vt:lpstr>
      <vt:lpstr>'2411082002'!Print_Area</vt:lpstr>
      <vt:lpstr>'2411082008'!Print_Area</vt:lpstr>
      <vt:lpstr>'2411082014'!Print_Area</vt:lpstr>
      <vt:lpstr>'2411082014 (2)'!Print_Area</vt:lpstr>
      <vt:lpstr>'2411085006'!Print_Area</vt:lpstr>
      <vt:lpstr>'2411085009'!Print_Area</vt:lpstr>
      <vt:lpstr>'2411085016'!Print_Area</vt:lpstr>
      <vt:lpstr>'2411085017'!Print_Area</vt:lpstr>
      <vt:lpstr>'2411086002'!Print_Area</vt:lpstr>
      <vt:lpstr>'2411086005'!Print_Area</vt:lpstr>
      <vt:lpstr>'2411086006'!Print_Area</vt:lpstr>
      <vt:lpstr>'2412080003'!Print_Area</vt:lpstr>
      <vt:lpstr>'2412082014'!Print_Area</vt:lpstr>
      <vt:lpstr>'2412085016'!Print_Area</vt:lpstr>
      <vt:lpstr>'2412086005'!Print_Area</vt:lpstr>
      <vt:lpstr>'2501080007'!Print_Area</vt:lpstr>
      <vt:lpstr>'2501082001'!Print_Area</vt:lpstr>
      <vt:lpstr>'2501082004'!Print_Area</vt:lpstr>
      <vt:lpstr>'2501083006'!Print_Area</vt:lpstr>
      <vt:lpstr>'2501085006'!Print_Area</vt:lpstr>
      <vt:lpstr>'2501086003'!Print_Area</vt:lpstr>
      <vt:lpstr>'2501087002'!Print_Area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lilanlan</dc:creator>
  <cp:lastModifiedBy>lilanlan</cp:lastModifiedBy>
  <cp:lastPrinted>2024-09-04T09:15:04Z</cp:lastPrinted>
  <dcterms:created xsi:type="dcterms:W3CDTF">2015-06-05T18:19:34Z</dcterms:created>
  <dcterms:modified xsi:type="dcterms:W3CDTF">2024-09-04T11:51:30Z</dcterms:modified>
</cp:coreProperties>
</file>