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/>
  <xr:revisionPtr revIDLastSave="0" documentId="8_{416B71B4-B079-48B3-AA19-6E96C7FCA7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F3" i="2"/>
  <c r="G3" i="2" s="1"/>
  <c r="F4" i="2"/>
  <c r="G4" i="2" s="1"/>
  <c r="F5" i="2"/>
  <c r="G5" i="2" s="1"/>
  <c r="E3" i="2"/>
  <c r="E4" i="2"/>
  <c r="E5" i="2"/>
  <c r="F2" i="2"/>
  <c r="G2" i="2" s="1"/>
  <c r="E2" i="2" l="1"/>
</calcChain>
</file>

<file path=xl/sharedStrings.xml><?xml version="1.0" encoding="utf-8"?>
<sst xmlns="http://schemas.openxmlformats.org/spreadsheetml/2006/main" count="29" uniqueCount="25">
  <si>
    <t>Verantwortlich</t>
  </si>
  <si>
    <t>Progress</t>
  </si>
  <si>
    <t>Budget</t>
  </si>
  <si>
    <t>Actual</t>
  </si>
  <si>
    <t>Projektauftrag</t>
  </si>
  <si>
    <t>Projektplan</t>
  </si>
  <si>
    <t>Zeitplan</t>
  </si>
  <si>
    <t>Umfeldanalyse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</si>
  <si>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</si>
  <si>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</si>
  <si>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</si>
  <si>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</si>
  <si>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</si>
  <si>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</si>
  <si>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</si>
  <si>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</si>
  <si>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</si>
  <si>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</si>
  <si>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</si>
  <si>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</si>
  <si>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</si>
  <si>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</si>
  <si>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</si>
  <si>
    <t>Bibliotheksverwaltung Management Dashboard</t>
  </si>
  <si>
    <t>Sandor  Debnar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</si>
</sst>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Standard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222.907604513886" createdVersion="6" refreshedVersion="6" minRefreshableVersion="3" recordCount="4" xr:uid="{00000000-000A-0000-FFFF-FFFF00000000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Pflichtenheft" u="1"/>
        <s v="Projektabschluss" u="1"/>
        <s v="Lastenheft" u="1"/>
        <s v="Risikoanalyse" u="1"/>
      </sharedItems>
    </cacheField>
    <cacheField name="Verantwortlich" numFmtId="0">
      <sharedItems/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68" maxValue="68"/>
    </cacheField>
    <cacheField name="Progress" numFmtId="0">
      <sharedItems containsSemiMixedTypes="0" containsString="0" containsNumber="1" minValue="13.6" maxValue="13.6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Thomas Straßhofer"/>
    <n v="44154"/>
    <n v="5"/>
    <n v="44161"/>
    <n v="68"/>
    <n v="13.6"/>
    <n v="100"/>
    <n v="85"/>
    <n v="0.85"/>
  </r>
  <r>
    <x v="1"/>
    <s v="Sandor  Debnar"/>
    <n v="44154"/>
    <n v="5"/>
    <n v="44161"/>
    <n v="68"/>
    <n v="13.6"/>
    <n v="100"/>
    <n v="85"/>
    <n v="0.85"/>
  </r>
  <r>
    <x v="2"/>
    <s v="Emir Bajramovic"/>
    <n v="44154"/>
    <n v="5"/>
    <n v="44161"/>
    <n v="68"/>
    <n v="13.6"/>
    <n v="100"/>
    <n v="85"/>
    <n v="0.85"/>
  </r>
  <r>
    <x v="3"/>
    <s v="Sandor Debnar"/>
    <n v="44154"/>
    <n v="5"/>
    <n v="44161"/>
    <n v="68"/>
    <n v="13.6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4" firstHeaderRow="0" firstDataRow="1" firstDataCol="1"/>
  <pivotFields count="10">
    <pivotField axis="axisRow" showAll="0">
      <items count="9">
        <item m="1" x="6"/>
        <item m="1" x="4"/>
        <item m="1" x="5"/>
        <item x="0"/>
        <item x="1"/>
        <item m="1" x="7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/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3"/>
    </i>
    <i>
      <x v="4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" totalsRowShown="0" headerRowDxfId="11" dataDxfId="10">
  <autoFilter ref="A1:J5" xr:uid="{00000000-0009-0000-0100-000002000000}"/>
  <tableColumns count="10">
    <tableColumn id="1" xr3:uid="{00000000-0010-0000-0000-000001000000}" name="ProjektTask" dataDxfId="9"/>
    <tableColumn id="2" xr3:uid="{00000000-0010-0000-0000-000002000000}" name="Verantwortlich" dataDxfId="8"/>
    <tableColumn id="3" xr3:uid="{00000000-0010-0000-0000-000003000000}" name="StartDate" dataDxfId="7"/>
    <tableColumn id="4" xr3:uid="{00000000-0010-0000-0000-000004000000}" name="DurationinDays" dataDxfId="6"/>
    <tableColumn id="5" xr3:uid="{00000000-0010-0000-0000-000005000000}" name="EndDate" dataDxfId="5">
      <calculatedColumnFormula>WORKDAY.INTL(C2,D2,1)</calculatedColumnFormula>
    </tableColumn>
    <tableColumn id="6" xr3:uid="{00000000-0010-0000-0000-000006000000}" name="DaysCompleted" dataDxfId="4">
      <calculatedColumnFormula>TODAY()-C2</calculatedColumnFormula>
    </tableColumn>
    <tableColumn id="7" xr3:uid="{00000000-0010-0000-0000-000007000000}" name="Progress" dataDxfId="3">
      <calculatedColumnFormula>F2/D2</calculatedColumnFormula>
    </tableColumn>
    <tableColumn id="8" xr3:uid="{00000000-0010-0000-0000-000008000000}" name="Budget" dataDxfId="2"/>
    <tableColumn id="9" xr3:uid="{00000000-0010-0000-0000-000009000000}" name="Actual" dataDxfId="1"/>
    <tableColumn id="10" xr3:uid="{00000000-0010-0000-0000-00000A000000}" name="Budget Percent" dataDxfId="0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zoomScaleNormal="100" workbookViewId="0">
      <selection activeCell="A15" sqref="A15"/>
    </sheetView>
  </sheetViews>
  <sheetFormatPr baseColWidth="10"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20</v>
      </c>
      <c r="B9" s="4" t="s">
        <v>14</v>
      </c>
      <c r="C9" s="4" t="s">
        <v>16</v>
      </c>
      <c r="D9" s="13" t="s">
        <v>15</v>
      </c>
      <c r="E9" s="13" t="s">
        <v>22</v>
      </c>
    </row>
    <row r="10" spans="1:23" ht="18.75" x14ac:dyDescent="0.3">
      <c r="A10" s="14" t="s">
        <v>4</v>
      </c>
      <c r="B10" s="9">
        <v>13.6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5</v>
      </c>
      <c r="B11" s="9">
        <v>13.6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13.6</v>
      </c>
      <c r="C12" s="8">
        <v>5</v>
      </c>
      <c r="D12" s="10">
        <v>100</v>
      </c>
      <c r="E12" s="9">
        <v>0.85</v>
      </c>
    </row>
    <row r="13" spans="1:23" ht="19.5" thickBot="1" x14ac:dyDescent="0.35">
      <c r="A13" s="16" t="s">
        <v>6</v>
      </c>
      <c r="B13" s="9">
        <v>13.6</v>
      </c>
      <c r="C13" s="8">
        <v>5</v>
      </c>
      <c r="D13" s="10">
        <v>100</v>
      </c>
      <c r="E13" s="9">
        <v>0.85</v>
      </c>
    </row>
    <row r="14" spans="1:23" ht="18.75" x14ac:dyDescent="0.3">
      <c r="A14" s="11" t="s">
        <v>13</v>
      </c>
      <c r="B14" s="9">
        <v>54.4</v>
      </c>
      <c r="C14" s="8">
        <v>20</v>
      </c>
      <c r="D14" s="10">
        <v>100</v>
      </c>
      <c r="E14" s="9">
        <v>3.4</v>
      </c>
    </row>
    <row r="15" spans="1:23" ht="18.75" x14ac:dyDescent="0.3"/>
    <row r="16" spans="1:23" ht="18.75" x14ac:dyDescent="0.3"/>
    <row r="17" ht="19.5" thickBot="1" x14ac:dyDescent="0.35"/>
    <row r="18" ht="18.75" x14ac:dyDescent="0.3"/>
    <row r="21" ht="15.75" thickBot="1" x14ac:dyDescent="0.3"/>
    <row r="22" ht="15.75" thickBot="1" x14ac:dyDescent="0.3"/>
    <row r="25" ht="15.75" thickBot="1" x14ac:dyDescent="0.3"/>
    <row r="26" ht="15.75" thickBot="1" x14ac:dyDescent="0.3"/>
    <row r="29" ht="15.75" thickBot="1" x14ac:dyDescent="0.3"/>
    <row r="30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8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</v>
      </c>
      <c r="H1" s="6" t="s">
        <v>2</v>
      </c>
      <c r="I1" s="6" t="s">
        <v>3</v>
      </c>
      <c r="J1" s="6" t="s">
        <v>21</v>
      </c>
    </row>
    <row r="2" spans="1:10" ht="18.75" x14ac:dyDescent="0.3">
      <c r="A2" s="4" t="s">
        <v>4</v>
      </c>
      <c r="B2" s="4" t="s">
        <v>19</v>
      </c>
      <c r="C2" s="4">
        <v>44154</v>
      </c>
      <c r="D2" s="4">
        <v>5</v>
      </c>
      <c r="E2" s="4">
        <f>WORKDAY.INTL(C2,D2,1)</f>
        <v>44161</v>
      </c>
      <c r="F2" s="4">
        <f ca="1">TODAY()-C2</f>
        <v>70</v>
      </c>
      <c r="G2" s="4">
        <f ca="1">F2/D2</f>
        <v>14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24</v>
      </c>
      <c r="C3" s="4">
        <v>44154</v>
      </c>
      <c r="D3" s="4">
        <v>5</v>
      </c>
      <c r="E3" s="4">
        <f t="shared" ref="E3:E5" si="0">WORKDAY.INTL(C3,D3,1)</f>
        <v>44161</v>
      </c>
      <c r="F3" s="4">
        <f ca="1">TODAY()-C3</f>
        <v>70</v>
      </c>
      <c r="G3" s="4">
        <f t="shared" ref="G3:G5" ca="1" si="1">F3/D3</f>
        <v>14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18</v>
      </c>
      <c r="C4" s="4">
        <v>44154</v>
      </c>
      <c r="D4" s="4">
        <v>5</v>
      </c>
      <c r="E4" s="4">
        <f t="shared" si="0"/>
        <v>44161</v>
      </c>
      <c r="F4" s="4">
        <f t="shared" ref="F4:F5" ca="1" si="2">TODAY()-C4</f>
        <v>70</v>
      </c>
      <c r="G4" s="4">
        <f t="shared" ca="1" si="1"/>
        <v>14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7</v>
      </c>
      <c r="B5" s="4" t="s">
        <v>17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70</v>
      </c>
      <c r="G5" s="4">
        <f t="shared" ca="1" si="1"/>
        <v>14</v>
      </c>
      <c r="H5" s="4">
        <v>100</v>
      </c>
      <c r="I5" s="4">
        <v>85</v>
      </c>
      <c r="J5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/>
  </sheetViews>
  <sheetFormatPr baseColWidth="10"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2021-01-28T21:14:11Z</dcterms:created>
  <dcterms:modified xsi:type="dcterms:W3CDTF">2021-01-28T21:14:28Z</dcterms:modified>
</cp:coreProperties>
</file>