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SUS\OneDrive\Dokumentumok\GitHub\syp-projekt\"/>
    </mc:Choice>
  </mc:AlternateContent>
  <xr:revisionPtr revIDLastSave="0" documentId="13_ncr:1_{A0EA08E2-F88A-4DAB-B435-9A19132EF2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  <sheet name="Projektdokumentation" sheetId="2" r:id="rId2"/>
    <sheet name="Ausführung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2" i="2"/>
  <c r="F3" i="2"/>
  <c r="G3" i="2" s="1"/>
  <c r="F4" i="2"/>
  <c r="G4" i="2" s="1"/>
  <c r="F5" i="2"/>
  <c r="G5" i="2" s="1"/>
  <c r="E3" i="2"/>
  <c r="E4" i="2"/>
  <c r="E5" i="2"/>
  <c r="F2" i="2"/>
  <c r="G2" i="2" s="1"/>
  <c r="E2" i="2" l="1"/>
</calcChain>
</file>

<file path=xl/sharedStrings.xml><?xml version="1.0" encoding="utf-8"?>
<sst xmlns="http://schemas.openxmlformats.org/spreadsheetml/2006/main" count="29" uniqueCount="24">
  <si>
    <t>Verantwortlich</t>
  </si>
  <si>
    <t>Progress</t>
  </si>
  <si>
    <t>Budget</t>
  </si>
  <si>
    <t>Actual</t>
  </si>
  <si>
    <t>Projektauftrag</t>
  </si>
  <si>
    <t>Projektplan</t>
  </si>
  <si>
    <t>Zeitplan</t>
  </si>
  <si>
    <t>Umfeldanalyse</t>
  </si>
  <si>
    <t>Tierverwaltungsprogramm Management Dashboard</t>
  </si>
  <si>
    <t>ProjektTask</t>
  </si>
  <si>
    <t>StartDate</t>
  </si>
  <si>
    <t>DurationinDays</t>
  </si>
  <si>
    <t>EndDate</t>
  </si>
  <si>
    <t>DaysCompleted</t>
  </si>
  <si>
    <t>Grand Total</t>
  </si>
  <si>
    <t>Sum of Progress</t>
  </si>
  <si>
    <t>Max of Budget</t>
  </si>
  <si>
    <t>Duration in Days</t>
  </si>
  <si>
    <t>Sandor Debnar</t>
  </si>
  <si>
    <t>Emir Bajramovic</t>
  </si>
  <si>
    <t>Thomas Straßhofer</t>
  </si>
  <si>
    <t>Projekt Tasks</t>
  </si>
  <si>
    <t>Budget Percent</t>
  </si>
  <si>
    <t>Budget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</si>
</sst>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EUR]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3" fillId="0" borderId="0" xfId="0" applyFont="1"/>
    <xf numFmtId="0" fontId="2" fillId="3" borderId="0" xfId="0" applyFont="1" applyFill="1" applyAlignment="1">
      <alignment horizontal="left" shrinkToFit="1"/>
    </xf>
    <xf numFmtId="0" fontId="4" fillId="3" borderId="0" xfId="0" applyFont="1" applyFill="1" applyAlignment="1">
      <alignment horizontal="left" shrinkToFit="1"/>
    </xf>
    <xf numFmtId="0" fontId="3" fillId="0" borderId="0" xfId="0" pivotButton="1" applyFont="1"/>
    <xf numFmtId="0" fontId="3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0" xfId="0" applyNumberFormat="1" applyFont="1" applyFill="1"/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2" borderId="1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</cellXfs>
  <cellStyles count="1">
    <cellStyle name="Normal" xfId="0" builtinId="0"/>
  </cellStyles>
  <dxfs count="38">
    <dxf>
      <font>
        <b val="0"/>
      </font>
    </dxf>
    <dxf>
      <font>
        <u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39994506668294322"/>
        </patternFill>
      </fill>
      <alignment horizontal="left" vertical="bottom" textRotation="0" wrapText="0" indent="0" justifyLastLine="0" shrinkToFit="1" readingOrder="0"/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u val="none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nar Sandor" refreshedDate="44222.893482754633" createdVersion="6" refreshedVersion="6" minRefreshableVersion="3" recordCount="4" xr:uid="{00000000-000A-0000-FFFF-FFFF00000000}">
  <cacheSource type="worksheet">
    <worksheetSource name="Table2"/>
  </cacheSource>
  <cacheFields count="10">
    <cacheField name="ProjektTask" numFmtId="0">
      <sharedItems count="8">
        <s v="Projektauftrag"/>
        <s v="Projektplan"/>
        <s v="Zeitplan"/>
        <s v="Umfeldanalyse"/>
        <s v="Pflichtenheft" u="1"/>
        <s v="Projektabschluss" u="1"/>
        <s v="Lastenheft" u="1"/>
        <s v="Risikoanalyse" u="1"/>
      </sharedItems>
    </cacheField>
    <cacheField name="Verantwortlich" numFmtId="0">
      <sharedItems/>
    </cacheField>
    <cacheField name="StartDate" numFmtId="0">
      <sharedItems containsSemiMixedTypes="0" containsString="0" containsNumber="1" containsInteger="1" minValue="44154" maxValue="44154"/>
    </cacheField>
    <cacheField name="DurationinDays" numFmtId="0">
      <sharedItems containsSemiMixedTypes="0" containsString="0" containsNumber="1" containsInteger="1" minValue="5" maxValue="5"/>
    </cacheField>
    <cacheField name="EndDate" numFmtId="0">
      <sharedItems containsSemiMixedTypes="0" containsString="0" containsNumber="1" containsInteger="1" minValue="44161" maxValue="44161"/>
    </cacheField>
    <cacheField name="DaysCompleted" numFmtId="0">
      <sharedItems containsSemiMixedTypes="0" containsString="0" containsNumber="1" containsInteger="1" minValue="68" maxValue="68"/>
    </cacheField>
    <cacheField name="Progress" numFmtId="0">
      <sharedItems containsSemiMixedTypes="0" containsString="0" containsNumber="1" minValue="13.6" maxValue="13.6"/>
    </cacheField>
    <cacheField name="Budget" numFmtId="0">
      <sharedItems containsSemiMixedTypes="0" containsString="0" containsNumber="1" containsInteger="1" minValue="100" maxValue="100"/>
    </cacheField>
    <cacheField name="Actual" numFmtId="0">
      <sharedItems containsSemiMixedTypes="0" containsString="0" containsNumber="1" containsInteger="1" minValue="85" maxValue="85"/>
    </cacheField>
    <cacheField name="Budget Percent" numFmtId="9">
      <sharedItems containsSemiMixedTypes="0" containsString="0" containsNumber="1" minValue="0.85" maxValue="0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Sandor Debnar"/>
    <n v="44154"/>
    <n v="5"/>
    <n v="44161"/>
    <n v="68"/>
    <n v="13.6"/>
    <n v="100"/>
    <n v="85"/>
    <n v="0.85"/>
  </r>
  <r>
    <x v="1"/>
    <s v="Emir Bajramovic"/>
    <n v="44154"/>
    <n v="5"/>
    <n v="44161"/>
    <n v="68"/>
    <n v="13.6"/>
    <n v="100"/>
    <n v="85"/>
    <n v="0.85"/>
  </r>
  <r>
    <x v="2"/>
    <s v="Thomas Straßhofer"/>
    <n v="44154"/>
    <n v="5"/>
    <n v="44161"/>
    <n v="68"/>
    <n v="13.6"/>
    <n v="100"/>
    <n v="85"/>
    <n v="0.85"/>
  </r>
  <r>
    <x v="3"/>
    <s v="Sandor Debnar"/>
    <n v="44154"/>
    <n v="5"/>
    <n v="44161"/>
    <n v="68"/>
    <n v="13.6"/>
    <n v="100"/>
    <n v="85"/>
    <n v="0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showDrill="0" itemPrintTitles="1" createdVersion="6" indent="0" outline="1" outlineData="1" multipleFieldFilters="0" rowHeaderCaption="Projekt Tasks">
  <location ref="A9:E14" firstHeaderRow="0" firstDataRow="1" firstDataCol="1"/>
  <pivotFields count="10">
    <pivotField axis="axisRow" showAll="0">
      <items count="9">
        <item m="1" x="6"/>
        <item m="1" x="4"/>
        <item m="1" x="5"/>
        <item x="0"/>
        <item x="1"/>
        <item m="1" x="7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multipleItemSelectionAllowed="1"/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3"/>
    </i>
    <i>
      <x v="4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gress" fld="6" baseField="0" baseItem="0" numFmtId="9"/>
    <dataField name="Duration in Days" fld="3" baseField="0" baseItem="0"/>
    <dataField name="Max of Budget" fld="7" subtotal="max" baseField="0" baseItem="0" numFmtId="164"/>
    <dataField name="Budget Used" fld="9" baseField="0" baseItem="0" numFmtId="9"/>
  </dataFields>
  <formats count="13">
    <format dxfId="37">
      <pivotArea dataOnly="0" labelOnly="1" fieldPosition="0">
        <references count="1">
          <reference field="0" count="1">
            <x v="0"/>
          </reference>
        </references>
      </pivotArea>
    </format>
    <format dxfId="36">
      <pivotArea dataOnly="0" labelOnly="1" fieldPosition="0">
        <references count="1">
          <reference field="0" count="1">
            <x v="0"/>
          </reference>
        </references>
      </pivotArea>
    </format>
    <format dxfId="35">
      <pivotArea dataOnly="0" labelOnly="1" fieldPosition="0">
        <references count="1">
          <reference field="0" count="0"/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">
      <pivotArea outline="0" fieldPosition="0">
        <references count="1">
          <reference field="4294967294" count="1">
            <x v="3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5" totalsRowShown="0" headerRowDxfId="24" dataDxfId="23">
  <autoFilter ref="A1:J5" xr:uid="{00000000-0009-0000-0100-000002000000}"/>
  <tableColumns count="10">
    <tableColumn id="1" xr3:uid="{00000000-0010-0000-0000-000001000000}" name="ProjektTask" dataDxfId="22"/>
    <tableColumn id="2" xr3:uid="{00000000-0010-0000-0000-000002000000}" name="Verantwortlich" dataDxfId="21"/>
    <tableColumn id="3" xr3:uid="{00000000-0010-0000-0000-000003000000}" name="StartDate" dataDxfId="20"/>
    <tableColumn id="4" xr3:uid="{00000000-0010-0000-0000-000004000000}" name="DurationinDays" dataDxfId="19"/>
    <tableColumn id="5" xr3:uid="{00000000-0010-0000-0000-000005000000}" name="EndDate" dataDxfId="18">
      <calculatedColumnFormula>WORKDAY.INTL(C2,D2,1)</calculatedColumnFormula>
    </tableColumn>
    <tableColumn id="6" xr3:uid="{00000000-0010-0000-0000-000006000000}" name="DaysCompleted" dataDxfId="17">
      <calculatedColumnFormula>TODAY()-C2</calculatedColumnFormula>
    </tableColumn>
    <tableColumn id="7" xr3:uid="{00000000-0010-0000-0000-000007000000}" name="Progress" dataDxfId="16">
      <calculatedColumnFormula>F2/D2</calculatedColumnFormula>
    </tableColumn>
    <tableColumn id="8" xr3:uid="{00000000-0010-0000-0000-000008000000}" name="Budget" dataDxfId="15"/>
    <tableColumn id="9" xr3:uid="{00000000-0010-0000-0000-000009000000}" name="Actual" dataDxfId="14"/>
    <tableColumn id="10" xr3:uid="{00000000-0010-0000-0000-00000A000000}" name="Budget Percent" dataDxfId="13">
      <calculatedColumnFormula>Table2[[#This Row],[Actual]]/Table2[[#This Row],[Budget]]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topLeftCell="A4" zoomScaleNormal="100" workbookViewId="0">
      <selection activeCell="C19" sqref="C19"/>
    </sheetView>
  </sheetViews>
  <sheetFormatPr defaultColWidth="9.140625" defaultRowHeight="15" x14ac:dyDescent="0.25"/>
  <cols>
    <col min="1" max="1" width="27" customWidth="1"/>
    <col min="2" max="2" width="29.140625" customWidth="1"/>
    <col min="3" max="3" width="20.28515625" customWidth="1"/>
    <col min="4" max="4" width="18" customWidth="1"/>
    <col min="5" max="5" width="20.85546875" customWidth="1"/>
    <col min="6" max="6" width="26.85546875" customWidth="1"/>
    <col min="7" max="7" width="18" customWidth="1"/>
  </cols>
  <sheetData>
    <row r="1" spans="1:23" s="1" customFormat="1" ht="15.75" thickTop="1" x14ac:dyDescent="0.25">
      <c r="A1" s="17" t="s">
        <v>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s="3" customFormat="1" ht="15.75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5.75" thickTop="1" x14ac:dyDescent="0.25"/>
    <row r="9" spans="1:23" ht="19.5" thickBot="1" x14ac:dyDescent="0.35">
      <c r="A9" s="7" t="s">
        <v>21</v>
      </c>
      <c r="B9" s="4" t="s">
        <v>15</v>
      </c>
      <c r="C9" s="4" t="s">
        <v>17</v>
      </c>
      <c r="D9" s="13" t="s">
        <v>16</v>
      </c>
      <c r="E9" s="13" t="s">
        <v>23</v>
      </c>
    </row>
    <row r="10" spans="1:23" ht="18.75" x14ac:dyDescent="0.3">
      <c r="A10" s="14" t="s">
        <v>4</v>
      </c>
      <c r="B10" s="9">
        <v>13.6</v>
      </c>
      <c r="C10" s="8">
        <v>5</v>
      </c>
      <c r="D10" s="10">
        <v>100</v>
      </c>
      <c r="E10" s="9">
        <v>0.85</v>
      </c>
    </row>
    <row r="11" spans="1:23" ht="18.75" x14ac:dyDescent="0.3">
      <c r="A11" s="15" t="s">
        <v>5</v>
      </c>
      <c r="B11" s="9">
        <v>13.6</v>
      </c>
      <c r="C11" s="8">
        <v>5</v>
      </c>
      <c r="D11" s="10">
        <v>100</v>
      </c>
      <c r="E11" s="9">
        <v>0.85</v>
      </c>
    </row>
    <row r="12" spans="1:23" ht="18.75" x14ac:dyDescent="0.3">
      <c r="A12" s="15" t="s">
        <v>7</v>
      </c>
      <c r="B12" s="9">
        <v>13.6</v>
      </c>
      <c r="C12" s="8">
        <v>5</v>
      </c>
      <c r="D12" s="10">
        <v>100</v>
      </c>
      <c r="E12" s="9">
        <v>0.85</v>
      </c>
    </row>
    <row r="13" spans="1:23" ht="19.5" thickBot="1" x14ac:dyDescent="0.35">
      <c r="A13" s="16" t="s">
        <v>6</v>
      </c>
      <c r="B13" s="9">
        <v>13.6</v>
      </c>
      <c r="C13" s="8">
        <v>5</v>
      </c>
      <c r="D13" s="10">
        <v>100</v>
      </c>
      <c r="E13" s="9">
        <v>0.85</v>
      </c>
    </row>
    <row r="14" spans="1:23" ht="18.75" x14ac:dyDescent="0.3">
      <c r="A14" s="11" t="s">
        <v>14</v>
      </c>
      <c r="B14" s="9">
        <v>54.4</v>
      </c>
      <c r="C14" s="8">
        <v>20</v>
      </c>
      <c r="D14" s="10">
        <v>100</v>
      </c>
      <c r="E14" s="9">
        <v>3.4</v>
      </c>
    </row>
    <row r="15" spans="1:23" ht="18.75" x14ac:dyDescent="0.3"/>
    <row r="16" spans="1:23" ht="18.75" x14ac:dyDescent="0.3"/>
    <row r="17" ht="19.5" thickBot="1" x14ac:dyDescent="0.35"/>
    <row r="18" ht="18.75" x14ac:dyDescent="0.3"/>
    <row r="21" ht="15.75" thickBot="1" x14ac:dyDescent="0.3"/>
    <row r="22" ht="15.75" thickBot="1" x14ac:dyDescent="0.3"/>
    <row r="25" ht="15.75" thickBot="1" x14ac:dyDescent="0.3"/>
    <row r="26" ht="15.75" thickBot="1" x14ac:dyDescent="0.3"/>
    <row r="29" ht="15.75" thickBot="1" x14ac:dyDescent="0.3"/>
    <row r="30" ht="15.75" thickBot="1" x14ac:dyDescent="0.3"/>
    <row r="33" ht="15.75" thickBot="1" x14ac:dyDescent="0.3"/>
    <row r="34" ht="15.75" thickBot="1" x14ac:dyDescent="0.3"/>
    <row r="37" ht="15.75" thickBot="1" x14ac:dyDescent="0.3"/>
    <row r="38" ht="15.75" thickBot="1" x14ac:dyDescent="0.3"/>
    <row r="40" ht="15.75" thickBot="1" x14ac:dyDescent="0.3"/>
    <row r="44" ht="15.75" thickBot="1" x14ac:dyDescent="0.3"/>
    <row r="45" ht="15.75" thickBot="1" x14ac:dyDescent="0.3"/>
    <row r="51" ht="15.75" thickBot="1" x14ac:dyDescent="0.3"/>
    <row r="52" ht="15.75" thickBot="1" x14ac:dyDescent="0.3"/>
    <row r="58" ht="15.75" thickBot="1" x14ac:dyDescent="0.3"/>
    <row r="59" ht="15.75" thickBot="1" x14ac:dyDescent="0.3"/>
  </sheetData>
  <mergeCells count="1">
    <mergeCell ref="A1:W3"/>
  </mergeCell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B3" sqref="B3"/>
    </sheetView>
  </sheetViews>
  <sheetFormatPr defaultColWidth="11.42578125" defaultRowHeight="15" x14ac:dyDescent="0.25"/>
  <cols>
    <col min="1" max="1" width="20.28515625" customWidth="1"/>
    <col min="2" max="2" width="22.7109375" customWidth="1"/>
    <col min="3" max="3" width="18.42578125" customWidth="1"/>
    <col min="4" max="4" width="21" customWidth="1"/>
    <col min="5" max="5" width="19" customWidth="1"/>
    <col min="6" max="6" width="23.140625" customWidth="1"/>
    <col min="7" max="7" width="13.42578125" customWidth="1"/>
    <col min="8" max="8" width="12.7109375" customWidth="1"/>
    <col min="9" max="9" width="13.85546875" customWidth="1"/>
    <col min="10" max="10" width="23.140625" customWidth="1"/>
  </cols>
  <sheetData>
    <row r="1" spans="1:10" ht="28.5" customHeight="1" x14ac:dyDescent="0.3">
      <c r="A1" s="6" t="s">
        <v>9</v>
      </c>
      <c r="B1" s="6" t="s">
        <v>0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</v>
      </c>
      <c r="H1" s="6" t="s">
        <v>2</v>
      </c>
      <c r="I1" s="6" t="s">
        <v>3</v>
      </c>
      <c r="J1" s="6" t="s">
        <v>22</v>
      </c>
    </row>
    <row r="2" spans="1:10" ht="18.75" x14ac:dyDescent="0.3">
      <c r="A2" s="4" t="s">
        <v>4</v>
      </c>
      <c r="B2" s="4" t="s">
        <v>20</v>
      </c>
      <c r="C2" s="4"/>
      <c r="D2" s="4">
        <v>5</v>
      </c>
      <c r="E2" s="4">
        <f>WORKDAY.INTL(C2,D2,1)</f>
        <v>6</v>
      </c>
      <c r="F2" s="4">
        <f ca="1">TODAY()-C2</f>
        <v>44222</v>
      </c>
      <c r="G2" s="4">
        <f ca="1">F2/D2</f>
        <v>8844.4</v>
      </c>
      <c r="H2" s="4">
        <v>100</v>
      </c>
      <c r="I2" s="4">
        <v>85</v>
      </c>
      <c r="J2" s="12">
        <f>Table2[[#This Row],[Actual]]/Table2[[#This Row],[Budget]]</f>
        <v>0.85</v>
      </c>
    </row>
    <row r="3" spans="1:10" ht="18.75" x14ac:dyDescent="0.3">
      <c r="A3" s="4" t="s">
        <v>5</v>
      </c>
      <c r="B3" s="4" t="s">
        <v>18</v>
      </c>
      <c r="C3" s="4">
        <v>44154</v>
      </c>
      <c r="D3" s="4">
        <v>5</v>
      </c>
      <c r="E3" s="4">
        <f t="shared" ref="E3:E5" si="0">WORKDAY.INTL(C3,D3,1)</f>
        <v>44161</v>
      </c>
      <c r="F3" s="4">
        <f ca="1">TODAY()-C3</f>
        <v>68</v>
      </c>
      <c r="G3" s="4">
        <f t="shared" ref="G3:G5" ca="1" si="1">F3/D3</f>
        <v>13.6</v>
      </c>
      <c r="H3" s="4">
        <v>100</v>
      </c>
      <c r="I3" s="4">
        <v>85</v>
      </c>
      <c r="J3" s="12">
        <f>Table2[[#This Row],[Actual]]/Table2[[#This Row],[Budget]]</f>
        <v>0.85</v>
      </c>
    </row>
    <row r="4" spans="1:10" ht="18.75" x14ac:dyDescent="0.3">
      <c r="A4" s="4" t="s">
        <v>6</v>
      </c>
      <c r="B4" s="4" t="s">
        <v>19</v>
      </c>
      <c r="C4" s="4">
        <v>44154</v>
      </c>
      <c r="D4" s="4">
        <v>5</v>
      </c>
      <c r="E4" s="4">
        <f t="shared" si="0"/>
        <v>44161</v>
      </c>
      <c r="F4" s="4">
        <f t="shared" ref="F4:F5" ca="1" si="2">TODAY()-C4</f>
        <v>68</v>
      </c>
      <c r="G4" s="4">
        <f t="shared" ca="1" si="1"/>
        <v>13.6</v>
      </c>
      <c r="H4" s="4">
        <v>100</v>
      </c>
      <c r="I4" s="4">
        <v>85</v>
      </c>
      <c r="J4" s="12">
        <f>Table2[[#This Row],[Actual]]/Table2[[#This Row],[Budget]]</f>
        <v>0.85</v>
      </c>
    </row>
    <row r="5" spans="1:10" ht="18.75" x14ac:dyDescent="0.3">
      <c r="A5" s="4" t="s">
        <v>7</v>
      </c>
      <c r="B5" s="4" t="s">
        <v>18</v>
      </c>
      <c r="C5" s="4">
        <v>44154</v>
      </c>
      <c r="D5" s="4">
        <v>5</v>
      </c>
      <c r="E5" s="4">
        <f t="shared" si="0"/>
        <v>44161</v>
      </c>
      <c r="F5" s="4">
        <f t="shared" ca="1" si="2"/>
        <v>68</v>
      </c>
      <c r="G5" s="4">
        <f t="shared" ca="1" si="1"/>
        <v>13.6</v>
      </c>
      <c r="H5" s="4">
        <v>100</v>
      </c>
      <c r="I5" s="4">
        <v>85</v>
      </c>
      <c r="J5" s="12">
        <f>Table2[[#This Row],[Actual]]/Table2[[#This Row],[Budget]]</f>
        <v>0.85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workbookViewId="0">
      <selection activeCell="B23" sqref="B23"/>
    </sheetView>
  </sheetViews>
  <sheetFormatPr defaultColWidth="11.42578125" defaultRowHeight="15" x14ac:dyDescent="0.25"/>
  <cols>
    <col min="1" max="1" width="18.42578125" customWidth="1"/>
    <col min="2" max="2" width="21.140625" customWidth="1"/>
    <col min="3" max="3" width="17.28515625" customWidth="1"/>
    <col min="4" max="4" width="14.42578125" customWidth="1"/>
  </cols>
  <sheetData>
    <row r="1" spans="1:9" ht="18.75" x14ac:dyDescent="0.3">
      <c r="A1" s="5"/>
      <c r="B1" s="5"/>
      <c r="C1" s="5"/>
      <c r="D1" s="5"/>
      <c r="E1" s="5"/>
      <c r="F1" s="5"/>
      <c r="G1" s="5"/>
      <c r="H1" s="5"/>
      <c r="I1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Projektdokumentation</vt:lpstr>
      <vt:lpstr>Ausführung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Debnar Sandor</dc:creator>
  <cp:lastModifiedBy>Debnar Sandor</cp:lastModifiedBy>
  <dcterms:created xsi:type="dcterms:W3CDTF">2015-06-05T18:19:34Z</dcterms:created>
  <dcterms:modified xsi:type="dcterms:W3CDTF">2021-01-26T20:28:09Z</dcterms:modified>
</cp:coreProperties>
</file>