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1"/>
  </bookViews>
  <sheets>
    <sheet name="Dashboard" sheetId="1" r:id="rId1"/>
    <sheet name="Projektdokumentation" sheetId="2" r:id="rId2"/>
    <sheet name="Ausführung" sheetId="3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E3" i="2"/>
  <c r="E4" i="2"/>
  <c r="E5" i="2"/>
  <c r="E6" i="2"/>
  <c r="E7" i="2"/>
  <c r="E8" i="2"/>
  <c r="E9" i="2"/>
  <c r="F2" i="2"/>
  <c r="G2" i="2" s="1"/>
  <c r="E2" i="2" l="1"/>
</calcChain>
</file>

<file path=xl/sharedStrings.xml><?xml version="1.0" encoding="utf-8"?>
<sst xmlns="http://schemas.openxmlformats.org/spreadsheetml/2006/main" count="42" uniqueCount="29">
  <si>
    <t>Verantwortlich</t>
  </si>
  <si>
    <t>Progress</t>
  </si>
  <si>
    <t>Budget</t>
  </si>
  <si>
    <t>Actual</t>
  </si>
  <si>
    <t>Projektauftrag</t>
  </si>
  <si>
    <t>Projektplan</t>
  </si>
  <si>
    <t>Zeitplan</t>
  </si>
  <si>
    <t>Projektabschluss</t>
  </si>
  <si>
    <t>Umfeldanalyse</t>
  </si>
  <si>
    <t>Risikoanalyse</t>
  </si>
  <si>
    <t>Lastenheft</t>
  </si>
  <si>
    <t>Pflichtenheft</t>
  </si>
  <si>
    <t>Tierverwaltungsprogramm Management Dashboard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</si>
  <si>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</si>
  <si>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</si>
  <si>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</si>
  <si>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</si>
  <si>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</si>
  <si>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</si>
  <si>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</si>
  <si>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</si>
  <si>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</si>
  <si>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</si>
  <si>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</si>
  <si>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</si>
  <si>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</si>
  <si>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</si>
  <si>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</si>
  <si>
    <t>Test am 26.01.2021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</si>
</sst>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Standard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nar Sandor" refreshedDate="44156.66208159722" createdVersion="6" refreshedVersion="6" minRefreshableVersion="3" recordCount="8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Risikoanalyse"/>
        <s v="Lastenheft"/>
        <s v="Pflichtenheft"/>
        <s v="Projektabschluss"/>
      </sharedItems>
    </cacheField>
    <cacheField name="Verantwortlich" numFmtId="0">
      <sharedItems count="3">
        <s v="Sandor Debnar"/>
        <s v="Emir Bajramovic"/>
        <s v="Thomas Straßhofer"/>
      </sharedItems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2" maxValue="2"/>
    </cacheField>
    <cacheField name="Progress" numFmtId="0">
      <sharedItems containsSemiMixedTypes="0" containsString="0" containsNumber="1" minValue="0.4" maxValue="0.4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4154"/>
    <n v="5"/>
    <n v="44161"/>
    <n v="2"/>
    <n v="0.4"/>
    <n v="100"/>
    <n v="85"/>
    <n v="0.85"/>
  </r>
  <r>
    <x v="1"/>
    <x v="1"/>
    <n v="44154"/>
    <n v="5"/>
    <n v="44161"/>
    <n v="2"/>
    <n v="0.4"/>
    <n v="100"/>
    <n v="85"/>
    <n v="0.85"/>
  </r>
  <r>
    <x v="2"/>
    <x v="2"/>
    <n v="44154"/>
    <n v="5"/>
    <n v="44161"/>
    <n v="2"/>
    <n v="0.4"/>
    <n v="100"/>
    <n v="85"/>
    <n v="0.85"/>
  </r>
  <r>
    <x v="3"/>
    <x v="0"/>
    <n v="44154"/>
    <n v="5"/>
    <n v="44161"/>
    <n v="2"/>
    <n v="0.4"/>
    <n v="100"/>
    <n v="85"/>
    <n v="0.85"/>
  </r>
  <r>
    <x v="4"/>
    <x v="1"/>
    <n v="44154"/>
    <n v="5"/>
    <n v="44161"/>
    <n v="2"/>
    <n v="0.4"/>
    <n v="100"/>
    <n v="85"/>
    <n v="0.85"/>
  </r>
  <r>
    <x v="5"/>
    <x v="2"/>
    <n v="44154"/>
    <n v="5"/>
    <n v="44161"/>
    <n v="2"/>
    <n v="0.4"/>
    <n v="100"/>
    <n v="85"/>
    <n v="0.85"/>
  </r>
  <r>
    <x v="6"/>
    <x v="1"/>
    <n v="44154"/>
    <n v="5"/>
    <n v="44161"/>
    <n v="2"/>
    <n v="0.4"/>
    <n v="100"/>
    <n v="85"/>
    <n v="0.85"/>
  </r>
  <r>
    <x v="7"/>
    <x v="0"/>
    <n v="44154"/>
    <n v="5"/>
    <n v="44161"/>
    <n v="2"/>
    <n v="0.4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8" firstHeaderRow="0" firstDataRow="1" firstDataCol="1"/>
  <pivotFields count="10">
    <pivotField axis="axisRow" showAll="0">
      <items count="9">
        <item x="5"/>
        <item x="6"/>
        <item x="7"/>
        <item x="0"/>
        <item x="1"/>
        <item x="4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>
      <items count="4">
        <item x="1"/>
        <item x="0"/>
        <item x="2"/>
        <item t="default"/>
      </items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J9" totalsRowShown="0" headerRowDxfId="11" dataDxfId="10">
  <autoFilter ref="A1:J9"/>
  <tableColumns count="10">
    <tableColumn id="1" name="ProjektTask" dataDxfId="9"/>
    <tableColumn id="2" name="Verantwortlich" dataDxfId="8"/>
    <tableColumn id="3" name="StartDate" dataDxfId="7"/>
    <tableColumn id="4" name="DurationinDays" dataDxfId="6"/>
    <tableColumn id="5" name="EndDate" dataDxfId="5">
      <calculatedColumnFormula>WORKDAY.INTL(C2,D2,1)</calculatedColumnFormula>
    </tableColumn>
    <tableColumn id="6" name="DaysCompleted" dataDxfId="4">
      <calculatedColumnFormula>TODAY()-C2</calculatedColumnFormula>
    </tableColumn>
    <tableColumn id="7" name="Progress" dataDxfId="3">
      <calculatedColumnFormula>F2/D2</calculatedColumnFormula>
    </tableColumn>
    <tableColumn id="8" name="Budget" dataDxfId="2"/>
    <tableColumn id="9" name="Actual" dataDxfId="1"/>
    <tableColumn id="10" name="Budget Percent" dataDxfId="0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Normal="100" workbookViewId="0">
      <selection activeCell="F29" sqref="F29"/>
    </sheetView>
  </sheetViews>
  <sheetFormatPr baseColWidth="10"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9" spans="1:23" ht="19.5" thickBot="1" x14ac:dyDescent="0.35">
      <c r="A9" s="7" t="s">
        <v>25</v>
      </c>
      <c r="B9" s="4" t="s">
        <v>19</v>
      </c>
      <c r="C9" s="4" t="s">
        <v>21</v>
      </c>
      <c r="D9" s="13" t="s">
        <v>20</v>
      </c>
      <c r="E9" s="13" t="s">
        <v>27</v>
      </c>
    </row>
    <row r="10" spans="1:23" ht="18.75" x14ac:dyDescent="0.3">
      <c r="A10" s="14" t="s">
        <v>10</v>
      </c>
      <c r="B10" s="9">
        <v>0.4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11</v>
      </c>
      <c r="B11" s="9">
        <v>0.4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0.4</v>
      </c>
      <c r="C12" s="8">
        <v>5</v>
      </c>
      <c r="D12" s="10">
        <v>100</v>
      </c>
      <c r="E12" s="9">
        <v>0.85</v>
      </c>
    </row>
    <row r="13" spans="1:23" ht="18.75" x14ac:dyDescent="0.3">
      <c r="A13" s="15" t="s">
        <v>4</v>
      </c>
      <c r="B13" s="9">
        <v>0.4</v>
      </c>
      <c r="C13" s="8">
        <v>5</v>
      </c>
      <c r="D13" s="10">
        <v>100</v>
      </c>
      <c r="E13" s="9">
        <v>0.85</v>
      </c>
    </row>
    <row r="14" spans="1:23" ht="18.75" x14ac:dyDescent="0.3">
      <c r="A14" s="15" t="s">
        <v>5</v>
      </c>
      <c r="B14" s="9">
        <v>0.4</v>
      </c>
      <c r="C14" s="8">
        <v>5</v>
      </c>
      <c r="D14" s="10">
        <v>100</v>
      </c>
      <c r="E14" s="9">
        <v>0.85</v>
      </c>
    </row>
    <row r="15" spans="1:23" ht="18.75" x14ac:dyDescent="0.3">
      <c r="A15" s="15" t="s">
        <v>9</v>
      </c>
      <c r="B15" s="9">
        <v>0.4</v>
      </c>
      <c r="C15" s="8">
        <v>5</v>
      </c>
      <c r="D15" s="10">
        <v>100</v>
      </c>
      <c r="E15" s="9">
        <v>0.85</v>
      </c>
    </row>
    <row r="16" spans="1:23" ht="18.75" x14ac:dyDescent="0.3">
      <c r="A16" s="15" t="s">
        <v>8</v>
      </c>
      <c r="B16" s="9">
        <v>0.4</v>
      </c>
      <c r="C16" s="8">
        <v>5</v>
      </c>
      <c r="D16" s="10">
        <v>100</v>
      </c>
      <c r="E16" s="9">
        <v>0.85</v>
      </c>
    </row>
    <row r="17" spans="1:5" ht="19.5" thickBot="1" x14ac:dyDescent="0.35">
      <c r="A17" s="16" t="s">
        <v>6</v>
      </c>
      <c r="B17" s="9">
        <v>0.4</v>
      </c>
      <c r="C17" s="8">
        <v>5</v>
      </c>
      <c r="D17" s="10">
        <v>100</v>
      </c>
      <c r="E17" s="9">
        <v>0.85</v>
      </c>
    </row>
    <row r="18" spans="1:5" ht="18.75" x14ac:dyDescent="0.3">
      <c r="A18" s="11" t="s">
        <v>18</v>
      </c>
      <c r="B18" s="9">
        <v>3.1999999999999997</v>
      </c>
      <c r="C18" s="8">
        <v>40</v>
      </c>
      <c r="D18" s="10">
        <v>100</v>
      </c>
      <c r="E18" s="9">
        <v>6.7999999999999989</v>
      </c>
    </row>
    <row r="21" spans="1:5" ht="15.75" thickBot="1" x14ac:dyDescent="0.3"/>
    <row r="22" spans="1:5" ht="15.75" thickBot="1" x14ac:dyDescent="0.3"/>
    <row r="25" spans="1:5" ht="15.75" thickBot="1" x14ac:dyDescent="0.3"/>
    <row r="26" spans="1:5" ht="15.75" thickBot="1" x14ac:dyDescent="0.3"/>
    <row r="29" spans="1:5" ht="15.75" thickBot="1" x14ac:dyDescent="0.3"/>
    <row r="30" spans="1:5" ht="15.75" thickBot="1" x14ac:dyDescent="0.3"/>
    <row r="33" ht="15.75" thickBot="1" x14ac:dyDescent="0.3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15" sqref="A15"/>
    </sheetView>
  </sheetViews>
  <sheetFormatPr baseColWidth="10"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13</v>
      </c>
      <c r="B1" s="6" t="s">
        <v>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</v>
      </c>
      <c r="H1" s="6" t="s">
        <v>2</v>
      </c>
      <c r="I1" s="6" t="s">
        <v>3</v>
      </c>
      <c r="J1" s="6" t="s">
        <v>26</v>
      </c>
    </row>
    <row r="2" spans="1:10" ht="18.75" x14ac:dyDescent="0.3">
      <c r="A2" s="4" t="s">
        <v>4</v>
      </c>
      <c r="B2" s="4" t="s">
        <v>24</v>
      </c>
      <c r="C2" s="4">
        <v>44154</v>
      </c>
      <c r="D2" s="4">
        <v>5</v>
      </c>
      <c r="E2" s="4">
        <f>WORKDAY.INTL(C2,D2,1)</f>
        <v>44161</v>
      </c>
      <c r="F2" s="4">
        <f ca="1">TODAY()-C2</f>
        <v>68</v>
      </c>
      <c r="G2" s="4">
        <f ca="1">F2/D2</f>
        <v>13.6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24</v>
      </c>
      <c r="C3" s="4">
        <v>44154</v>
      </c>
      <c r="D3" s="4">
        <v>5</v>
      </c>
      <c r="E3" s="4">
        <f t="shared" ref="E3:E9" si="0">WORKDAY.INTL(C3,D3,1)</f>
        <v>44161</v>
      </c>
      <c r="F3" s="4">
        <f ca="1">TODAY()-C3</f>
        <v>68</v>
      </c>
      <c r="G3" s="4">
        <f t="shared" ref="G3:G9" ca="1" si="1">F3/D3</f>
        <v>13.6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23</v>
      </c>
      <c r="C4" s="4">
        <v>44154</v>
      </c>
      <c r="D4" s="4">
        <v>5</v>
      </c>
      <c r="E4" s="4">
        <f t="shared" si="0"/>
        <v>44161</v>
      </c>
      <c r="F4" s="4">
        <f t="shared" ref="F4:F9" ca="1" si="2">TODAY()-C4</f>
        <v>68</v>
      </c>
      <c r="G4" s="4">
        <f t="shared" ca="1" si="1"/>
        <v>13.6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8</v>
      </c>
      <c r="B5" s="4" t="s">
        <v>22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68</v>
      </c>
      <c r="G5" s="4">
        <f t="shared" ca="1" si="1"/>
        <v>13.6</v>
      </c>
      <c r="H5" s="4">
        <v>100</v>
      </c>
      <c r="I5" s="4">
        <v>85</v>
      </c>
      <c r="J5" s="12">
        <f>Table2[[#This Row],[Actual]]/Table2[[#This Row],[Budget]]</f>
        <v>0.85</v>
      </c>
    </row>
    <row r="6" spans="1:10" ht="18.75" x14ac:dyDescent="0.3">
      <c r="A6" s="4" t="s">
        <v>9</v>
      </c>
      <c r="B6" s="4" t="s">
        <v>22</v>
      </c>
      <c r="C6" s="4">
        <v>44154</v>
      </c>
      <c r="D6" s="4">
        <v>5</v>
      </c>
      <c r="E6" s="4">
        <f t="shared" si="0"/>
        <v>44161</v>
      </c>
      <c r="F6" s="4">
        <f t="shared" ca="1" si="2"/>
        <v>68</v>
      </c>
      <c r="G6" s="4">
        <f t="shared" ca="1" si="1"/>
        <v>13.6</v>
      </c>
      <c r="H6" s="4">
        <v>100</v>
      </c>
      <c r="I6" s="4">
        <v>85</v>
      </c>
      <c r="J6" s="12">
        <f>Table2[[#This Row],[Actual]]/Table2[[#This Row],[Budget]]</f>
        <v>0.85</v>
      </c>
    </row>
    <row r="7" spans="1:10" ht="18.75" x14ac:dyDescent="0.3">
      <c r="A7" s="4" t="s">
        <v>10</v>
      </c>
      <c r="B7" s="4" t="s">
        <v>24</v>
      </c>
      <c r="C7" s="4">
        <v>44154</v>
      </c>
      <c r="D7" s="4">
        <v>5</v>
      </c>
      <c r="E7" s="4">
        <f t="shared" si="0"/>
        <v>44161</v>
      </c>
      <c r="F7" s="4">
        <f t="shared" ca="1" si="2"/>
        <v>68</v>
      </c>
      <c r="G7" s="4">
        <f t="shared" ca="1" si="1"/>
        <v>13.6</v>
      </c>
      <c r="H7" s="4">
        <v>100</v>
      </c>
      <c r="I7" s="4">
        <v>85</v>
      </c>
      <c r="J7" s="12">
        <f>Table2[[#This Row],[Actual]]/Table2[[#This Row],[Budget]]</f>
        <v>0.85</v>
      </c>
    </row>
    <row r="8" spans="1:10" ht="18.75" x14ac:dyDescent="0.3">
      <c r="A8" s="4" t="s">
        <v>11</v>
      </c>
      <c r="B8" s="4" t="s">
        <v>23</v>
      </c>
      <c r="C8" s="4">
        <v>44154</v>
      </c>
      <c r="D8" s="4">
        <v>5</v>
      </c>
      <c r="E8" s="4">
        <f t="shared" si="0"/>
        <v>44161</v>
      </c>
      <c r="F8" s="4">
        <f t="shared" ca="1" si="2"/>
        <v>68</v>
      </c>
      <c r="G8" s="4">
        <f t="shared" ca="1" si="1"/>
        <v>13.6</v>
      </c>
      <c r="H8" s="4">
        <v>100</v>
      </c>
      <c r="I8" s="4">
        <v>85</v>
      </c>
      <c r="J8" s="12">
        <f>Table2[[#This Row],[Actual]]/Table2[[#This Row],[Budget]]</f>
        <v>0.85</v>
      </c>
    </row>
    <row r="9" spans="1:10" ht="18.75" x14ac:dyDescent="0.3">
      <c r="A9" s="4" t="s">
        <v>7</v>
      </c>
      <c r="B9" s="4" t="s">
        <v>22</v>
      </c>
      <c r="C9" s="4">
        <v>44154</v>
      </c>
      <c r="D9" s="4">
        <v>5</v>
      </c>
      <c r="E9" s="4">
        <f t="shared" si="0"/>
        <v>44161</v>
      </c>
      <c r="F9" s="4">
        <f t="shared" ca="1" si="2"/>
        <v>68</v>
      </c>
      <c r="G9" s="4">
        <f t="shared" ca="1" si="1"/>
        <v>13.6</v>
      </c>
      <c r="H9" s="4">
        <v>100</v>
      </c>
      <c r="I9" s="4">
        <v>85</v>
      </c>
      <c r="J9" s="12">
        <f>Table2[[#This Row],[Actual]]/Table2[[#This Row],[Budget]]</f>
        <v>0.85</v>
      </c>
    </row>
    <row r="11" spans="1:10" x14ac:dyDescent="0.25">
      <c r="A11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Emir Bajramovic</cp:lastModifiedBy>
  <dcterms:created xsi:type="dcterms:W3CDTF">2015-06-05T18:19:34Z</dcterms:created>
  <dcterms:modified xsi:type="dcterms:W3CDTF">2021-01-26T20:34:23Z</dcterms:modified>
</cp:coreProperties>
</file>