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emir.e\Desktop\"/>
    </mc:Choice>
  </mc:AlternateContent>
  <xr:revisionPtr revIDLastSave="0" documentId="13_ncr:1_{B95A29D3-544A-47B5-85AF-DE139C8C1B51}" xr6:coauthVersionLast="47" xr6:coauthVersionMax="47" xr10:uidLastSave="{00000000-0000-0000-0000-000000000000}"/>
  <bookViews>
    <workbookView xWindow="-120" yWindow="-120" windowWidth="29040" windowHeight="15720" activeTab="2" xr2:uid="{00000000-000D-0000-FFFF-FFFF00000000}"/>
  </bookViews>
  <sheets>
    <sheet name="Raw Data &amp; Sector Data" sheetId="1" r:id="rId1"/>
    <sheet name="GDP" sheetId="3" r:id="rId2"/>
    <sheet name="Sectors" sheetId="4" r:id="rId3"/>
  </sheets>
  <definedNames>
    <definedName name="_xlnm._FilterDatabase" localSheetId="1" hidden="1">GDP!$B$1:$B$27</definedName>
    <definedName name="_xlnm._FilterDatabase" localSheetId="0" hidden="1">'Raw Data &amp; Sector Data'!$B$8:$Y$383</definedName>
    <definedName name="_xlnm.Print_Area" localSheetId="0">'Raw Data &amp; Sector Data'!$B$1:$Y$389</definedName>
    <definedName name="_xlnm.Print_Titles" localSheetId="0">'Raw Data &amp; Sector Data'!$B:$C,'Raw Data &amp; Sector Data'!$1:$8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 i="1" l="1"/>
  <c r="AF9" i="1"/>
  <c r="AH9" i="1"/>
  <c r="AJ9" i="1"/>
  <c r="AL9" i="1"/>
  <c r="AD10" i="1"/>
  <c r="AF10" i="1"/>
  <c r="AH10" i="1"/>
  <c r="AJ10" i="1"/>
  <c r="AL10" i="1"/>
  <c r="C37" i="4" l="1"/>
  <c r="AL11" i="1"/>
  <c r="C38" i="4" s="1"/>
  <c r="AL12" i="1"/>
  <c r="C39" i="4" s="1"/>
  <c r="AL13" i="1"/>
  <c r="C40" i="4" s="1"/>
  <c r="C36" i="4"/>
  <c r="C29" i="4"/>
  <c r="AJ11" i="1"/>
  <c r="AJ12" i="1"/>
  <c r="C31" i="4" s="1"/>
  <c r="AJ13" i="1"/>
  <c r="C28" i="4"/>
  <c r="C21" i="4"/>
  <c r="AH11" i="1"/>
  <c r="C22" i="4" s="1"/>
  <c r="AH12" i="1"/>
  <c r="C23" i="4" s="1"/>
  <c r="AH13" i="1"/>
  <c r="C24" i="4" s="1"/>
  <c r="C13" i="4"/>
  <c r="AF11" i="1"/>
  <c r="C14" i="4" s="1"/>
  <c r="AF12" i="1"/>
  <c r="C15" i="4" s="1"/>
  <c r="AF13" i="1"/>
  <c r="C16" i="4" s="1"/>
  <c r="C12" i="4"/>
  <c r="C5" i="4"/>
  <c r="AD11" i="1"/>
  <c r="C6" i="4" s="1"/>
  <c r="AD12" i="1"/>
  <c r="C7" i="4" s="1"/>
  <c r="AD13" i="1"/>
  <c r="C3" i="3"/>
  <c r="C4" i="3"/>
  <c r="C5" i="3"/>
  <c r="C6" i="3"/>
  <c r="C7" i="3"/>
  <c r="C8" i="3"/>
  <c r="C9" i="3"/>
  <c r="C10" i="3"/>
  <c r="C11" i="3"/>
  <c r="C12" i="3"/>
  <c r="C13" i="3"/>
  <c r="C14" i="3"/>
  <c r="C15" i="3"/>
  <c r="C16" i="3"/>
  <c r="C17" i="3"/>
  <c r="C18" i="3"/>
  <c r="C19" i="3"/>
  <c r="C20" i="3"/>
  <c r="C21" i="3"/>
  <c r="C22" i="3"/>
  <c r="C23" i="3"/>
  <c r="C24" i="3"/>
  <c r="C25" i="3"/>
  <c r="C26" i="3"/>
  <c r="C27" i="3"/>
  <c r="C2" i="3"/>
  <c r="E3" i="3" s="1"/>
  <c r="Z9" i="1"/>
  <c r="B2" i="3" s="1"/>
  <c r="Z12" i="1"/>
  <c r="B5" i="3" s="1"/>
  <c r="Z11" i="1"/>
  <c r="B4" i="3" s="1"/>
  <c r="Z19" i="1"/>
  <c r="B12" i="3" s="1"/>
  <c r="Z31" i="1"/>
  <c r="B24" i="3" s="1"/>
  <c r="Z10" i="1"/>
  <c r="B3" i="3" s="1"/>
  <c r="Z13" i="1"/>
  <c r="B6" i="3" s="1"/>
  <c r="Z14" i="1"/>
  <c r="B7" i="3" s="1"/>
  <c r="Z15" i="1"/>
  <c r="B8" i="3" s="1"/>
  <c r="Z16" i="1"/>
  <c r="B9" i="3" s="1"/>
  <c r="E10" i="3" s="1"/>
  <c r="Z17" i="1"/>
  <c r="B10" i="3" s="1"/>
  <c r="Z18" i="1"/>
  <c r="B11" i="3" s="1"/>
  <c r="Z20" i="1"/>
  <c r="B13" i="3" s="1"/>
  <c r="Z21" i="1"/>
  <c r="B14" i="3" s="1"/>
  <c r="Z22" i="1"/>
  <c r="B15" i="3" s="1"/>
  <c r="Z23" i="1"/>
  <c r="B16" i="3" s="1"/>
  <c r="Z24" i="1"/>
  <c r="B17" i="3" s="1"/>
  <c r="Z25" i="1"/>
  <c r="B18" i="3" s="1"/>
  <c r="Z26" i="1"/>
  <c r="B19" i="3" s="1"/>
  <c r="Z27" i="1"/>
  <c r="B20" i="3" s="1"/>
  <c r="Z28" i="1"/>
  <c r="B21" i="3" s="1"/>
  <c r="Z29" i="1"/>
  <c r="B22" i="3" s="1"/>
  <c r="Z30" i="1"/>
  <c r="B23" i="3" s="1"/>
  <c r="Z32" i="1"/>
  <c r="B25" i="3" s="1"/>
  <c r="Z33" i="1"/>
  <c r="B26" i="3" s="1"/>
  <c r="Z34" i="1"/>
  <c r="B27" i="3" s="1"/>
  <c r="Z167" i="1"/>
  <c r="AK11" i="1" s="1"/>
  <c r="B38" i="4" s="1"/>
  <c r="Z166" i="1"/>
  <c r="Z168" i="1"/>
  <c r="AK12" i="1" s="1"/>
  <c r="B39" i="4" s="1"/>
  <c r="Z169" i="1"/>
  <c r="AK13" i="1" s="1"/>
  <c r="B40" i="4" s="1"/>
  <c r="Z165" i="1"/>
  <c r="C30" i="4"/>
  <c r="Z195" i="1"/>
  <c r="AI12" i="1" s="1"/>
  <c r="B31" i="4" s="1"/>
  <c r="C32" i="4"/>
  <c r="Z192" i="1"/>
  <c r="Z193" i="1"/>
  <c r="Z194" i="1"/>
  <c r="AI11" i="1" s="1"/>
  <c r="B30" i="4" s="1"/>
  <c r="Z196" i="1"/>
  <c r="AI13" i="1" s="1"/>
  <c r="B32" i="4" s="1"/>
  <c r="C20" i="4"/>
  <c r="Z220" i="1"/>
  <c r="Z219" i="1"/>
  <c r="Z221" i="1"/>
  <c r="AG11" i="1" s="1"/>
  <c r="B22" i="4" s="1"/>
  <c r="Z222" i="1"/>
  <c r="AG12" i="1" s="1"/>
  <c r="B23" i="4" s="1"/>
  <c r="Z223" i="1"/>
  <c r="AG13" i="1" s="1"/>
  <c r="B24" i="4" s="1"/>
  <c r="Z138" i="1"/>
  <c r="Z139" i="1"/>
  <c r="Z140" i="1"/>
  <c r="AE11" i="1" s="1"/>
  <c r="B14" i="4" s="1"/>
  <c r="Z141" i="1"/>
  <c r="AE12" i="1" s="1"/>
  <c r="B15" i="4" s="1"/>
  <c r="Z142" i="1"/>
  <c r="AE13" i="1" s="1"/>
  <c r="B16" i="4" s="1"/>
  <c r="Z113" i="1"/>
  <c r="AC11" i="1" s="1"/>
  <c r="B6" i="4" s="1"/>
  <c r="Z114" i="1"/>
  <c r="AC12" i="1" s="1"/>
  <c r="B7" i="4" s="1"/>
  <c r="C8" i="4"/>
  <c r="C4" i="4"/>
  <c r="Z111" i="1"/>
  <c r="Z112" i="1"/>
  <c r="Z115" i="1"/>
  <c r="AC13" i="1" s="1"/>
  <c r="B8" i="4" s="1"/>
  <c r="Z36" i="1"/>
  <c r="Z37" i="1"/>
  <c r="Z38" i="1"/>
  <c r="Z39" i="1"/>
  <c r="Z40" i="1"/>
  <c r="Z41" i="1"/>
  <c r="Z42" i="1"/>
  <c r="Z43" i="1"/>
  <c r="Z44" i="1"/>
  <c r="Z45" i="1"/>
  <c r="Z46" i="1"/>
  <c r="Z47" i="1"/>
  <c r="Z48" i="1"/>
  <c r="Z49" i="1"/>
  <c r="Z50" i="1"/>
  <c r="Z51" i="1"/>
  <c r="Z52" i="1"/>
  <c r="Z53" i="1"/>
  <c r="Z54" i="1"/>
  <c r="Z55" i="1"/>
  <c r="Z56" i="1"/>
  <c r="Z57" i="1"/>
  <c r="Z58" i="1"/>
  <c r="Z59" i="1"/>
  <c r="Z60" i="1"/>
  <c r="Z61" i="1"/>
  <c r="Z63" i="1"/>
  <c r="Z64" i="1"/>
  <c r="Z65" i="1"/>
  <c r="Z66" i="1"/>
  <c r="Z67" i="1"/>
  <c r="Z68" i="1"/>
  <c r="Z69" i="1"/>
  <c r="Z70" i="1"/>
  <c r="Z71" i="1"/>
  <c r="Z72" i="1"/>
  <c r="Z73" i="1"/>
  <c r="Z74" i="1"/>
  <c r="Z75" i="1"/>
  <c r="Z76" i="1"/>
  <c r="Z77" i="1"/>
  <c r="Z78" i="1"/>
  <c r="Z79" i="1"/>
  <c r="Z80" i="1"/>
  <c r="Z81" i="1"/>
  <c r="Z82" i="1"/>
  <c r="Z83" i="1"/>
  <c r="Z84" i="1"/>
  <c r="Z85" i="1"/>
  <c r="Z86" i="1"/>
  <c r="Z87" i="1"/>
  <c r="Z88" i="1"/>
  <c r="Z90" i="1"/>
  <c r="Z91" i="1"/>
  <c r="Z92" i="1"/>
  <c r="Z93" i="1"/>
  <c r="Z94" i="1"/>
  <c r="Z95" i="1"/>
  <c r="Z96" i="1"/>
  <c r="Z97" i="1"/>
  <c r="Z98" i="1"/>
  <c r="Z99" i="1"/>
  <c r="Z100" i="1"/>
  <c r="Z101" i="1"/>
  <c r="Z102" i="1"/>
  <c r="Z103" i="1"/>
  <c r="Z104" i="1"/>
  <c r="Z105" i="1"/>
  <c r="Z106" i="1"/>
  <c r="Z107" i="1"/>
  <c r="Z108" i="1"/>
  <c r="Z109" i="1"/>
  <c r="Z110" i="1"/>
  <c r="Z117" i="1"/>
  <c r="Z118" i="1"/>
  <c r="Z119" i="1"/>
  <c r="Z120" i="1"/>
  <c r="Z121" i="1"/>
  <c r="Z122" i="1"/>
  <c r="Z123" i="1"/>
  <c r="Z124" i="1"/>
  <c r="Z125" i="1"/>
  <c r="Z126" i="1"/>
  <c r="Z127" i="1"/>
  <c r="Z128" i="1"/>
  <c r="Z129" i="1"/>
  <c r="Z130" i="1"/>
  <c r="Z131" i="1"/>
  <c r="Z132" i="1"/>
  <c r="Z133" i="1"/>
  <c r="Z134" i="1"/>
  <c r="Z135" i="1"/>
  <c r="Z136" i="1"/>
  <c r="Z137" i="1"/>
  <c r="Z144" i="1"/>
  <c r="Z145" i="1"/>
  <c r="Z146" i="1"/>
  <c r="Z147" i="1"/>
  <c r="Z148" i="1"/>
  <c r="Z149" i="1"/>
  <c r="Z150" i="1"/>
  <c r="Z151" i="1"/>
  <c r="Z152" i="1"/>
  <c r="Z153" i="1"/>
  <c r="Z154" i="1"/>
  <c r="Z155" i="1"/>
  <c r="Z156" i="1"/>
  <c r="Z157" i="1"/>
  <c r="Z158" i="1"/>
  <c r="Z159" i="1"/>
  <c r="Z160" i="1"/>
  <c r="Z161" i="1"/>
  <c r="Z162" i="1"/>
  <c r="Z163" i="1"/>
  <c r="Z164" i="1"/>
  <c r="Z171" i="1"/>
  <c r="Z172" i="1"/>
  <c r="Z173" i="1"/>
  <c r="Z174" i="1"/>
  <c r="Z175" i="1"/>
  <c r="Z176" i="1"/>
  <c r="Z177" i="1"/>
  <c r="Z178" i="1"/>
  <c r="Z179" i="1"/>
  <c r="Z180" i="1"/>
  <c r="Z181" i="1"/>
  <c r="Z182" i="1"/>
  <c r="Z183" i="1"/>
  <c r="Z184" i="1"/>
  <c r="Z185" i="1"/>
  <c r="Z186" i="1"/>
  <c r="Z187" i="1"/>
  <c r="Z188" i="1"/>
  <c r="Z189" i="1"/>
  <c r="Z190" i="1"/>
  <c r="Z191" i="1"/>
  <c r="Z198" i="1"/>
  <c r="Z199" i="1"/>
  <c r="Z200" i="1"/>
  <c r="Z201" i="1"/>
  <c r="Z202" i="1"/>
  <c r="Z203" i="1"/>
  <c r="Z204" i="1"/>
  <c r="Z205" i="1"/>
  <c r="Z206" i="1"/>
  <c r="Z207" i="1"/>
  <c r="Z208" i="1"/>
  <c r="Z209" i="1"/>
  <c r="Z210" i="1"/>
  <c r="Z211" i="1"/>
  <c r="Z212" i="1"/>
  <c r="Z213" i="1"/>
  <c r="Z214" i="1"/>
  <c r="Z215" i="1"/>
  <c r="Z216" i="1"/>
  <c r="Z217" i="1"/>
  <c r="Z218"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D32" i="4" l="1"/>
  <c r="AG10" i="1"/>
  <c r="B21" i="4" s="1"/>
  <c r="B12" i="4"/>
  <c r="E13" i="4" s="1"/>
  <c r="D49" i="4" s="1"/>
  <c r="AE9" i="1"/>
  <c r="B5" i="4"/>
  <c r="E6" i="4" s="1"/>
  <c r="D45" i="4" s="1"/>
  <c r="AC10" i="1"/>
  <c r="AK9" i="1"/>
  <c r="B36" i="4" s="1"/>
  <c r="E37" i="4" s="1"/>
  <c r="D64" i="4" s="1"/>
  <c r="AC9" i="1"/>
  <c r="B4" i="4" s="1"/>
  <c r="B20" i="4"/>
  <c r="E21" i="4" s="1"/>
  <c r="D54" i="4" s="1"/>
  <c r="AG9" i="1"/>
  <c r="AK10" i="1"/>
  <c r="B37" i="4" s="1"/>
  <c r="B29" i="4"/>
  <c r="E30" i="4" s="1"/>
  <c r="D60" i="4" s="1"/>
  <c r="AI10" i="1"/>
  <c r="B28" i="4"/>
  <c r="E29" i="4" s="1"/>
  <c r="D59" i="4" s="1"/>
  <c r="AI9" i="1"/>
  <c r="E4" i="3"/>
  <c r="AE10" i="1"/>
  <c r="B13" i="4" s="1"/>
  <c r="D5" i="3"/>
  <c r="E26" i="3"/>
  <c r="D10" i="3"/>
  <c r="D3" i="3"/>
  <c r="F3" i="3" s="1"/>
  <c r="E18" i="3"/>
  <c r="F10" i="3"/>
  <c r="D16" i="3"/>
  <c r="D4" i="3"/>
  <c r="E28" i="3"/>
  <c r="E12" i="3"/>
  <c r="E6" i="3"/>
  <c r="E8" i="3"/>
  <c r="D9" i="3"/>
  <c r="E15" i="3"/>
  <c r="E7" i="3"/>
  <c r="D6" i="3"/>
  <c r="E20" i="3"/>
  <c r="D19" i="3"/>
  <c r="D8" i="4"/>
  <c r="D15" i="3"/>
  <c r="E13" i="3"/>
  <c r="E27" i="3"/>
  <c r="D23" i="4"/>
  <c r="E16" i="4"/>
  <c r="D52" i="4" s="1"/>
  <c r="D26" i="3"/>
  <c r="D20" i="3"/>
  <c r="E21" i="3"/>
  <c r="D31" i="4"/>
  <c r="D24" i="3"/>
  <c r="E39" i="4"/>
  <c r="D66" i="4" s="1"/>
  <c r="D11" i="3"/>
  <c r="D7" i="3"/>
  <c r="D17" i="3"/>
  <c r="E31" i="4"/>
  <c r="D61" i="4" s="1"/>
  <c r="D8" i="3"/>
  <c r="D27" i="3"/>
  <c r="E9" i="3"/>
  <c r="D39" i="4"/>
  <c r="D18" i="3"/>
  <c r="D22" i="3"/>
  <c r="E23" i="3"/>
  <c r="D23" i="3"/>
  <c r="E7" i="4"/>
  <c r="D46" i="4" s="1"/>
  <c r="E22" i="3"/>
  <c r="D21" i="3"/>
  <c r="E5" i="3"/>
  <c r="D12" i="3"/>
  <c r="E23" i="4"/>
  <c r="D56" i="4" s="1"/>
  <c r="E24" i="4"/>
  <c r="D57" i="4" s="1"/>
  <c r="E40" i="4"/>
  <c r="D67" i="4" s="1"/>
  <c r="D40" i="4"/>
  <c r="D24" i="4"/>
  <c r="D14" i="3"/>
  <c r="E14" i="3"/>
  <c r="D13" i="3"/>
  <c r="D25" i="3"/>
  <c r="E19" i="3"/>
  <c r="E11" i="3"/>
  <c r="E25" i="3"/>
  <c r="E17" i="3"/>
  <c r="E24" i="3"/>
  <c r="E16" i="3"/>
  <c r="F16" i="3" s="1"/>
  <c r="D7" i="4"/>
  <c r="E15" i="4"/>
  <c r="D51" i="4" s="1"/>
  <c r="E32" i="4"/>
  <c r="D62" i="4" s="1"/>
  <c r="E8" i="4"/>
  <c r="D47" i="4" s="1"/>
  <c r="D15" i="4"/>
  <c r="D16" i="4"/>
  <c r="F16" i="4" l="1"/>
  <c r="E52" i="4" s="1"/>
  <c r="D29" i="4"/>
  <c r="D30" i="4"/>
  <c r="F30" i="4" s="1"/>
  <c r="E60" i="4" s="1"/>
  <c r="D6" i="4"/>
  <c r="F6" i="4" s="1"/>
  <c r="E45" i="4" s="1"/>
  <c r="D37" i="4"/>
  <c r="F37" i="4" s="1"/>
  <c r="E64" i="4" s="1"/>
  <c r="D38" i="4"/>
  <c r="E38" i="4"/>
  <c r="D65" i="4" s="1"/>
  <c r="D5" i="4"/>
  <c r="E5" i="4"/>
  <c r="D44" i="4" s="1"/>
  <c r="D13" i="4"/>
  <c r="F13" i="4" s="1"/>
  <c r="E49" i="4" s="1"/>
  <c r="D14" i="4"/>
  <c r="E14" i="4"/>
  <c r="D50" i="4" s="1"/>
  <c r="D22" i="4"/>
  <c r="D21" i="4"/>
  <c r="F21" i="4" s="1"/>
  <c r="E54" i="4" s="1"/>
  <c r="E22" i="4"/>
  <c r="D55" i="4" s="1"/>
  <c r="F26" i="3"/>
  <c r="F25" i="3"/>
  <c r="F12" i="3"/>
  <c r="F18" i="3"/>
  <c r="F9" i="3"/>
  <c r="F4" i="3"/>
  <c r="F6" i="3"/>
  <c r="F20" i="3"/>
  <c r="F8" i="3"/>
  <c r="I4" i="3"/>
  <c r="F17" i="3"/>
  <c r="F13" i="3"/>
  <c r="I3" i="3"/>
  <c r="F23" i="4"/>
  <c r="E56" i="4" s="1"/>
  <c r="F39" i="4"/>
  <c r="E66" i="4" s="1"/>
  <c r="F15" i="3"/>
  <c r="F7" i="3"/>
  <c r="F27" i="3"/>
  <c r="F24" i="3"/>
  <c r="F40" i="4"/>
  <c r="E67" i="4" s="1"/>
  <c r="F11" i="3"/>
  <c r="F19" i="3"/>
  <c r="F23" i="3"/>
  <c r="F32" i="4"/>
  <c r="E62" i="4" s="1"/>
  <c r="F21" i="3"/>
  <c r="F22" i="3"/>
  <c r="F31" i="4"/>
  <c r="E61" i="4" s="1"/>
  <c r="F14" i="3"/>
  <c r="F15" i="4"/>
  <c r="E51" i="4" s="1"/>
  <c r="F24" i="4"/>
  <c r="E57" i="4" s="1"/>
  <c r="F7" i="4"/>
  <c r="E46" i="4" s="1"/>
  <c r="F5" i="3"/>
  <c r="F8" i="4"/>
  <c r="E47" i="4" s="1"/>
  <c r="F29" i="4" l="1"/>
  <c r="E59" i="4" s="1"/>
  <c r="F14" i="4"/>
  <c r="E50" i="4" s="1"/>
  <c r="F5" i="4"/>
  <c r="E44" i="4" s="1"/>
  <c r="F38" i="4"/>
  <c r="E65" i="4" s="1"/>
  <c r="F22" i="4"/>
  <c r="E55" i="4" s="1"/>
</calcChain>
</file>

<file path=xl/sharedStrings.xml><?xml version="1.0" encoding="utf-8"?>
<sst xmlns="http://schemas.openxmlformats.org/spreadsheetml/2006/main" count="433" uniqueCount="66">
  <si>
    <t>[2009=100]</t>
  </si>
  <si>
    <t>I</t>
  </si>
  <si>
    <t>II</t>
  </si>
  <si>
    <t>III</t>
  </si>
  <si>
    <t>IV</t>
  </si>
  <si>
    <t/>
  </si>
  <si>
    <t>Gross domestic product (purchaser's price)</t>
  </si>
  <si>
    <t>A- Agriculture, forestry and fishing</t>
  </si>
  <si>
    <t>BCDE- Industry</t>
  </si>
  <si>
    <t>GHI- Services</t>
  </si>
  <si>
    <t>Sectoral total</t>
  </si>
  <si>
    <t>(1) Percentage change on the same quarter of the preceding year.</t>
  </si>
  <si>
    <t>Taxes less subsidies on products</t>
  </si>
  <si>
    <t>-</t>
  </si>
  <si>
    <t>TurkStat, Quarterly Gross Domestic Product, Quarter IV: October-December, 2023</t>
  </si>
  <si>
    <t>Seasonally and calendar adjusted on the gross domestic product in chain linked volume index and percentage change, Quarter IV: October-December, 2023</t>
  </si>
  <si>
    <t>Q4</t>
  </si>
  <si>
    <t>GDP_Q4</t>
  </si>
  <si>
    <t>The carry-over effect</t>
  </si>
  <si>
    <t>Actual GDP growth rate</t>
  </si>
  <si>
    <t>GDP growth rate</t>
  </si>
  <si>
    <t>Max</t>
  </si>
  <si>
    <t>Min</t>
  </si>
  <si>
    <t>Year</t>
  </si>
  <si>
    <t>(2) Percentage change on the previous quarter.</t>
  </si>
  <si>
    <t>Periods</t>
  </si>
  <si>
    <t>Manufacturing</t>
  </si>
  <si>
    <t>Manufacturing_Q4</t>
  </si>
  <si>
    <t>Construction</t>
  </si>
  <si>
    <t>Construction_Q4</t>
  </si>
  <si>
    <t>Finance</t>
  </si>
  <si>
    <t>Finance_Q4</t>
  </si>
  <si>
    <t>Services</t>
  </si>
  <si>
    <t>I&amp;C_Q4</t>
  </si>
  <si>
    <t>Services_Q4</t>
  </si>
  <si>
    <t>Manufacturing_Year_Average</t>
  </si>
  <si>
    <t>Construction_Year_Average</t>
  </si>
  <si>
    <t>Finance_Year_Average</t>
  </si>
  <si>
    <t>I&amp;C_Year_Average</t>
  </si>
  <si>
    <t>Services_Year_Average</t>
  </si>
  <si>
    <t>I&amp;C</t>
  </si>
  <si>
    <t>GDP Growth Rate</t>
  </si>
  <si>
    <t>Years</t>
  </si>
  <si>
    <r>
      <t xml:space="preserve">Yıl 
</t>
    </r>
    <r>
      <rPr>
        <sz val="12"/>
        <rFont val="Times New Roman"/>
        <family val="1"/>
      </rPr>
      <t>Year</t>
    </r>
  </si>
  <si>
    <r>
      <t xml:space="preserve">Takvim etkisinden arındırılmış
</t>
    </r>
    <r>
      <rPr>
        <sz val="12"/>
        <rFont val="Times New Roman"/>
        <family val="1"/>
      </rPr>
      <t>Calendar adjusted</t>
    </r>
  </si>
  <si>
    <r>
      <t xml:space="preserve">Mevsim ve takvim etkilerinden arındırılmış </t>
    </r>
    <r>
      <rPr>
        <sz val="12"/>
        <rFont val="Times New Roman"/>
        <family val="1"/>
      </rPr>
      <t xml:space="preserve">
Seasonally and calendar adjusted </t>
    </r>
  </si>
  <si>
    <r>
      <t>Endeks</t>
    </r>
    <r>
      <rPr>
        <sz val="12"/>
        <rFont val="Times New Roman"/>
        <family val="1"/>
      </rPr>
      <t xml:space="preserve">
Index</t>
    </r>
  </si>
  <si>
    <r>
      <t>Yıllık değişim (%)</t>
    </r>
    <r>
      <rPr>
        <b/>
        <vertAlign val="superscript"/>
        <sz val="12"/>
        <rFont val="Times New Roman"/>
        <family val="1"/>
      </rPr>
      <t>(1)</t>
    </r>
    <r>
      <rPr>
        <b/>
        <sz val="12"/>
        <rFont val="Times New Roman"/>
        <family val="1"/>
      </rPr>
      <t xml:space="preserve">
</t>
    </r>
    <r>
      <rPr>
        <sz val="12"/>
        <rFont val="Times New Roman"/>
        <family val="1"/>
      </rPr>
      <t>Annual change (%)</t>
    </r>
    <r>
      <rPr>
        <vertAlign val="superscript"/>
        <sz val="12"/>
        <rFont val="Times New Roman"/>
        <family val="1"/>
      </rPr>
      <t>(1)</t>
    </r>
  </si>
  <si>
    <r>
      <t xml:space="preserve">Endeks
</t>
    </r>
    <r>
      <rPr>
        <sz val="12"/>
        <rFont val="Times New Roman"/>
        <family val="1"/>
      </rPr>
      <t>Index</t>
    </r>
  </si>
  <si>
    <r>
      <t>Çeyreklik değişim (%)</t>
    </r>
    <r>
      <rPr>
        <b/>
        <vertAlign val="superscript"/>
        <sz val="12"/>
        <rFont val="Times New Roman"/>
        <family val="1"/>
      </rPr>
      <t xml:space="preserve">(2) </t>
    </r>
    <r>
      <rPr>
        <b/>
        <sz val="12"/>
        <rFont val="Times New Roman"/>
        <family val="1"/>
      </rPr>
      <t xml:space="preserve">
</t>
    </r>
    <r>
      <rPr>
        <sz val="12"/>
        <rFont val="Times New Roman"/>
        <family val="1"/>
      </rPr>
      <t>Quarterly change (%)</t>
    </r>
    <r>
      <rPr>
        <vertAlign val="superscript"/>
        <sz val="12"/>
        <rFont val="Times New Roman"/>
        <family val="1"/>
      </rPr>
      <t>(2 )</t>
    </r>
  </si>
  <si>
    <r>
      <t xml:space="preserve">Yıllık
</t>
    </r>
    <r>
      <rPr>
        <sz val="12"/>
        <rFont val="Times New Roman"/>
        <family val="1"/>
      </rPr>
      <t>Annual</t>
    </r>
  </si>
  <si>
    <r>
      <t xml:space="preserve">Çeyrek 
 </t>
    </r>
    <r>
      <rPr>
        <sz val="12"/>
        <rFont val="Times New Roman"/>
        <family val="1"/>
      </rPr>
      <t>Quarter</t>
    </r>
  </si>
  <si>
    <r>
      <t xml:space="preserve">Çeyrek
</t>
    </r>
    <r>
      <rPr>
        <sz val="12"/>
        <rFont val="Times New Roman"/>
        <family val="1"/>
      </rPr>
      <t>Quarter</t>
    </r>
  </si>
  <si>
    <r>
      <t xml:space="preserve">Çeyrek 
</t>
    </r>
    <r>
      <rPr>
        <sz val="12"/>
        <rFont val="Times New Roman"/>
        <family val="1"/>
      </rPr>
      <t>Quarter</t>
    </r>
  </si>
  <si>
    <t>Information and communication</t>
  </si>
  <si>
    <t>Financial and insurance activities</t>
  </si>
  <si>
    <t>Real estate activities</t>
  </si>
  <si>
    <t>Professional, administrative and support service activities</t>
  </si>
  <si>
    <t>Public administration, education, human health and social work activities</t>
  </si>
  <si>
    <t>Other service activities</t>
  </si>
  <si>
    <t>Sector Data Consolidated</t>
  </si>
  <si>
    <t>Year_Avg</t>
  </si>
  <si>
    <t>GDP_Index_Average</t>
  </si>
  <si>
    <t>Carryover Rate</t>
  </si>
  <si>
    <t>Seasonally and Calendar Adjusted GDP</t>
  </si>
  <si>
    <t xml:space="preserve">The data indicates that 2021 experienced the highest carryover growth rate at 5.81%, likely influenced by the relaxation of COVID-19 restrictions, which facilitated economic recovery in the third quarter of 2020. The implementation of normalization measures in June proved effective, contributing to significant economic rebound during this period. Turkey's economy notably recuperated from its low point in this quarter, leading to widespread normalization in daily life. Consequently, these factors collectively positioned 2021 as the year with the most substantial carryover growth.
Conversely, 2009 recorded the lowest carryover growth rate, primarily due to the economic downturn that began in the last quarter of 2007 and extended into 2008 and beyond. This prolonged crisis adversely impacted the carryover growth rate for 2009.
Moreover, it's important to acknowledge that Turkey faced a severe economic crisis in 2001, particularly affecting the banking sector and leading to the collapse of several banks. This crisis resulted in a GDP contraction of 5.9% in 2001 and a carryover growth decline of 1.9% in 2002.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</si>
</sst>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00"/>
    <numFmt numFmtId="167" formatCode="0.000"/>
  </numFmts>
  <fonts count="10" x14ac:knownFonts="1">
    <font>
      <sz val="10"/>
      <name val="Arial"/>
    </font>
    <font>
      <sz val="11"/>
      <color indexed="8"/>
      <name val="Calibri"/>
      <family val="2"/>
      <charset val="162"/>
    </font>
    <font>
      <sz val="11"/>
      <color theme="1"/>
      <name val="Calibri"/>
      <family val="2"/>
      <charset val="162"/>
      <scheme val="minor"/>
    </font>
    <font>
      <sz val="12"/>
      <name val="Times New Roman"/>
      <family val="1"/>
    </font>
    <font>
      <b/>
      <sz val="12"/>
      <name val="Times New Roman"/>
      <family val="1"/>
    </font>
    <font>
      <b/>
      <vertAlign val="superscript"/>
      <sz val="12"/>
      <name val="Times New Roman"/>
      <family val="1"/>
    </font>
    <font>
      <vertAlign val="superscript"/>
      <sz val="12"/>
      <name val="Times New Roman"/>
      <family val="1"/>
    </font>
    <font>
      <sz val="12"/>
      <name val="Arial"/>
      <family val="2"/>
    </font>
    <font>
      <sz val="10"/>
      <name val="Times New Roman"/>
      <family val="1"/>
    </font>
    <font>
      <b/>
      <sz val="10"/>
      <name val="Times New Roman"/>
      <family val="1"/>
    </font>
  </fonts>
  <fills count="3">
    <fill>
      <patternFill patternType="none"/>
    </fill>
    <fill>
      <patternFill patternType="gray125"/>
    </fill>
    <fill>
      <patternFill patternType="solid">
        <fgColor theme="3" tint="0.79998168889431442"/>
        <bgColor indexed="64"/>
      </patternFill>
    </fill>
  </fills>
  <borders count="30">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2"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cellStyleXfs>
  <cellXfs count="122">
    <xf numFmtId="0" fontId="0" fillId="0" borderId="0" xfId="0"/>
    <xf numFmtId="2" fontId="3" fillId="0" borderId="0" xfId="4" applyNumberFormat="1" applyFont="1" applyAlignment="1">
      <alignment horizontal="right" wrapText="1"/>
    </xf>
    <xf numFmtId="2" fontId="3" fillId="0" borderId="0" xfId="5" applyNumberFormat="1" applyFont="1" applyAlignment="1">
      <alignment horizontal="right" wrapText="1"/>
    </xf>
    <xf numFmtId="2" fontId="3" fillId="0" borderId="0" xfId="2" applyNumberFormat="1" applyFont="1" applyAlignment="1">
      <alignment horizontal="right" wrapText="1"/>
    </xf>
    <xf numFmtId="2" fontId="3" fillId="0" borderId="4" xfId="4" applyNumberFormat="1" applyFont="1" applyBorder="1" applyAlignment="1">
      <alignment horizontal="right" wrapText="1"/>
    </xf>
    <xf numFmtId="2" fontId="3" fillId="0" borderId="2" xfId="4" applyNumberFormat="1" applyFont="1" applyBorder="1" applyAlignment="1">
      <alignment horizontal="right" wrapText="1"/>
    </xf>
    <xf numFmtId="0" fontId="3" fillId="0" borderId="0" xfId="2" applyFont="1"/>
    <xf numFmtId="0" fontId="4" fillId="0" borderId="0" xfId="2" applyFont="1" applyAlignment="1">
      <alignment horizontal="left" vertical="center"/>
    </xf>
    <xf numFmtId="0" fontId="4" fillId="0" borderId="0" xfId="3" applyFont="1" applyAlignment="1">
      <alignment horizontal="left" vertical="center"/>
    </xf>
    <xf numFmtId="0" fontId="3" fillId="0" borderId="0" xfId="3" applyFont="1" applyAlignment="1">
      <alignment horizontal="left" vertical="center"/>
    </xf>
    <xf numFmtId="0" fontId="4" fillId="0" borderId="0" xfId="2" applyFont="1"/>
    <xf numFmtId="0" fontId="4" fillId="0" borderId="1" xfId="2" applyFont="1" applyBorder="1" applyAlignment="1">
      <alignment horizontal="left" vertical="center"/>
    </xf>
    <xf numFmtId="0" fontId="3" fillId="0" borderId="0" xfId="0" applyFont="1" applyAlignment="1">
      <alignment horizontal="center" wrapText="1"/>
    </xf>
    <xf numFmtId="0" fontId="4" fillId="0" borderId="4" xfId="0" applyFont="1" applyBorder="1" applyAlignment="1">
      <alignment horizontal="center" wrapText="1"/>
    </xf>
    <xf numFmtId="0" fontId="4" fillId="0" borderId="0" xfId="0" applyFont="1" applyAlignment="1">
      <alignment horizontal="center" wrapText="1"/>
    </xf>
    <xf numFmtId="0" fontId="4" fillId="0" borderId="0" xfId="0" applyFont="1" applyAlignment="1">
      <alignment horizontal="right" wrapText="1"/>
    </xf>
    <xf numFmtId="0" fontId="4" fillId="0" borderId="2" xfId="0" applyFont="1" applyBorder="1" applyAlignment="1">
      <alignment horizontal="right" wrapText="1"/>
    </xf>
    <xf numFmtId="0" fontId="3" fillId="0" borderId="3" xfId="0" applyFont="1" applyBorder="1" applyAlignment="1">
      <alignment horizontal="right" wrapText="1" shrinkToFit="1"/>
    </xf>
    <xf numFmtId="0" fontId="3" fillId="0" borderId="2" xfId="0" applyFont="1" applyBorder="1" applyAlignment="1">
      <alignment horizontal="right" wrapText="1"/>
    </xf>
    <xf numFmtId="0" fontId="3" fillId="0" borderId="2" xfId="0" applyFont="1" applyBorder="1"/>
    <xf numFmtId="0" fontId="3" fillId="0" borderId="0" xfId="0" applyFont="1" applyAlignment="1">
      <alignment horizontal="right" wrapText="1" shrinkToFit="1"/>
    </xf>
    <xf numFmtId="1" fontId="4" fillId="0" borderId="0" xfId="2" applyNumberFormat="1" applyFont="1" applyAlignment="1">
      <alignment vertical="top"/>
    </xf>
    <xf numFmtId="0" fontId="3" fillId="0" borderId="0" xfId="2" applyFont="1" applyAlignment="1">
      <alignment horizontal="left" vertical="center"/>
    </xf>
    <xf numFmtId="164" fontId="3" fillId="0" borderId="0" xfId="4" applyNumberFormat="1" applyFont="1" applyAlignment="1">
      <alignment horizontal="right" vertical="center"/>
    </xf>
    <xf numFmtId="164" fontId="3" fillId="0" borderId="0" xfId="2" applyNumberFormat="1" applyFont="1" applyAlignment="1">
      <alignment vertical="center"/>
    </xf>
    <xf numFmtId="0" fontId="4" fillId="0" borderId="0" xfId="0" applyFont="1" applyAlignment="1">
      <alignment wrapText="1"/>
    </xf>
    <xf numFmtId="0" fontId="4" fillId="0" borderId="0" xfId="2" applyFont="1" applyAlignment="1">
      <alignment horizontal="left"/>
    </xf>
    <xf numFmtId="165" fontId="3" fillId="0" borderId="0" xfId="2" applyNumberFormat="1" applyFont="1"/>
    <xf numFmtId="0" fontId="4" fillId="0" borderId="0" xfId="2" applyFont="1" applyAlignment="1">
      <alignment vertical="center"/>
    </xf>
    <xf numFmtId="165" fontId="4" fillId="0" borderId="0" xfId="2" applyNumberFormat="1" applyFont="1" applyAlignment="1">
      <alignment vertical="center"/>
    </xf>
    <xf numFmtId="10" fontId="4" fillId="0" borderId="0" xfId="6" applyNumberFormat="1" applyFont="1" applyAlignment="1">
      <alignment vertical="center"/>
    </xf>
    <xf numFmtId="10" fontId="4" fillId="0" borderId="0" xfId="6" applyNumberFormat="1" applyFont="1" applyFill="1" applyBorder="1" applyAlignment="1">
      <alignment vertical="center"/>
    </xf>
    <xf numFmtId="166" fontId="4" fillId="0" borderId="0" xfId="2" applyNumberFormat="1" applyFont="1" applyAlignment="1">
      <alignment vertical="center"/>
    </xf>
    <xf numFmtId="0" fontId="4" fillId="0" borderId="0" xfId="0" applyFont="1" applyAlignment="1">
      <alignment horizontal="left" wrapText="1"/>
    </xf>
    <xf numFmtId="0" fontId="4" fillId="0" borderId="0" xfId="0" applyFont="1" applyAlignment="1">
      <alignment horizontal="left" wrapText="1" indent="4"/>
    </xf>
    <xf numFmtId="0" fontId="3" fillId="0" borderId="0" xfId="0" applyFont="1" applyAlignment="1">
      <alignment wrapText="1"/>
    </xf>
    <xf numFmtId="0" fontId="3" fillId="0" borderId="0" xfId="0" applyFont="1" applyAlignment="1">
      <alignment horizontal="left" wrapText="1"/>
    </xf>
    <xf numFmtId="0" fontId="4" fillId="0" borderId="1" xfId="2" applyFont="1" applyBorder="1" applyAlignment="1">
      <alignment vertical="center"/>
    </xf>
    <xf numFmtId="0" fontId="3" fillId="0" borderId="1" xfId="2" applyFont="1" applyBorder="1" applyAlignment="1">
      <alignment horizontal="left" vertical="center"/>
    </xf>
    <xf numFmtId="3" fontId="3" fillId="0" borderId="1" xfId="4" applyNumberFormat="1" applyFont="1" applyBorder="1" applyAlignment="1">
      <alignment horizontal="right" vertical="center"/>
    </xf>
    <xf numFmtId="164" fontId="3" fillId="0" borderId="1" xfId="4" applyNumberFormat="1" applyFont="1" applyBorder="1" applyAlignment="1">
      <alignment horizontal="right" vertical="center"/>
    </xf>
    <xf numFmtId="164" fontId="3" fillId="0" borderId="1" xfId="2" applyNumberFormat="1" applyFont="1" applyBorder="1" applyAlignment="1">
      <alignment vertical="center"/>
    </xf>
    <xf numFmtId="0" fontId="4" fillId="0" borderId="0" xfId="0" applyFont="1"/>
    <xf numFmtId="0" fontId="3" fillId="0" borderId="0" xfId="2" applyFont="1" applyAlignment="1">
      <alignment horizontal="left"/>
    </xf>
    <xf numFmtId="0" fontId="3" fillId="0" borderId="0" xfId="0" applyFont="1"/>
    <xf numFmtId="0" fontId="4" fillId="0" borderId="0" xfId="2" applyFont="1" applyAlignment="1">
      <alignment horizontal="center"/>
    </xf>
    <xf numFmtId="0" fontId="4" fillId="0" borderId="0" xfId="2" applyFont="1" applyAlignment="1">
      <alignment horizontal="right"/>
    </xf>
    <xf numFmtId="0" fontId="7" fillId="0" borderId="0" xfId="0" applyFont="1"/>
    <xf numFmtId="0" fontId="3" fillId="0" borderId="0" xfId="0" applyFont="1" applyAlignment="1">
      <alignment horizontal="center"/>
    </xf>
    <xf numFmtId="164" fontId="3" fillId="0" borderId="0" xfId="0" applyNumberFormat="1" applyFont="1" applyAlignment="1">
      <alignment horizontal="center"/>
    </xf>
    <xf numFmtId="0" fontId="8" fillId="0" borderId="0" xfId="0" applyFont="1"/>
    <xf numFmtId="0" fontId="4" fillId="0" borderId="3" xfId="0" applyFont="1" applyBorder="1" applyAlignment="1">
      <alignment horizontal="center" wrapText="1"/>
    </xf>
    <xf numFmtId="0" fontId="4" fillId="0" borderId="6" xfId="2" applyFont="1" applyBorder="1" applyAlignment="1">
      <alignment wrapText="1"/>
    </xf>
    <xf numFmtId="0" fontId="4" fillId="0" borderId="0" xfId="2" applyFont="1" applyAlignment="1">
      <alignment wrapText="1"/>
    </xf>
    <xf numFmtId="0" fontId="4" fillId="0" borderId="2" xfId="2" applyFont="1" applyBorder="1" applyAlignment="1">
      <alignment wrapText="1"/>
    </xf>
    <xf numFmtId="0" fontId="4" fillId="0" borderId="6" xfId="2" applyFont="1" applyBorder="1" applyAlignment="1">
      <alignment horizontal="left" wrapText="1"/>
    </xf>
    <xf numFmtId="0" fontId="4" fillId="0" borderId="0" xfId="2" applyFont="1" applyAlignment="1">
      <alignment horizontal="left" wrapText="1"/>
    </xf>
    <xf numFmtId="0" fontId="4" fillId="0" borderId="2" xfId="2" applyFont="1" applyBorder="1" applyAlignment="1">
      <alignment horizontal="left" wrapText="1"/>
    </xf>
    <xf numFmtId="0" fontId="4" fillId="0" borderId="5" xfId="0" applyFont="1" applyBorder="1" applyAlignment="1">
      <alignment horizontal="center" wrapText="1"/>
    </xf>
    <xf numFmtId="0" fontId="4" fillId="0" borderId="4" xfId="0" applyFont="1" applyBorder="1" applyAlignment="1">
      <alignment horizontal="right" wrapText="1"/>
    </xf>
    <xf numFmtId="0" fontId="4" fillId="0" borderId="2" xfId="0" applyFont="1" applyBorder="1" applyAlignment="1">
      <alignment horizontal="right" wrapText="1"/>
    </xf>
    <xf numFmtId="0" fontId="4" fillId="0" borderId="0" xfId="0" applyFont="1" applyAlignment="1">
      <alignment horizontal="left" vertical="top"/>
    </xf>
    <xf numFmtId="0" fontId="4" fillId="0" borderId="0" xfId="2" applyFont="1" applyBorder="1" applyAlignment="1">
      <alignment horizontal="center"/>
    </xf>
    <xf numFmtId="0" fontId="4" fillId="2" borderId="17" xfId="2" applyFont="1" applyFill="1" applyBorder="1" applyAlignment="1">
      <alignment horizontal="center"/>
    </xf>
    <xf numFmtId="0" fontId="4" fillId="2" borderId="22" xfId="2" applyFont="1" applyFill="1" applyBorder="1" applyAlignment="1">
      <alignment horizontal="center"/>
    </xf>
    <xf numFmtId="0" fontId="4" fillId="2" borderId="23" xfId="2" applyFont="1" applyFill="1" applyBorder="1" applyAlignment="1">
      <alignment horizontal="center"/>
    </xf>
    <xf numFmtId="0" fontId="4" fillId="2" borderId="24" xfId="2" applyFont="1" applyFill="1" applyBorder="1" applyAlignment="1">
      <alignment horizontal="center"/>
    </xf>
    <xf numFmtId="0" fontId="4" fillId="2" borderId="18" xfId="2" applyFont="1" applyFill="1" applyBorder="1" applyAlignment="1">
      <alignment horizontal="center"/>
    </xf>
    <xf numFmtId="0" fontId="4" fillId="2" borderId="16" xfId="2" applyFont="1" applyFill="1" applyBorder="1" applyAlignment="1">
      <alignment horizontal="center"/>
    </xf>
    <xf numFmtId="0" fontId="4" fillId="2" borderId="25" xfId="2" applyFont="1" applyFill="1" applyBorder="1" applyAlignment="1">
      <alignment horizontal="center"/>
    </xf>
    <xf numFmtId="0" fontId="4" fillId="2" borderId="26" xfId="2" applyFont="1" applyFill="1" applyBorder="1" applyAlignment="1">
      <alignment horizontal="center"/>
    </xf>
    <xf numFmtId="4" fontId="3" fillId="2" borderId="16" xfId="2" applyNumberFormat="1" applyFont="1" applyFill="1" applyBorder="1" applyAlignment="1">
      <alignment horizontal="center"/>
    </xf>
    <xf numFmtId="4" fontId="3" fillId="2" borderId="25" xfId="2" applyNumberFormat="1" applyFont="1" applyFill="1" applyBorder="1" applyAlignment="1">
      <alignment horizontal="center"/>
    </xf>
    <xf numFmtId="0" fontId="4" fillId="2" borderId="27" xfId="2" applyFont="1" applyFill="1" applyBorder="1" applyAlignment="1">
      <alignment horizontal="center"/>
    </xf>
    <xf numFmtId="4" fontId="3" fillId="2" borderId="28" xfId="2" applyNumberFormat="1" applyFont="1" applyFill="1" applyBorder="1" applyAlignment="1">
      <alignment horizontal="center"/>
    </xf>
    <xf numFmtId="4" fontId="3" fillId="2" borderId="29" xfId="2" applyNumberFormat="1" applyFont="1" applyFill="1" applyBorder="1" applyAlignment="1">
      <alignment horizontal="center"/>
    </xf>
    <xf numFmtId="0" fontId="9" fillId="2" borderId="16" xfId="0" applyFont="1" applyFill="1" applyBorder="1" applyAlignment="1">
      <alignment horizontal="center" wrapText="1"/>
    </xf>
    <xf numFmtId="0" fontId="3" fillId="2" borderId="16" xfId="0" applyFont="1" applyFill="1" applyBorder="1" applyAlignment="1">
      <alignment horizontal="right" wrapText="1" shrinkToFit="1"/>
    </xf>
    <xf numFmtId="0" fontId="3" fillId="2" borderId="19" xfId="2" applyFont="1" applyFill="1" applyBorder="1"/>
    <xf numFmtId="4" fontId="3" fillId="2" borderId="20" xfId="2" applyNumberFormat="1" applyFont="1" applyFill="1" applyBorder="1"/>
    <xf numFmtId="4" fontId="3" fillId="2" borderId="19" xfId="2" applyNumberFormat="1" applyFont="1" applyFill="1" applyBorder="1"/>
    <xf numFmtId="4" fontId="3" fillId="2" borderId="21" xfId="2" applyNumberFormat="1" applyFont="1" applyFill="1" applyBorder="1"/>
    <xf numFmtId="0" fontId="4" fillId="2" borderId="16" xfId="0" applyFont="1" applyFill="1" applyBorder="1" applyAlignment="1">
      <alignment wrapText="1"/>
    </xf>
    <xf numFmtId="0" fontId="4" fillId="2" borderId="16" xfId="0" applyFont="1" applyFill="1" applyBorder="1"/>
    <xf numFmtId="167" fontId="3" fillId="2" borderId="16" xfId="0" applyNumberFormat="1" applyFont="1" applyFill="1" applyBorder="1"/>
    <xf numFmtId="164" fontId="3" fillId="2" borderId="16" xfId="0" applyNumberFormat="1" applyFont="1" applyFill="1" applyBorder="1"/>
    <xf numFmtId="0" fontId="3" fillId="2" borderId="16" xfId="0" applyFont="1" applyFill="1" applyBorder="1" applyAlignment="1">
      <alignment horizontal="center"/>
    </xf>
    <xf numFmtId="164" fontId="3" fillId="2" borderId="16" xfId="0" applyNumberFormat="1" applyFont="1" applyFill="1" applyBorder="1" applyAlignment="1">
      <alignment horizontal="center"/>
    </xf>
    <xf numFmtId="2" fontId="3" fillId="2" borderId="16" xfId="0" applyNumberFormat="1" applyFont="1" applyFill="1" applyBorder="1" applyAlignment="1">
      <alignment horizontal="center"/>
    </xf>
    <xf numFmtId="0" fontId="3" fillId="2" borderId="16" xfId="0" applyFont="1" applyFill="1" applyBorder="1"/>
    <xf numFmtId="0" fontId="3" fillId="2" borderId="7" xfId="0" applyFont="1" applyFill="1" applyBorder="1"/>
    <xf numFmtId="0" fontId="4" fillId="2" borderId="6" xfId="0" applyFont="1" applyFill="1" applyBorder="1" applyAlignment="1">
      <alignment horizontal="left"/>
    </xf>
    <xf numFmtId="0" fontId="4" fillId="2" borderId="8" xfId="0" applyFont="1" applyFill="1" applyBorder="1"/>
    <xf numFmtId="0" fontId="4" fillId="2" borderId="16" xfId="0" applyFont="1" applyFill="1" applyBorder="1" applyAlignment="1">
      <alignment horizontal="center"/>
    </xf>
    <xf numFmtId="0" fontId="3" fillId="0" borderId="0" xfId="0" applyFont="1" applyAlignment="1">
      <alignment horizontal="left" vertical="top" wrapText="1"/>
    </xf>
    <xf numFmtId="0" fontId="4" fillId="2" borderId="15"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2" borderId="9" xfId="0" applyFont="1" applyFill="1" applyBorder="1"/>
    <xf numFmtId="0" fontId="4" fillId="2" borderId="0" xfId="0" applyFont="1" applyFill="1" applyAlignment="1">
      <alignment horizontal="center"/>
    </xf>
    <xf numFmtId="0" fontId="4" fillId="2" borderId="11" xfId="0" applyFont="1" applyFill="1" applyBorder="1" applyAlignment="1">
      <alignment horizontal="center"/>
    </xf>
    <xf numFmtId="164" fontId="3" fillId="2" borderId="0" xfId="0" applyNumberFormat="1" applyFont="1" applyFill="1" applyAlignment="1">
      <alignment horizontal="center"/>
    </xf>
    <xf numFmtId="0" fontId="3" fillId="2" borderId="0" xfId="0" applyFont="1" applyFill="1" applyAlignment="1">
      <alignment horizontal="center"/>
    </xf>
    <xf numFmtId="164" fontId="3" fillId="2" borderId="11" xfId="0" applyNumberFormat="1" applyFont="1" applyFill="1" applyBorder="1" applyAlignment="1">
      <alignment horizontal="center"/>
    </xf>
    <xf numFmtId="0" fontId="4" fillId="2" borderId="10" xfId="0" applyFont="1" applyFill="1" applyBorder="1"/>
    <xf numFmtId="164" fontId="3" fillId="2" borderId="1" xfId="0" applyNumberFormat="1" applyFont="1" applyFill="1" applyBorder="1" applyAlignment="1">
      <alignment horizontal="center"/>
    </xf>
    <xf numFmtId="164" fontId="3" fillId="2" borderId="12" xfId="0" applyNumberFormat="1" applyFont="1" applyFill="1" applyBorder="1" applyAlignment="1">
      <alignment horizontal="center"/>
    </xf>
    <xf numFmtId="0" fontId="4" fillId="2" borderId="7" xfId="0" applyFont="1" applyFill="1" applyBorder="1"/>
    <xf numFmtId="0" fontId="4" fillId="2" borderId="6" xfId="0" applyFont="1" applyFill="1" applyBorder="1" applyAlignment="1">
      <alignment horizontal="center"/>
    </xf>
    <xf numFmtId="0" fontId="4" fillId="2" borderId="8" xfId="0" applyFont="1" applyFill="1" applyBorder="1" applyAlignment="1">
      <alignment horizontal="center"/>
    </xf>
    <xf numFmtId="0" fontId="3" fillId="2" borderId="15" xfId="0" applyFont="1" applyFill="1" applyBorder="1"/>
    <xf numFmtId="0" fontId="9" fillId="2" borderId="16" xfId="0" applyFont="1" applyFill="1" applyBorder="1" applyAlignment="1">
      <alignment horizontal="center" vertical="center"/>
    </xf>
    <xf numFmtId="0" fontId="8" fillId="2" borderId="16" xfId="0" applyFont="1" applyFill="1" applyBorder="1"/>
    <xf numFmtId="0" fontId="9" fillId="2" borderId="9" xfId="0" applyFont="1" applyFill="1" applyBorder="1" applyAlignment="1">
      <alignment horizontal="center" vertical="center"/>
    </xf>
    <xf numFmtId="0" fontId="8" fillId="2" borderId="0" xfId="0" applyFont="1" applyFill="1"/>
    <xf numFmtId="0" fontId="9" fillId="2" borderId="7" xfId="0" applyFont="1" applyFill="1" applyBorder="1"/>
    <xf numFmtId="0" fontId="9" fillId="2" borderId="8" xfId="0" applyFont="1" applyFill="1" applyBorder="1"/>
    <xf numFmtId="164" fontId="8" fillId="2" borderId="16" xfId="0" applyNumberFormat="1" applyFont="1" applyFill="1" applyBorder="1"/>
    <xf numFmtId="2" fontId="8" fillId="2" borderId="16" xfId="0" applyNumberFormat="1" applyFont="1" applyFill="1" applyBorder="1"/>
    <xf numFmtId="164" fontId="8" fillId="2" borderId="9" xfId="0" applyNumberFormat="1" applyFont="1" applyFill="1" applyBorder="1"/>
    <xf numFmtId="164" fontId="8" fillId="2" borderId="11" xfId="0" applyNumberFormat="1" applyFont="1" applyFill="1" applyBorder="1"/>
    <xf numFmtId="2" fontId="8" fillId="2" borderId="11" xfId="0" applyNumberFormat="1" applyFont="1" applyFill="1" applyBorder="1"/>
  </cellXfs>
  <cellStyles count="7">
    <cellStyle name="Normal" xfId="0" builtinId="0"/>
    <cellStyle name="Normal 2" xfId="1" xr:uid="{00000000-0005-0000-0000-000001000000}"/>
    <cellStyle name="Normal_13580_85_2_04.06.2013 2" xfId="2" xr:uid="{00000000-0005-0000-0000-000002000000}"/>
    <cellStyle name="Normal_16024_85_2_26.02.2014 2" xfId="3" xr:uid="{00000000-0005-0000-0000-000003000000}"/>
    <cellStyle name="Normal_tablo_1" xfId="4" xr:uid="{00000000-0005-0000-0000-000004000000}"/>
    <cellStyle name="Normal_tablo_1 2" xfId="5" xr:uid="{00000000-0005-0000-0000-000005000000}"/>
    <cellStyle name="Percent" xfId="6"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50032"/>
      <rgbColor rgb="001C3144"/>
      <rgbColor rgb="00D4BE9B"/>
      <rgbColor rgb="005E8CC6"/>
      <rgbColor rgb="00F9C213"/>
      <rgbColor rgb="00B594B6"/>
      <rgbColor rgb="00137547"/>
      <rgbColor rgb="009DB5B2"/>
      <rgbColor rgb="00666666"/>
      <rgbColor rgb="00FFCCC9"/>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11111111111112E-2"/>
          <c:y val="8.7962962962962965E-2"/>
          <c:w val="0.98888888888888893"/>
          <c:h val="0.91203703703703709"/>
        </c:manualLayout>
      </c:layout>
      <c:barChart>
        <c:barDir val="col"/>
        <c:grouping val="stacked"/>
        <c:varyColors val="0"/>
        <c:ser>
          <c:idx val="0"/>
          <c:order val="0"/>
          <c:tx>
            <c:strRef>
              <c:f>GDP!$E$1</c:f>
              <c:strCache>
                <c:ptCount val="1"/>
                <c:pt idx="0">
                  <c:v>The carry-over effect</c:v>
                </c:pt>
              </c:strCache>
            </c:strRef>
          </c:tx>
          <c:spPr>
            <a:solidFill>
              <a:schemeClr val="accent1"/>
            </a:solidFill>
            <a:ln>
              <a:noFill/>
            </a:ln>
            <a:effectLst/>
            <a:extLst>
              <a:ext uri="{91240B29-F687-4F45-9708-019B960494DF}">
                <a14:hiddenLine xmlns:a14="http://schemas.microsoft.com/office/drawing/2010/main">
                  <a:noFill/>
                </a14:hiddenLine>
              </a:ext>
            </a:extLst>
          </c:spPr>
          <c:invertIfNegative val="0"/>
          <c:cat>
            <c:numRef>
              <c:f>GDP!$A$3:$A$27</c:f>
              <c:numCache>
                <c:formatCode>General</c:formatCod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numCache>
            </c:numRef>
          </c:cat>
          <c:val>
            <c:numRef>
              <c:f>GDP!$E$3:$E$27</c:f>
              <c:numCache>
                <c:formatCode>0.00</c:formatCode>
                <c:ptCount val="25"/>
                <c:pt idx="0">
                  <c:v>-1.1018007026060483</c:v>
                </c:pt>
                <c:pt idx="1">
                  <c:v>1.2173407606448583</c:v>
                </c:pt>
                <c:pt idx="2">
                  <c:v>2.7702740275672655</c:v>
                </c:pt>
                <c:pt idx="3">
                  <c:v>-1.8968051212645665</c:v>
                </c:pt>
                <c:pt idx="4">
                  <c:v>3.3334634434046162</c:v>
                </c:pt>
                <c:pt idx="5">
                  <c:v>3.7615979948054878</c:v>
                </c:pt>
                <c:pt idx="6">
                  <c:v>2.3537447627868024</c:v>
                </c:pt>
                <c:pt idx="7">
                  <c:v>3.2790096968674964</c:v>
                </c:pt>
                <c:pt idx="8">
                  <c:v>2.0549584616294414</c:v>
                </c:pt>
                <c:pt idx="9">
                  <c:v>2.8575485593614225</c:v>
                </c:pt>
                <c:pt idx="10">
                  <c:v>-3.7214155062036736</c:v>
                </c:pt>
                <c:pt idx="11">
                  <c:v>3.6336949489552017</c:v>
                </c:pt>
                <c:pt idx="12">
                  <c:v>4.5739284744845454</c:v>
                </c:pt>
                <c:pt idx="13">
                  <c:v>3.0126211117075474</c:v>
                </c:pt>
                <c:pt idx="14">
                  <c:v>2.5086134891873835</c:v>
                </c:pt>
                <c:pt idx="15">
                  <c:v>1.5924018622817782</c:v>
                </c:pt>
                <c:pt idx="16">
                  <c:v>1.8162347969081782</c:v>
                </c:pt>
                <c:pt idx="17">
                  <c:v>1.9512732325261739</c:v>
                </c:pt>
                <c:pt idx="18">
                  <c:v>2.945763917236599</c:v>
                </c:pt>
                <c:pt idx="19">
                  <c:v>2.7302832172328095</c:v>
                </c:pt>
                <c:pt idx="20">
                  <c:v>-2.9397209605354635</c:v>
                </c:pt>
                <c:pt idx="21">
                  <c:v>1.8265236429871434</c:v>
                </c:pt>
                <c:pt idx="22">
                  <c:v>5.8096968383380077</c:v>
                </c:pt>
                <c:pt idx="23">
                  <c:v>3.4011638532290167</c:v>
                </c:pt>
                <c:pt idx="24">
                  <c:v>1.4827190442775695</c:v>
                </c:pt>
              </c:numCache>
            </c:numRef>
          </c:val>
          <c:extLst>
            <c:ext xmlns:c16="http://schemas.microsoft.com/office/drawing/2014/chart" uri="{C3380CC4-5D6E-409C-BE32-E72D297353CC}">
              <c16:uniqueId val="{00000000-39FC-4412-BEE8-20E912A872E6}"/>
            </c:ext>
          </c:extLst>
        </c:ser>
        <c:ser>
          <c:idx val="1"/>
          <c:order val="1"/>
          <c:tx>
            <c:strRef>
              <c:f>GDP!$F$1</c:f>
              <c:strCache>
                <c:ptCount val="1"/>
                <c:pt idx="0">
                  <c:v>Actual GDP growth rate</c:v>
                </c:pt>
              </c:strCache>
            </c:strRef>
          </c:tx>
          <c:spPr>
            <a:solidFill>
              <a:schemeClr val="accent2"/>
            </a:solidFill>
            <a:ln>
              <a:noFill/>
            </a:ln>
            <a:effectLst/>
            <a:extLst>
              <a:ext uri="{91240B29-F687-4F45-9708-019B960494DF}">
                <a14:hiddenLine xmlns:a14="http://schemas.microsoft.com/office/drawing/2010/main">
                  <a:noFill/>
                </a14:hiddenLine>
              </a:ext>
            </a:extLst>
          </c:spPr>
          <c:invertIfNegative val="0"/>
          <c:cat>
            <c:numRef>
              <c:f>GDP!$A$3:$A$27</c:f>
              <c:numCache>
                <c:formatCode>General</c:formatCod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numCache>
            </c:numRef>
          </c:cat>
          <c:val>
            <c:numRef>
              <c:f>GDP!$F$3:$F$27</c:f>
              <c:numCache>
                <c:formatCode>0.00</c:formatCode>
                <c:ptCount val="25"/>
                <c:pt idx="0">
                  <c:v>-2.1837586028344513</c:v>
                </c:pt>
                <c:pt idx="1">
                  <c:v>5.7808892710021764</c:v>
                </c:pt>
                <c:pt idx="2">
                  <c:v>-8.6239585588069865</c:v>
                </c:pt>
                <c:pt idx="3">
                  <c:v>8.3016676100109539</c:v>
                </c:pt>
                <c:pt idx="4">
                  <c:v>2.6331652504986369</c:v>
                </c:pt>
                <c:pt idx="5">
                  <c:v>5.7824237460150307</c:v>
                </c:pt>
                <c:pt idx="6">
                  <c:v>6.7180301113848762</c:v>
                </c:pt>
                <c:pt idx="7">
                  <c:v>3.7669257581715687</c:v>
                </c:pt>
                <c:pt idx="8">
                  <c:v>3.0863665978215771</c:v>
                </c:pt>
                <c:pt idx="9">
                  <c:v>-2.1802599046075066</c:v>
                </c:pt>
                <c:pt idx="10">
                  <c:v>-1.1200175803497969</c:v>
                </c:pt>
                <c:pt idx="11">
                  <c:v>4.9586354319236756</c:v>
                </c:pt>
                <c:pt idx="12">
                  <c:v>6.4038965807507333</c:v>
                </c:pt>
                <c:pt idx="13">
                  <c:v>1.7462135540480483</c:v>
                </c:pt>
                <c:pt idx="14">
                  <c:v>6.1760784772890043</c:v>
                </c:pt>
                <c:pt idx="15">
                  <c:v>3.2942582228508543</c:v>
                </c:pt>
                <c:pt idx="16">
                  <c:v>4.1602743106242457</c:v>
                </c:pt>
                <c:pt idx="17">
                  <c:v>1.3670900874429126</c:v>
                </c:pt>
                <c:pt idx="18">
                  <c:v>4.5129177606881399</c:v>
                </c:pt>
                <c:pt idx="19">
                  <c:v>0.36454398664358401</c:v>
                </c:pt>
                <c:pt idx="20">
                  <c:v>3.8023075859406563</c:v>
                </c:pt>
                <c:pt idx="21">
                  <c:v>-0.1537540887157185</c:v>
                </c:pt>
                <c:pt idx="22">
                  <c:v>5.9870594210027495</c:v>
                </c:pt>
                <c:pt idx="23">
                  <c:v>1.9074529714069088</c:v>
                </c:pt>
                <c:pt idx="24">
                  <c:v>2.9918508594919624</c:v>
                </c:pt>
              </c:numCache>
            </c:numRef>
          </c:val>
          <c:extLst>
            <c:ext xmlns:c16="http://schemas.microsoft.com/office/drawing/2014/chart" uri="{C3380CC4-5D6E-409C-BE32-E72D297353CC}">
              <c16:uniqueId val="{00000001-39FC-4412-BEE8-20E912A872E6}"/>
            </c:ext>
          </c:extLst>
        </c:ser>
        <c:dLbls>
          <c:showLegendKey val="0"/>
          <c:showVal val="0"/>
          <c:showCatName val="0"/>
          <c:showSerName val="0"/>
          <c:showPercent val="0"/>
          <c:showBubbleSize val="0"/>
        </c:dLbls>
        <c:gapWidth val="150"/>
        <c:overlap val="100"/>
        <c:axId val="304629968"/>
        <c:axId val="1"/>
      </c:barChart>
      <c:lineChart>
        <c:grouping val="standard"/>
        <c:varyColors val="0"/>
        <c:ser>
          <c:idx val="2"/>
          <c:order val="2"/>
          <c:tx>
            <c:strRef>
              <c:f>GDP!$D$1</c:f>
              <c:strCache>
                <c:ptCount val="1"/>
                <c:pt idx="0">
                  <c:v>GDP growth rate</c:v>
                </c:pt>
              </c:strCache>
            </c:strRef>
          </c:tx>
          <c:spPr>
            <a:ln w="28575" cap="rnd" cmpd="sng" algn="ctr">
              <a:solidFill>
                <a:schemeClr val="accent3">
                  <a:shade val="95000"/>
                  <a:satMod val="105000"/>
                </a:schemeClr>
              </a:solidFill>
              <a:prstDash val="solid"/>
              <a:round/>
            </a:ln>
            <a:effectLst/>
          </c:spPr>
          <c:marker>
            <c:symbol val="none"/>
          </c:marker>
          <c:cat>
            <c:numRef>
              <c:f>GDP!$A$3:$A$27</c:f>
              <c:numCache>
                <c:formatCode>General</c:formatCode>
                <c:ptCount val="25"/>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numCache>
            </c:numRef>
          </c:cat>
          <c:val>
            <c:numRef>
              <c:f>GDP!$D$3:$D$27</c:f>
              <c:numCache>
                <c:formatCode>0.0</c:formatCode>
                <c:ptCount val="25"/>
                <c:pt idx="0">
                  <c:v>-3.2855593054404997</c:v>
                </c:pt>
                <c:pt idx="1">
                  <c:v>6.9982300316470347</c:v>
                </c:pt>
                <c:pt idx="2">
                  <c:v>-5.8536845312397219</c:v>
                </c:pt>
                <c:pt idx="3">
                  <c:v>6.4048624887463879</c:v>
                </c:pt>
                <c:pt idx="4">
                  <c:v>5.9666286939032531</c:v>
                </c:pt>
                <c:pt idx="5">
                  <c:v>9.5440217408205186</c:v>
                </c:pt>
                <c:pt idx="6">
                  <c:v>9.0717748741716786</c:v>
                </c:pt>
                <c:pt idx="7">
                  <c:v>7.0459354550390652</c:v>
                </c:pt>
                <c:pt idx="8">
                  <c:v>5.1413250594510185</c:v>
                </c:pt>
                <c:pt idx="9">
                  <c:v>0.67728865475391586</c:v>
                </c:pt>
                <c:pt idx="10">
                  <c:v>-4.8414330865534705</c:v>
                </c:pt>
                <c:pt idx="11">
                  <c:v>8.5923303808788773</c:v>
                </c:pt>
                <c:pt idx="12">
                  <c:v>10.977825055235279</c:v>
                </c:pt>
                <c:pt idx="13">
                  <c:v>4.7588346657555958</c:v>
                </c:pt>
                <c:pt idx="14">
                  <c:v>8.6846919664763877</c:v>
                </c:pt>
                <c:pt idx="15">
                  <c:v>4.8866600851326325</c:v>
                </c:pt>
                <c:pt idx="16">
                  <c:v>5.9765091075324239</c:v>
                </c:pt>
                <c:pt idx="17">
                  <c:v>3.3183633199690865</c:v>
                </c:pt>
                <c:pt idx="18">
                  <c:v>7.4586816779247389</c:v>
                </c:pt>
                <c:pt idx="19">
                  <c:v>3.0948272038763935</c:v>
                </c:pt>
                <c:pt idx="20">
                  <c:v>0.86258662540519282</c:v>
                </c:pt>
                <c:pt idx="21">
                  <c:v>1.6727695542714249</c:v>
                </c:pt>
                <c:pt idx="22">
                  <c:v>11.796756259340757</c:v>
                </c:pt>
                <c:pt idx="23">
                  <c:v>5.3086168246359255</c:v>
                </c:pt>
                <c:pt idx="24">
                  <c:v>4.4745699037695319</c:v>
                </c:pt>
              </c:numCache>
            </c:numRef>
          </c:val>
          <c:smooth val="0"/>
          <c:extLst>
            <c:ext xmlns:c16="http://schemas.microsoft.com/office/drawing/2014/chart" uri="{C3380CC4-5D6E-409C-BE32-E72D297353CC}">
              <c16:uniqueId val="{00000002-39FC-4412-BEE8-20E912A872E6}"/>
            </c:ext>
          </c:extLst>
        </c:ser>
        <c:dLbls>
          <c:showLegendKey val="0"/>
          <c:showVal val="0"/>
          <c:showCatName val="0"/>
          <c:showSerName val="0"/>
          <c:showPercent val="0"/>
          <c:showBubbleSize val="0"/>
        </c:dLbls>
        <c:marker val="1"/>
        <c:smooth val="0"/>
        <c:axId val="304629968"/>
        <c:axId val="1"/>
      </c:lineChart>
      <c:catAx>
        <c:axId val="304629968"/>
        <c:scaling>
          <c:orientation val="minMax"/>
        </c:scaling>
        <c:delete val="0"/>
        <c:axPos val="b"/>
        <c:majorGridlines>
          <c:spPr>
            <a:ln w="9525" cap="flat" cmpd="sng" algn="ctr">
              <a:solidFill>
                <a:srgbClr val="D9D9D9"/>
              </a:solidFill>
              <a:prstDash val="solid"/>
              <a:round/>
            </a:ln>
            <a:effectLst/>
          </c:spPr>
        </c:majorGridlines>
        <c:numFmt formatCode="@" sourceLinked="0"/>
        <c:majorTickMark val="out"/>
        <c:minorTickMark val="none"/>
        <c:tickLblPos val="low"/>
        <c:spPr>
          <a:noFill/>
          <a:ln w="3175" cap="flat" cmpd="sng" algn="ctr">
            <a:solidFill>
              <a:srgbClr val="000000"/>
            </a:solidFill>
            <a:prstDash val="solid"/>
            <a:round/>
            <a:headEnd type="none" w="med" len="med"/>
            <a:tailEnd type="none" w="med" len="med"/>
          </a:ln>
          <a:effectLst/>
        </c:spPr>
        <c:txPr>
          <a:bodyPr rot="-5400000" spcFirstLastPara="1" vertOverflow="ellipsis" wrap="square" anchor="ctr" anchorCtr="1"/>
          <a:lstStyle/>
          <a:p>
            <a:pPr>
              <a:defRPr sz="900" b="0" i="0" u="none" strike="noStrike" kern="1200" baseline="0">
                <a:solidFill>
                  <a:srgbClr val="000000"/>
                </a:solidFill>
                <a:latin typeface="Open Sans"/>
                <a:ea typeface="+mn-ea"/>
                <a:cs typeface="+mn-cs"/>
              </a:defRPr>
            </a:pPr>
            <a:endParaRPr lang="en-US"/>
          </a:p>
        </c:txPr>
        <c:crossAx val="1"/>
        <c:crosses val="autoZero"/>
        <c:auto val="1"/>
        <c:lblAlgn val="ctr"/>
        <c:lblOffset val="100"/>
        <c:noMultiLvlLbl val="0"/>
      </c:catAx>
      <c:valAx>
        <c:axId val="1"/>
        <c:scaling>
          <c:orientation val="minMax"/>
        </c:scaling>
        <c:delete val="0"/>
        <c:axPos val="r"/>
        <c:majorGridlines>
          <c:spPr>
            <a:ln w="9525" cap="flat" cmpd="sng" algn="ctr">
              <a:solidFill>
                <a:srgbClr val="D9D9D9"/>
              </a:solidFill>
              <a:prstDash val="solid"/>
              <a:round/>
            </a:ln>
            <a:effectLst/>
          </c:spPr>
        </c:majorGridlines>
        <c:numFmt formatCode="0.00" sourceLinked="1"/>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900" b="0" i="0" u="none" strike="noStrike" kern="1200" baseline="0">
                <a:solidFill>
                  <a:srgbClr val="000000"/>
                </a:solidFill>
                <a:latin typeface="Open Sans"/>
                <a:ea typeface="+mn-ea"/>
                <a:cs typeface="+mn-cs"/>
              </a:defRPr>
            </a:pPr>
            <a:endParaRPr lang="en-US"/>
          </a:p>
        </c:txPr>
        <c:crossAx val="304629968"/>
        <c:crosses val="max"/>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Open Sans"/>
              <a:ea typeface="+mn-ea"/>
              <a:cs typeface="+mn-cs"/>
            </a:defRPr>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900">
          <a:solidFill>
            <a:srgbClr val="000000"/>
          </a:solidFill>
          <a:latin typeface="Open San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1111111111111112E-2"/>
          <c:y val="8.7962962962962965E-2"/>
          <c:w val="0.98888888888888893"/>
          <c:h val="0.91203703703703709"/>
        </c:manualLayout>
      </c:layout>
      <c:barChart>
        <c:barDir val="col"/>
        <c:grouping val="stacked"/>
        <c:varyColors val="0"/>
        <c:ser>
          <c:idx val="0"/>
          <c:order val="0"/>
          <c:tx>
            <c:strRef>
              <c:f>Sectors!$D$43</c:f>
              <c:strCache>
                <c:ptCount val="1"/>
                <c:pt idx="0">
                  <c:v>The carry-over effect</c:v>
                </c:pt>
              </c:strCache>
            </c:strRef>
          </c:tx>
          <c:spPr>
            <a:solidFill>
              <a:schemeClr val="accent1"/>
            </a:solidFill>
            <a:ln>
              <a:noFill/>
            </a:ln>
            <a:effectLst/>
            <a:extLst>
              <a:ext uri="{91240B29-F687-4F45-9708-019B960494DF}">
                <a14:hiddenLine xmlns:a14="http://schemas.microsoft.com/office/drawing/2010/main">
                  <a:noFill/>
                </a14:hiddenLine>
              </a:ext>
            </a:extLst>
          </c:spPr>
          <c:invertIfNegative val="0"/>
          <c:cat>
            <c:multiLvlStrRef>
              <c:f>Sectors!$B$44:$C$67</c:f>
              <c:multiLvlStrCache>
                <c:ptCount val="24"/>
                <c:lvl>
                  <c:pt idx="0">
                    <c:v>2020</c:v>
                  </c:pt>
                  <c:pt idx="1">
                    <c:v>2021</c:v>
                  </c:pt>
                  <c:pt idx="2">
                    <c:v>2022</c:v>
                  </c:pt>
                  <c:pt idx="3">
                    <c:v>2023</c:v>
                  </c:pt>
                  <c:pt idx="5">
                    <c:v>2020</c:v>
                  </c:pt>
                  <c:pt idx="6">
                    <c:v>2021</c:v>
                  </c:pt>
                  <c:pt idx="7">
                    <c:v>2022</c:v>
                  </c:pt>
                  <c:pt idx="8">
                    <c:v>2023</c:v>
                  </c:pt>
                  <c:pt idx="10">
                    <c:v>2020</c:v>
                  </c:pt>
                  <c:pt idx="11">
                    <c:v>2021</c:v>
                  </c:pt>
                  <c:pt idx="12">
                    <c:v>2022</c:v>
                  </c:pt>
                  <c:pt idx="13">
                    <c:v>2023</c:v>
                  </c:pt>
                  <c:pt idx="15">
                    <c:v>2020</c:v>
                  </c:pt>
                  <c:pt idx="16">
                    <c:v>2021</c:v>
                  </c:pt>
                  <c:pt idx="17">
                    <c:v>2022</c:v>
                  </c:pt>
                  <c:pt idx="18">
                    <c:v>2023</c:v>
                  </c:pt>
                  <c:pt idx="20">
                    <c:v>2020</c:v>
                  </c:pt>
                  <c:pt idx="21">
                    <c:v>2021</c:v>
                  </c:pt>
                  <c:pt idx="22">
                    <c:v>2022</c:v>
                  </c:pt>
                  <c:pt idx="23">
                    <c:v>2023</c:v>
                  </c:pt>
                </c:lvl>
                <c:lvl>
                  <c:pt idx="0">
                    <c:v>Manufacturing</c:v>
                  </c:pt>
                  <c:pt idx="5">
                    <c:v>Construction</c:v>
                  </c:pt>
                  <c:pt idx="10">
                    <c:v>Finance</c:v>
                  </c:pt>
                  <c:pt idx="15">
                    <c:v>I&amp;C</c:v>
                  </c:pt>
                  <c:pt idx="20">
                    <c:v>Services</c:v>
                  </c:pt>
                </c:lvl>
              </c:multiLvlStrCache>
            </c:multiLvlStrRef>
          </c:cat>
          <c:val>
            <c:numRef>
              <c:f>Sectors!$D$44:$D$67</c:f>
              <c:numCache>
                <c:formatCode>0.0</c:formatCode>
                <c:ptCount val="24"/>
                <c:pt idx="0">
                  <c:v>1.5371046900232166</c:v>
                </c:pt>
                <c:pt idx="1">
                  <c:v>11.166619281549384</c:v>
                </c:pt>
                <c:pt idx="2">
                  <c:v>4.631161411176965</c:v>
                </c:pt>
                <c:pt idx="3">
                  <c:v>-0.89807318766345068</c:v>
                </c:pt>
                <c:pt idx="5">
                  <c:v>2.7746843613685401</c:v>
                </c:pt>
                <c:pt idx="6">
                  <c:v>-4.6605614930868349</c:v>
                </c:pt>
                <c:pt idx="7">
                  <c:v>-8.1987049443671971</c:v>
                </c:pt>
                <c:pt idx="8">
                  <c:v>2.6240887658534051</c:v>
                </c:pt>
                <c:pt idx="10">
                  <c:v>-0.27522077187110972</c:v>
                </c:pt>
                <c:pt idx="11">
                  <c:v>-13.656362077986461</c:v>
                </c:pt>
                <c:pt idx="12">
                  <c:v>7.7827374581782349</c:v>
                </c:pt>
                <c:pt idx="13">
                  <c:v>3.010035296135638</c:v>
                </c:pt>
                <c:pt idx="15">
                  <c:v>3.8133159073040046</c:v>
                </c:pt>
                <c:pt idx="16">
                  <c:v>6.7640133549879966</c:v>
                </c:pt>
                <c:pt idx="17">
                  <c:v>5.8529281879987183</c:v>
                </c:pt>
                <c:pt idx="18">
                  <c:v>2.1290486759714122</c:v>
                </c:pt>
                <c:pt idx="20">
                  <c:v>1.7941940535685985</c:v>
                </c:pt>
                <c:pt idx="21">
                  <c:v>11.235982092402708</c:v>
                </c:pt>
                <c:pt idx="22">
                  <c:v>6.0329618606870694</c:v>
                </c:pt>
                <c:pt idx="23">
                  <c:v>3.2077389004655288</c:v>
                </c:pt>
              </c:numCache>
            </c:numRef>
          </c:val>
          <c:extLst>
            <c:ext xmlns:c16="http://schemas.microsoft.com/office/drawing/2014/chart" uri="{C3380CC4-5D6E-409C-BE32-E72D297353CC}">
              <c16:uniqueId val="{00000000-7970-47C9-A074-F6490B4ED81A}"/>
            </c:ext>
          </c:extLst>
        </c:ser>
        <c:ser>
          <c:idx val="1"/>
          <c:order val="1"/>
          <c:tx>
            <c:strRef>
              <c:f>Sectors!$E$43</c:f>
              <c:strCache>
                <c:ptCount val="1"/>
                <c:pt idx="0">
                  <c:v>Actual GDP growth rate</c:v>
                </c:pt>
              </c:strCache>
            </c:strRef>
          </c:tx>
          <c:spPr>
            <a:solidFill>
              <a:schemeClr val="accent2"/>
            </a:solidFill>
            <a:ln>
              <a:noFill/>
            </a:ln>
            <a:effectLst/>
            <a:extLst>
              <a:ext uri="{91240B29-F687-4F45-9708-019B960494DF}">
                <a14:hiddenLine xmlns:a14="http://schemas.microsoft.com/office/drawing/2010/main">
                  <a:noFill/>
                </a14:hiddenLine>
              </a:ext>
            </a:extLst>
          </c:spPr>
          <c:invertIfNegative val="0"/>
          <c:cat>
            <c:multiLvlStrRef>
              <c:f>Sectors!$B$44:$C$67</c:f>
              <c:multiLvlStrCache>
                <c:ptCount val="24"/>
                <c:lvl>
                  <c:pt idx="0">
                    <c:v>2020</c:v>
                  </c:pt>
                  <c:pt idx="1">
                    <c:v>2021</c:v>
                  </c:pt>
                  <c:pt idx="2">
                    <c:v>2022</c:v>
                  </c:pt>
                  <c:pt idx="3">
                    <c:v>2023</c:v>
                  </c:pt>
                  <c:pt idx="5">
                    <c:v>2020</c:v>
                  </c:pt>
                  <c:pt idx="6">
                    <c:v>2021</c:v>
                  </c:pt>
                  <c:pt idx="7">
                    <c:v>2022</c:v>
                  </c:pt>
                  <c:pt idx="8">
                    <c:v>2023</c:v>
                  </c:pt>
                  <c:pt idx="10">
                    <c:v>2020</c:v>
                  </c:pt>
                  <c:pt idx="11">
                    <c:v>2021</c:v>
                  </c:pt>
                  <c:pt idx="12">
                    <c:v>2022</c:v>
                  </c:pt>
                  <c:pt idx="13">
                    <c:v>2023</c:v>
                  </c:pt>
                  <c:pt idx="15">
                    <c:v>2020</c:v>
                  </c:pt>
                  <c:pt idx="16">
                    <c:v>2021</c:v>
                  </c:pt>
                  <c:pt idx="17">
                    <c:v>2022</c:v>
                  </c:pt>
                  <c:pt idx="18">
                    <c:v>2023</c:v>
                  </c:pt>
                  <c:pt idx="20">
                    <c:v>2020</c:v>
                  </c:pt>
                  <c:pt idx="21">
                    <c:v>2021</c:v>
                  </c:pt>
                  <c:pt idx="22">
                    <c:v>2022</c:v>
                  </c:pt>
                  <c:pt idx="23">
                    <c:v>2023</c:v>
                  </c:pt>
                </c:lvl>
                <c:lvl>
                  <c:pt idx="0">
                    <c:v>Manufacturing</c:v>
                  </c:pt>
                  <c:pt idx="5">
                    <c:v>Construction</c:v>
                  </c:pt>
                  <c:pt idx="10">
                    <c:v>Finance</c:v>
                  </c:pt>
                  <c:pt idx="15">
                    <c:v>I&amp;C</c:v>
                  </c:pt>
                  <c:pt idx="20">
                    <c:v>Services</c:v>
                  </c:pt>
                </c:lvl>
              </c:multiLvlStrCache>
            </c:multiLvlStrRef>
          </c:cat>
          <c:val>
            <c:numRef>
              <c:f>Sectors!$E$44:$E$67</c:f>
              <c:numCache>
                <c:formatCode>0.0</c:formatCode>
                <c:ptCount val="24"/>
                <c:pt idx="0">
                  <c:v>0.97940501088431553</c:v>
                </c:pt>
                <c:pt idx="1">
                  <c:v>8.5126978271021123</c:v>
                </c:pt>
                <c:pt idx="2">
                  <c:v>-0.82204826116125673</c:v>
                </c:pt>
                <c:pt idx="3">
                  <c:v>2.429502908048764</c:v>
                </c:pt>
                <c:pt idx="5">
                  <c:v>-8.3165710446528216</c:v>
                </c:pt>
                <c:pt idx="6">
                  <c:v>4.0451385142495031</c:v>
                </c:pt>
                <c:pt idx="7">
                  <c:v>1.0945901795224042</c:v>
                </c:pt>
                <c:pt idx="8">
                  <c:v>5.1958445087698868</c:v>
                </c:pt>
                <c:pt idx="10">
                  <c:v>23.75513690278542</c:v>
                </c:pt>
                <c:pt idx="11">
                  <c:v>7.3039114084467283</c:v>
                </c:pt>
                <c:pt idx="12">
                  <c:v>12.917133168995896</c:v>
                </c:pt>
                <c:pt idx="13">
                  <c:v>6.0235916228331901</c:v>
                </c:pt>
                <c:pt idx="15">
                  <c:v>9.9915102719750912</c:v>
                </c:pt>
                <c:pt idx="16">
                  <c:v>16.585682336309702</c:v>
                </c:pt>
                <c:pt idx="17">
                  <c:v>2.331416061331292</c:v>
                </c:pt>
                <c:pt idx="18">
                  <c:v>-0.90100799308763246</c:v>
                </c:pt>
                <c:pt idx="20">
                  <c:v>-7.5506981982527703</c:v>
                </c:pt>
                <c:pt idx="21">
                  <c:v>10.127601482849059</c:v>
                </c:pt>
                <c:pt idx="22">
                  <c:v>6.4509896955681443</c:v>
                </c:pt>
                <c:pt idx="23">
                  <c:v>3.1607619704717704</c:v>
                </c:pt>
              </c:numCache>
            </c:numRef>
          </c:val>
          <c:extLst>
            <c:ext xmlns:c16="http://schemas.microsoft.com/office/drawing/2014/chart" uri="{C3380CC4-5D6E-409C-BE32-E72D297353CC}">
              <c16:uniqueId val="{00000001-7970-47C9-A074-F6490B4ED81A}"/>
            </c:ext>
          </c:extLst>
        </c:ser>
        <c:dLbls>
          <c:showLegendKey val="0"/>
          <c:showVal val="0"/>
          <c:showCatName val="0"/>
          <c:showSerName val="0"/>
          <c:showPercent val="0"/>
          <c:showBubbleSize val="0"/>
        </c:dLbls>
        <c:gapWidth val="150"/>
        <c:overlap val="100"/>
        <c:axId val="261962432"/>
        <c:axId val="1"/>
      </c:barChart>
      <c:lineChart>
        <c:grouping val="standard"/>
        <c:varyColors val="0"/>
        <c:ser>
          <c:idx val="2"/>
          <c:order val="2"/>
          <c:tx>
            <c:strRef>
              <c:f>Sectors!$F$43</c:f>
              <c:strCache>
                <c:ptCount val="1"/>
                <c:pt idx="0">
                  <c:v>GDP Growth Rate</c:v>
                </c:pt>
              </c:strCache>
            </c:strRef>
          </c:tx>
          <c:spPr>
            <a:ln w="28575" cap="rnd" cmpd="sng" algn="ctr">
              <a:solidFill>
                <a:schemeClr val="accent3">
                  <a:shade val="95000"/>
                  <a:satMod val="105000"/>
                </a:schemeClr>
              </a:solidFill>
              <a:prstDash val="solid"/>
              <a:round/>
            </a:ln>
            <a:effectLst/>
          </c:spPr>
          <c:marker>
            <c:symbol val="none"/>
          </c:marker>
          <c:val>
            <c:numRef>
              <c:f>Sectors!$F$44:$F$67</c:f>
              <c:numCache>
                <c:formatCode>0.00</c:formatCode>
                <c:ptCount val="24"/>
                <c:pt idx="0">
                  <c:v>2.5165097009075321</c:v>
                </c:pt>
                <c:pt idx="1">
                  <c:v>19.679317108651496</c:v>
                </c:pt>
                <c:pt idx="2">
                  <c:v>3.8091131500157083</c:v>
                </c:pt>
                <c:pt idx="3">
                  <c:v>1.5314297203853133</c:v>
                </c:pt>
                <c:pt idx="5">
                  <c:v>-5.5418866832842806</c:v>
                </c:pt>
                <c:pt idx="6">
                  <c:v>-0.61542297883733221</c:v>
                </c:pt>
                <c:pt idx="7">
                  <c:v>-7.1041147648447929</c:v>
                </c:pt>
                <c:pt idx="8">
                  <c:v>7.8199332746232919</c:v>
                </c:pt>
                <c:pt idx="10">
                  <c:v>23.479916130914312</c:v>
                </c:pt>
                <c:pt idx="11">
                  <c:v>-6.3524506695397331</c:v>
                </c:pt>
                <c:pt idx="12">
                  <c:v>20.699870627174132</c:v>
                </c:pt>
                <c:pt idx="13">
                  <c:v>9.0336269189688281</c:v>
                </c:pt>
                <c:pt idx="15">
                  <c:v>13.804826179279095</c:v>
                </c:pt>
                <c:pt idx="16">
                  <c:v>23.349695691297701</c:v>
                </c:pt>
                <c:pt idx="17">
                  <c:v>8.1843442493300103</c:v>
                </c:pt>
                <c:pt idx="18">
                  <c:v>1.2280406828837798</c:v>
                </c:pt>
                <c:pt idx="20">
                  <c:v>-5.7565041446841718</c:v>
                </c:pt>
                <c:pt idx="21">
                  <c:v>21.363583575251766</c:v>
                </c:pt>
                <c:pt idx="22">
                  <c:v>12.483951556255214</c:v>
                </c:pt>
                <c:pt idx="23">
                  <c:v>6.3685008709372992</c:v>
                </c:pt>
              </c:numCache>
            </c:numRef>
          </c:val>
          <c:smooth val="0"/>
          <c:extLst>
            <c:ext xmlns:c16="http://schemas.microsoft.com/office/drawing/2014/chart" uri="{C3380CC4-5D6E-409C-BE32-E72D297353CC}">
              <c16:uniqueId val="{00000002-7970-47C9-A074-F6490B4ED81A}"/>
            </c:ext>
          </c:extLst>
        </c:ser>
        <c:dLbls>
          <c:showLegendKey val="0"/>
          <c:showVal val="0"/>
          <c:showCatName val="0"/>
          <c:showSerName val="0"/>
          <c:showPercent val="0"/>
          <c:showBubbleSize val="0"/>
        </c:dLbls>
        <c:marker val="1"/>
        <c:smooth val="0"/>
        <c:axId val="261962432"/>
        <c:axId val="1"/>
      </c:lineChart>
      <c:catAx>
        <c:axId val="261962432"/>
        <c:scaling>
          <c:orientation val="minMax"/>
        </c:scaling>
        <c:delete val="0"/>
        <c:axPos val="b"/>
        <c:majorGridlines>
          <c:spPr>
            <a:ln w="9525" cap="flat" cmpd="sng" algn="ctr">
              <a:solidFill>
                <a:srgbClr val="D9D9D9"/>
              </a:solidFill>
              <a:prstDash val="solid"/>
              <a:round/>
            </a:ln>
            <a:effectLst/>
          </c:spPr>
        </c:majorGridlines>
        <c:numFmt formatCode="mm\.yy" sourceLinked="0"/>
        <c:majorTickMark val="out"/>
        <c:minorTickMark val="none"/>
        <c:tickLblPos val="low"/>
        <c:spPr>
          <a:noFill/>
          <a:ln w="3175" cap="flat" cmpd="sng" algn="ctr">
            <a:solidFill>
              <a:srgbClr val="000000"/>
            </a:solidFill>
            <a:prstDash val="solid"/>
            <a:round/>
            <a:headEnd type="none" w="med" len="med"/>
            <a:tailEnd type="none" w="med" len="med"/>
          </a:ln>
          <a:effectLst/>
        </c:spPr>
        <c:txPr>
          <a:bodyPr rot="-5400000" spcFirstLastPara="1" vertOverflow="ellipsis" wrap="square" anchor="ctr" anchorCtr="1"/>
          <a:lstStyle/>
          <a:p>
            <a:pPr>
              <a:defRPr sz="900" b="0" i="0" u="none" strike="noStrike" kern="1200" baseline="0">
                <a:solidFill>
                  <a:srgbClr val="000000"/>
                </a:solidFill>
                <a:latin typeface="Open Sans"/>
                <a:ea typeface="+mn-ea"/>
                <a:cs typeface="+mn-cs"/>
              </a:defRPr>
            </a:pPr>
            <a:endParaRPr lang="en-US"/>
          </a:p>
        </c:txPr>
        <c:crossAx val="1"/>
        <c:crosses val="autoZero"/>
        <c:auto val="1"/>
        <c:lblAlgn val="ctr"/>
        <c:lblOffset val="100"/>
        <c:noMultiLvlLbl val="0"/>
      </c:catAx>
      <c:valAx>
        <c:axId val="1"/>
        <c:scaling>
          <c:orientation val="minMax"/>
        </c:scaling>
        <c:delete val="0"/>
        <c:axPos val="r"/>
        <c:majorGridlines>
          <c:spPr>
            <a:ln w="9525" cap="flat" cmpd="sng" algn="ctr">
              <a:solidFill>
                <a:srgbClr val="D9D9D9"/>
              </a:solidFill>
              <a:prstDash val="solid"/>
              <a:round/>
            </a:ln>
            <a:effectLst/>
          </c:spPr>
        </c:majorGridlines>
        <c:numFmt formatCode="0.0" sourceLinked="1"/>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900" b="0" i="0" u="none" strike="noStrike" kern="1200" baseline="0">
                <a:solidFill>
                  <a:srgbClr val="000000"/>
                </a:solidFill>
                <a:latin typeface="Open Sans"/>
                <a:ea typeface="+mn-ea"/>
                <a:cs typeface="+mn-cs"/>
              </a:defRPr>
            </a:pPr>
            <a:endParaRPr lang="en-US"/>
          </a:p>
        </c:txPr>
        <c:crossAx val="261962432"/>
        <c:crosses val="max"/>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Open Sans"/>
              <a:ea typeface="+mn-ea"/>
              <a:cs typeface="+mn-cs"/>
            </a:defRPr>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900">
          <a:solidFill>
            <a:srgbClr val="000000"/>
          </a:solidFill>
          <a:latin typeface="Open San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0</xdr:row>
      <xdr:rowOff>76200</xdr:rowOff>
    </xdr:from>
    <xdr:to>
      <xdr:col>23</xdr:col>
      <xdr:colOff>561975</xdr:colOff>
      <xdr:row>23</xdr:row>
      <xdr:rowOff>174625</xdr:rowOff>
    </xdr:to>
    <xdr:graphicFrame macro="">
      <xdr:nvGraphicFramePr>
        <xdr:cNvPr id="7" name="Chart 6">
          <a:extLst>
            <a:ext uri="{FF2B5EF4-FFF2-40B4-BE49-F238E27FC236}">
              <a16:creationId xmlns:a16="http://schemas.microsoft.com/office/drawing/2014/main" id="{DE179201-3D75-41A8-9D88-34E2C0D347F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434975</xdr:colOff>
      <xdr:row>0</xdr:row>
      <xdr:rowOff>53975</xdr:rowOff>
    </xdr:from>
    <xdr:to>
      <xdr:col>9</xdr:col>
      <xdr:colOff>1301750</xdr:colOff>
      <xdr:row>23</xdr:row>
      <xdr:rowOff>28575</xdr:rowOff>
    </xdr:to>
    <xdr:graphicFrame macro="">
      <xdr:nvGraphicFramePr>
        <xdr:cNvPr id="2" name="Chart 2">
          <a:extLst>
            <a:ext uri="{FF2B5EF4-FFF2-40B4-BE49-F238E27FC236}">
              <a16:creationId xmlns:a16="http://schemas.microsoft.com/office/drawing/2014/main" id="{F23D343A-8107-43BF-8319-13FE307E1E3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95"/>
  <sheetViews>
    <sheetView showGridLines="0" topLeftCell="B1" zoomScale="85" zoomScaleNormal="85" workbookViewId="0">
      <selection activeCell="AC5" sqref="AC5"/>
    </sheetView>
  </sheetViews>
  <sheetFormatPr defaultColWidth="9.140625" defaultRowHeight="15.75" x14ac:dyDescent="0.25"/>
  <cols>
    <col min="1" max="1" width="5.28515625" style="6" customWidth="1"/>
    <col min="2" max="2" width="40.42578125" style="28" customWidth="1"/>
    <col min="3" max="3" width="5.7109375" style="43" bestFit="1" customWidth="1"/>
    <col min="4" max="8" width="7.7109375" style="6" bestFit="1" customWidth="1"/>
    <col min="9" max="9" width="1.42578125" style="6" customWidth="1"/>
    <col min="10" max="14" width="7.42578125" style="6" bestFit="1" customWidth="1"/>
    <col min="15" max="16" width="1.42578125" style="6" customWidth="1"/>
    <col min="17" max="20" width="7.7109375" style="6" bestFit="1" customWidth="1"/>
    <col min="21" max="21" width="1.42578125" style="6" customWidth="1"/>
    <col min="22" max="22" width="7.42578125" style="6" bestFit="1" customWidth="1"/>
    <col min="23" max="23" width="7.140625" style="6" bestFit="1" customWidth="1"/>
    <col min="24" max="24" width="7.5703125" style="6" customWidth="1"/>
    <col min="25" max="25" width="7.42578125" style="6" bestFit="1" customWidth="1"/>
    <col min="26" max="26" width="12.140625" style="6" customWidth="1"/>
    <col min="27" max="27" width="5.7109375" style="6" customWidth="1"/>
    <col min="28" max="28" width="6.85546875" style="6" bestFit="1" customWidth="1"/>
    <col min="29" max="29" width="14.5703125" style="6" customWidth="1"/>
    <col min="30" max="30" width="7.5703125" style="6" bestFit="1" customWidth="1"/>
    <col min="31" max="31" width="14.85546875" style="6" customWidth="1"/>
    <col min="32" max="32" width="7.5703125" style="6" bestFit="1" customWidth="1"/>
    <col min="33" max="33" width="14.85546875" style="6" customWidth="1"/>
    <col min="34" max="34" width="7.5703125" style="6" bestFit="1" customWidth="1"/>
    <col min="35" max="35" width="13.42578125" style="6" customWidth="1"/>
    <col min="36" max="36" width="7.5703125" style="6" bestFit="1" customWidth="1"/>
    <col min="37" max="37" width="15.28515625" style="6" customWidth="1"/>
    <col min="38" max="38" width="10.140625" style="6" customWidth="1"/>
    <col min="39" max="16384" width="9.140625" style="6"/>
  </cols>
  <sheetData>
    <row r="1" spans="1:38" ht="12.75" customHeight="1" x14ac:dyDescent="0.25">
      <c r="B1" s="7"/>
      <c r="C1" s="7"/>
      <c r="D1" s="7"/>
      <c r="E1" s="7"/>
      <c r="F1" s="7"/>
      <c r="G1" s="7"/>
      <c r="H1" s="7"/>
      <c r="I1" s="7"/>
      <c r="J1" s="7"/>
      <c r="K1" s="7"/>
      <c r="L1" s="7"/>
      <c r="M1" s="7"/>
      <c r="N1" s="7"/>
      <c r="O1" s="7"/>
      <c r="P1" s="7"/>
      <c r="Q1" s="7"/>
      <c r="R1" s="7"/>
      <c r="S1" s="7"/>
      <c r="T1" s="7"/>
      <c r="U1" s="7"/>
      <c r="V1" s="7"/>
      <c r="W1" s="7"/>
      <c r="X1" s="7"/>
      <c r="Y1" s="7"/>
    </row>
    <row r="2" spans="1:38" ht="12.75" customHeight="1" x14ac:dyDescent="0.25">
      <c r="B2" s="8" t="s">
        <v>15</v>
      </c>
      <c r="C2" s="8"/>
      <c r="D2" s="8"/>
      <c r="E2" s="8"/>
      <c r="F2" s="8"/>
      <c r="G2" s="8"/>
      <c r="H2" s="8"/>
      <c r="I2" s="8"/>
      <c r="J2" s="8"/>
      <c r="K2" s="8"/>
      <c r="L2" s="8"/>
      <c r="M2" s="8"/>
      <c r="N2" s="8"/>
      <c r="O2" s="8"/>
      <c r="P2" s="8"/>
      <c r="Q2" s="8"/>
      <c r="R2" s="8"/>
      <c r="S2" s="9"/>
      <c r="T2" s="9"/>
      <c r="U2" s="9"/>
      <c r="V2" s="9"/>
      <c r="W2" s="9"/>
      <c r="X2" s="9"/>
      <c r="Y2" s="9"/>
    </row>
    <row r="3" spans="1:38" s="10" customFormat="1" ht="16.5" thickBot="1" x14ac:dyDescent="0.3">
      <c r="B3" s="11" t="s">
        <v>0</v>
      </c>
      <c r="C3" s="11"/>
      <c r="D3" s="11"/>
      <c r="E3" s="11"/>
      <c r="F3" s="11"/>
      <c r="G3" s="11"/>
      <c r="H3" s="11"/>
      <c r="I3" s="11"/>
      <c r="J3" s="11"/>
      <c r="K3" s="11"/>
      <c r="L3" s="11"/>
      <c r="M3" s="11"/>
      <c r="N3" s="11"/>
      <c r="O3" s="11"/>
      <c r="P3" s="11"/>
      <c r="Q3" s="11"/>
      <c r="R3" s="11"/>
      <c r="S3" s="11"/>
      <c r="T3" s="11"/>
      <c r="U3" s="11"/>
      <c r="V3" s="11"/>
      <c r="W3" s="11"/>
      <c r="X3" s="11"/>
      <c r="Y3" s="11"/>
    </row>
    <row r="4" spans="1:38" s="10" customFormat="1" ht="35.25" customHeight="1" x14ac:dyDescent="0.25">
      <c r="B4" s="52"/>
      <c r="C4" s="55" t="s">
        <v>43</v>
      </c>
      <c r="D4" s="58" t="s">
        <v>44</v>
      </c>
      <c r="E4" s="58"/>
      <c r="F4" s="58"/>
      <c r="G4" s="58"/>
      <c r="H4" s="58"/>
      <c r="I4" s="58"/>
      <c r="J4" s="58"/>
      <c r="K4" s="58"/>
      <c r="L4" s="58"/>
      <c r="M4" s="58"/>
      <c r="N4" s="58"/>
      <c r="O4" s="12"/>
      <c r="P4" s="12"/>
      <c r="Q4" s="58" t="s">
        <v>45</v>
      </c>
      <c r="R4" s="58"/>
      <c r="S4" s="58"/>
      <c r="T4" s="58"/>
      <c r="U4" s="58"/>
      <c r="V4" s="58"/>
      <c r="W4" s="58"/>
      <c r="X4" s="58"/>
      <c r="Y4" s="58"/>
    </row>
    <row r="5" spans="1:38" s="10" customFormat="1" ht="42" customHeight="1" x14ac:dyDescent="0.25">
      <c r="B5" s="53"/>
      <c r="C5" s="56"/>
      <c r="D5" s="51" t="s">
        <v>46</v>
      </c>
      <c r="E5" s="51"/>
      <c r="F5" s="51"/>
      <c r="G5" s="51"/>
      <c r="H5" s="51"/>
      <c r="I5" s="13"/>
      <c r="J5" s="51" t="s">
        <v>47</v>
      </c>
      <c r="K5" s="51"/>
      <c r="L5" s="51"/>
      <c r="M5" s="51"/>
      <c r="N5" s="51"/>
      <c r="O5" s="14"/>
      <c r="P5" s="14"/>
      <c r="Q5" s="51" t="s">
        <v>48</v>
      </c>
      <c r="R5" s="51"/>
      <c r="S5" s="51"/>
      <c r="T5" s="51"/>
      <c r="U5" s="14"/>
      <c r="V5" s="51" t="s">
        <v>49</v>
      </c>
      <c r="W5" s="51"/>
      <c r="X5" s="51"/>
      <c r="Y5" s="51"/>
    </row>
    <row r="6" spans="1:38" s="10" customFormat="1" ht="65.45" customHeight="1" thickBot="1" x14ac:dyDescent="0.3">
      <c r="B6" s="53"/>
      <c r="C6" s="56"/>
      <c r="D6" s="59" t="s">
        <v>50</v>
      </c>
      <c r="E6" s="51" t="s">
        <v>51</v>
      </c>
      <c r="F6" s="51"/>
      <c r="G6" s="51"/>
      <c r="H6" s="51"/>
      <c r="I6" s="15"/>
      <c r="J6" s="59" t="s">
        <v>50</v>
      </c>
      <c r="K6" s="51" t="s">
        <v>52</v>
      </c>
      <c r="L6" s="51"/>
      <c r="M6" s="51"/>
      <c r="N6" s="51"/>
      <c r="O6" s="15"/>
      <c r="P6" s="15"/>
      <c r="Q6" s="51" t="s">
        <v>53</v>
      </c>
      <c r="R6" s="51"/>
      <c r="S6" s="51"/>
      <c r="T6" s="51"/>
      <c r="U6" s="15"/>
      <c r="V6" s="51" t="s">
        <v>52</v>
      </c>
      <c r="W6" s="51"/>
      <c r="X6" s="51"/>
      <c r="Y6" s="51"/>
      <c r="Z6" s="76" t="s">
        <v>64</v>
      </c>
      <c r="AA6" s="14"/>
      <c r="AF6" s="62" t="s">
        <v>60</v>
      </c>
      <c r="AG6" s="62"/>
      <c r="AH6" s="62"/>
    </row>
    <row r="7" spans="1:38" s="10" customFormat="1" ht="18.75" customHeight="1" x14ac:dyDescent="0.25">
      <c r="B7" s="54"/>
      <c r="C7" s="57"/>
      <c r="D7" s="60"/>
      <c r="E7" s="17" t="s">
        <v>1</v>
      </c>
      <c r="F7" s="17" t="s">
        <v>2</v>
      </c>
      <c r="G7" s="17" t="s">
        <v>3</v>
      </c>
      <c r="H7" s="17" t="s">
        <v>4</v>
      </c>
      <c r="I7" s="18"/>
      <c r="J7" s="60"/>
      <c r="K7" s="17" t="s">
        <v>1</v>
      </c>
      <c r="L7" s="17" t="s">
        <v>2</v>
      </c>
      <c r="M7" s="17" t="s">
        <v>3</v>
      </c>
      <c r="N7" s="17" t="s">
        <v>4</v>
      </c>
      <c r="O7" s="16"/>
      <c r="P7" s="16"/>
      <c r="Q7" s="17" t="s">
        <v>1</v>
      </c>
      <c r="R7" s="17" t="s">
        <v>2</v>
      </c>
      <c r="S7" s="17" t="s">
        <v>3</v>
      </c>
      <c r="T7" s="17" t="s">
        <v>4</v>
      </c>
      <c r="U7" s="19"/>
      <c r="V7" s="17" t="s">
        <v>1</v>
      </c>
      <c r="W7" s="17" t="s">
        <v>2</v>
      </c>
      <c r="X7" s="17" t="s">
        <v>3</v>
      </c>
      <c r="Y7" s="17" t="s">
        <v>4</v>
      </c>
      <c r="Z7" s="77" t="s">
        <v>1</v>
      </c>
      <c r="AA7" s="20"/>
      <c r="AB7" s="63" t="s">
        <v>23</v>
      </c>
      <c r="AC7" s="64" t="s">
        <v>26</v>
      </c>
      <c r="AD7" s="65"/>
      <c r="AE7" s="64" t="s">
        <v>28</v>
      </c>
      <c r="AF7" s="65"/>
      <c r="AG7" s="64" t="s">
        <v>30</v>
      </c>
      <c r="AH7" s="65"/>
      <c r="AI7" s="64" t="s">
        <v>40</v>
      </c>
      <c r="AJ7" s="65"/>
      <c r="AK7" s="64" t="s">
        <v>32</v>
      </c>
      <c r="AL7" s="66"/>
    </row>
    <row r="8" spans="1:38" ht="15.6" customHeight="1" x14ac:dyDescent="0.25">
      <c r="B8" s="21"/>
      <c r="C8" s="22"/>
      <c r="D8" s="23"/>
      <c r="E8" s="23"/>
      <c r="F8" s="23"/>
      <c r="G8" s="23"/>
      <c r="H8" s="23"/>
      <c r="I8" s="23"/>
      <c r="J8" s="23"/>
      <c r="K8" s="23"/>
      <c r="L8" s="23"/>
      <c r="M8" s="23"/>
      <c r="N8" s="23"/>
      <c r="O8" s="23"/>
      <c r="P8" s="23"/>
      <c r="Q8" s="23"/>
      <c r="R8" s="23"/>
      <c r="S8" s="23"/>
      <c r="T8" s="23"/>
      <c r="U8" s="23"/>
      <c r="V8" s="24"/>
      <c r="W8" s="24"/>
      <c r="X8" s="24"/>
      <c r="Y8" s="23"/>
      <c r="Z8" s="78"/>
      <c r="AB8" s="67"/>
      <c r="AC8" s="68" t="s">
        <v>61</v>
      </c>
      <c r="AD8" s="68" t="s">
        <v>16</v>
      </c>
      <c r="AE8" s="68" t="s">
        <v>61</v>
      </c>
      <c r="AF8" s="68" t="s">
        <v>16</v>
      </c>
      <c r="AG8" s="68" t="s">
        <v>61</v>
      </c>
      <c r="AH8" s="68" t="s">
        <v>16</v>
      </c>
      <c r="AI8" s="68" t="s">
        <v>61</v>
      </c>
      <c r="AJ8" s="68" t="s">
        <v>16</v>
      </c>
      <c r="AK8" s="68" t="s">
        <v>61</v>
      </c>
      <c r="AL8" s="69" t="s">
        <v>16</v>
      </c>
    </row>
    <row r="9" spans="1:38" ht="16.5" customHeight="1" x14ac:dyDescent="0.25">
      <c r="A9" s="6">
        <v>1</v>
      </c>
      <c r="B9" s="25"/>
      <c r="C9" s="26">
        <v>1998</v>
      </c>
      <c r="D9" s="4">
        <v>70.663951581496093</v>
      </c>
      <c r="E9" s="4">
        <v>63.325286034400648</v>
      </c>
      <c r="F9" s="4">
        <v>69.25941218866177</v>
      </c>
      <c r="G9" s="4">
        <v>76.951108343904764</v>
      </c>
      <c r="H9" s="4">
        <v>73.119999759017219</v>
      </c>
      <c r="I9" s="4"/>
      <c r="J9" s="4" t="s">
        <v>13</v>
      </c>
      <c r="K9" s="4" t="s">
        <v>13</v>
      </c>
      <c r="L9" s="4" t="s">
        <v>13</v>
      </c>
      <c r="M9" s="4" t="s">
        <v>13</v>
      </c>
      <c r="N9" s="4" t="s">
        <v>13</v>
      </c>
      <c r="O9" s="4"/>
      <c r="P9" s="4"/>
      <c r="Q9" s="4">
        <v>71.633276779798763</v>
      </c>
      <c r="R9" s="4">
        <v>71.062686955456059</v>
      </c>
      <c r="S9" s="4">
        <v>70.062781726311329</v>
      </c>
      <c r="T9" s="4">
        <v>69.881537612270307</v>
      </c>
      <c r="U9" s="4"/>
      <c r="V9" s="4" t="s">
        <v>13</v>
      </c>
      <c r="W9" s="4">
        <v>-0.7965429615857289</v>
      </c>
      <c r="X9" s="4">
        <v>-1.4070748968041329</v>
      </c>
      <c r="Y9" s="4">
        <v>-0.25868815022079161</v>
      </c>
      <c r="Z9" s="79">
        <f>AVERAGE(Q9:T9)</f>
        <v>70.660070768459121</v>
      </c>
      <c r="AA9" s="27"/>
      <c r="AB9" s="70">
        <v>2019</v>
      </c>
      <c r="AC9" s="71">
        <f>Z111</f>
        <v>185.44119230126924</v>
      </c>
      <c r="AD9" s="71">
        <f>T111</f>
        <v>188.29161756536701</v>
      </c>
      <c r="AE9" s="71">
        <f>Z138</f>
        <v>204.41495158509724</v>
      </c>
      <c r="AF9" s="71">
        <f>T138</f>
        <v>210.08682127902799</v>
      </c>
      <c r="AG9" s="71">
        <f>Z219</f>
        <v>203.33939534997526</v>
      </c>
      <c r="AH9" s="71">
        <f>T219</f>
        <v>202.77976309657501</v>
      </c>
      <c r="AI9" s="71">
        <f>Z192</f>
        <v>193.06933128567877</v>
      </c>
      <c r="AJ9" s="71">
        <f>T192</f>
        <v>200.43167480772101</v>
      </c>
      <c r="AK9" s="71">
        <f>Z165</f>
        <v>188.43241150593951</v>
      </c>
      <c r="AL9" s="72">
        <f>T165</f>
        <v>191.813254628175</v>
      </c>
    </row>
    <row r="10" spans="1:38" ht="15" customHeight="1" x14ac:dyDescent="0.25">
      <c r="A10" s="6">
        <v>2</v>
      </c>
      <c r="B10" s="25" t="s">
        <v>6</v>
      </c>
      <c r="C10" s="26">
        <v>1999</v>
      </c>
      <c r="D10" s="1">
        <v>68.34386436981913</v>
      </c>
      <c r="E10" s="1">
        <v>60.555432356779562</v>
      </c>
      <c r="F10" s="1">
        <v>66.59554699700081</v>
      </c>
      <c r="G10" s="1">
        <v>73.871799739739572</v>
      </c>
      <c r="H10" s="1">
        <v>72.352678385756562</v>
      </c>
      <c r="I10" s="1"/>
      <c r="J10" s="1">
        <v>-3.2832684271855754</v>
      </c>
      <c r="K10" s="1">
        <v>-4.3740089482049882</v>
      </c>
      <c r="L10" s="1">
        <v>-3.8462139765272951</v>
      </c>
      <c r="M10" s="1">
        <v>-4.001642952825776</v>
      </c>
      <c r="N10" s="1">
        <v>-1.049400131003182</v>
      </c>
      <c r="O10" s="1"/>
      <c r="P10" s="1"/>
      <c r="Q10" s="1">
        <v>68.703460521799954</v>
      </c>
      <c r="R10" s="1">
        <v>68.316168351013943</v>
      </c>
      <c r="S10" s="1">
        <v>67.163935520247165</v>
      </c>
      <c r="T10" s="1">
        <v>69.170404559319621</v>
      </c>
      <c r="U10" s="1"/>
      <c r="V10" s="1">
        <v>-1.6858202190781526</v>
      </c>
      <c r="W10" s="1">
        <v>-0.56371566707782961</v>
      </c>
      <c r="X10" s="1">
        <v>-1.6866180562798974</v>
      </c>
      <c r="Y10" s="1">
        <v>2.9874202926473572</v>
      </c>
      <c r="Z10" s="80">
        <f t="shared" ref="Z10:Z34" si="0">AVERAGE(Q10:T10)</f>
        <v>68.338492238095171</v>
      </c>
      <c r="AA10" s="27"/>
      <c r="AB10" s="70">
        <v>2020</v>
      </c>
      <c r="AC10" s="71">
        <f>Z112</f>
        <v>190.10783789500925</v>
      </c>
      <c r="AD10" s="71">
        <f t="shared" ref="AD10:AD13" si="1">T112</f>
        <v>211.33645637712999</v>
      </c>
      <c r="AE10" s="71">
        <f>Z139</f>
        <v>193.08650660456073</v>
      </c>
      <c r="AF10" s="71">
        <f t="shared" ref="AF10:AF13" si="2">T139</f>
        <v>184.08759122940199</v>
      </c>
      <c r="AG10" s="71">
        <f>Z220</f>
        <v>251.08331483925772</v>
      </c>
      <c r="AH10" s="71">
        <f t="shared" ref="AH10:AH13" si="3">T220</f>
        <v>216.79446824739799</v>
      </c>
      <c r="AI10" s="71">
        <f>Z193</f>
        <v>219.72221687516324</v>
      </c>
      <c r="AJ10" s="71">
        <f t="shared" ref="AJ10:AJ13" si="4">T193</f>
        <v>234.58425696847499</v>
      </c>
      <c r="AK10" s="71">
        <f>Z166</f>
        <v>177.58529192767176</v>
      </c>
      <c r="AL10" s="72">
        <f t="shared" ref="AL10:AL13" si="5">T166</f>
        <v>197.53874352740601</v>
      </c>
    </row>
    <row r="11" spans="1:38" ht="13.5" customHeight="1" x14ac:dyDescent="0.25">
      <c r="A11" s="6">
        <v>3</v>
      </c>
      <c r="C11" s="26">
        <v>2000</v>
      </c>
      <c r="D11" s="1">
        <v>73.138145858222231</v>
      </c>
      <c r="E11" s="1">
        <v>62.482448421348828</v>
      </c>
      <c r="F11" s="1">
        <v>71.205027227410611</v>
      </c>
      <c r="G11" s="1">
        <v>80.226899643685186</v>
      </c>
      <c r="H11" s="1">
        <v>78.638208140444334</v>
      </c>
      <c r="I11" s="1"/>
      <c r="J11" s="1">
        <v>7.0149405987061328</v>
      </c>
      <c r="K11" s="1">
        <v>3.1822348376867353</v>
      </c>
      <c r="L11" s="1">
        <v>6.9216042787626435</v>
      </c>
      <c r="M11" s="1">
        <v>8.6028767761656013</v>
      </c>
      <c r="N11" s="1">
        <v>8.6873491001615122</v>
      </c>
      <c r="O11" s="1"/>
      <c r="P11" s="1"/>
      <c r="Q11" s="1">
        <v>70.259735627536216</v>
      </c>
      <c r="R11" s="1">
        <v>72.995207350660337</v>
      </c>
      <c r="S11" s="1">
        <v>74.082336959033029</v>
      </c>
      <c r="T11" s="1">
        <v>75.146628563075708</v>
      </c>
      <c r="U11" s="1"/>
      <c r="V11" s="1">
        <v>1.5748513763316225</v>
      </c>
      <c r="W11" s="1">
        <v>3.8933703616898185</v>
      </c>
      <c r="X11" s="1">
        <v>1.4893164192961876</v>
      </c>
      <c r="Y11" s="1">
        <v>1.4366334105135223</v>
      </c>
      <c r="Z11" s="80">
        <f t="shared" si="0"/>
        <v>73.120977125076323</v>
      </c>
      <c r="AA11" s="27"/>
      <c r="AB11" s="70">
        <v>2021</v>
      </c>
      <c r="AC11" s="71">
        <f>Z113</f>
        <v>227.51976216276924</v>
      </c>
      <c r="AD11" s="71">
        <f t="shared" si="1"/>
        <v>238.056569590853</v>
      </c>
      <c r="AE11" s="71">
        <f>Z140</f>
        <v>191.898207873882</v>
      </c>
      <c r="AF11" s="71">
        <f t="shared" si="2"/>
        <v>176.16504001677399</v>
      </c>
      <c r="AG11" s="71">
        <f>Z221</f>
        <v>235.13337112464873</v>
      </c>
      <c r="AH11" s="71">
        <f t="shared" si="3"/>
        <v>253.433184075844</v>
      </c>
      <c r="AI11" s="71">
        <f>Z194</f>
        <v>271.026685881687</v>
      </c>
      <c r="AJ11" s="71">
        <f t="shared" si="4"/>
        <v>286.88968317665501</v>
      </c>
      <c r="AK11" s="71">
        <f>Z167</f>
        <v>215.52387418599474</v>
      </c>
      <c r="AL11" s="72">
        <f t="shared" si="5"/>
        <v>228.52634731631099</v>
      </c>
    </row>
    <row r="12" spans="1:38" ht="12.95" customHeight="1" x14ac:dyDescent="0.25">
      <c r="A12" s="6">
        <v>4</v>
      </c>
      <c r="C12" s="26">
        <v>2001</v>
      </c>
      <c r="D12" s="1">
        <v>68.855696303373179</v>
      </c>
      <c r="E12" s="1">
        <v>63.875576121238105</v>
      </c>
      <c r="F12" s="1">
        <v>66.33382605567445</v>
      </c>
      <c r="G12" s="1">
        <v>74.609811895679243</v>
      </c>
      <c r="H12" s="1">
        <v>70.603571140900868</v>
      </c>
      <c r="I12" s="1"/>
      <c r="J12" s="1">
        <v>-5.855288652176867</v>
      </c>
      <c r="K12" s="1">
        <v>2.2296304563719218</v>
      </c>
      <c r="L12" s="1">
        <v>-6.8410916495808607</v>
      </c>
      <c r="M12" s="1">
        <v>-7.0015017069752616</v>
      </c>
      <c r="N12" s="1">
        <v>-10.217217799767212</v>
      </c>
      <c r="O12" s="1"/>
      <c r="P12" s="1"/>
      <c r="Q12" s="1">
        <v>71.295266445913029</v>
      </c>
      <c r="R12" s="1">
        <v>67.841696139406992</v>
      </c>
      <c r="S12" s="1">
        <v>68.69092884181461</v>
      </c>
      <c r="T12" s="1">
        <v>67.534931764922987</v>
      </c>
      <c r="U12" s="1"/>
      <c r="V12" s="1">
        <v>-5.1251296176646974</v>
      </c>
      <c r="W12" s="1">
        <v>-4.8440387120595574</v>
      </c>
      <c r="X12" s="1">
        <v>1.251785775907706</v>
      </c>
      <c r="Y12" s="1">
        <v>-1.6828962664833398</v>
      </c>
      <c r="Z12" s="80">
        <f t="shared" si="0"/>
        <v>68.840705798014397</v>
      </c>
      <c r="AA12" s="27"/>
      <c r="AB12" s="70">
        <v>2022</v>
      </c>
      <c r="AC12" s="71">
        <f>Z114</f>
        <v>236.18624734219574</v>
      </c>
      <c r="AD12" s="71">
        <f t="shared" si="1"/>
        <v>234.06512198186701</v>
      </c>
      <c r="AE12" s="71">
        <f>Z141</f>
        <v>178.26553895484099</v>
      </c>
      <c r="AF12" s="71">
        <f t="shared" si="2"/>
        <v>182.94338493594299</v>
      </c>
      <c r="AG12" s="71">
        <f>Z222</f>
        <v>283.80567474876426</v>
      </c>
      <c r="AH12" s="71">
        <f t="shared" si="3"/>
        <v>292.348325731138</v>
      </c>
      <c r="AI12" s="71">
        <f>Z195</f>
        <v>293.20844286179454</v>
      </c>
      <c r="AJ12" s="71">
        <f t="shared" si="4"/>
        <v>299.45099333237999</v>
      </c>
      <c r="AK12" s="71">
        <f>Z168</f>
        <v>242.42977023153875</v>
      </c>
      <c r="AL12" s="72">
        <f t="shared" si="5"/>
        <v>250.206284277565</v>
      </c>
    </row>
    <row r="13" spans="1:38" ht="15" customHeight="1" thickBot="1" x14ac:dyDescent="0.3">
      <c r="A13" s="6">
        <v>5</v>
      </c>
      <c r="B13" s="29"/>
      <c r="C13" s="26">
        <v>2002</v>
      </c>
      <c r="D13" s="1">
        <v>73.266519439145981</v>
      </c>
      <c r="E13" s="1">
        <v>63.211904000000665</v>
      </c>
      <c r="F13" s="1">
        <v>71.459970863650526</v>
      </c>
      <c r="G13" s="1">
        <v>79.658376490297059</v>
      </c>
      <c r="H13" s="1">
        <v>78.735826402635652</v>
      </c>
      <c r="I13" s="1"/>
      <c r="J13" s="1">
        <v>6.405894316047636</v>
      </c>
      <c r="K13" s="1">
        <v>-1.0390076482093349</v>
      </c>
      <c r="L13" s="1">
        <v>7.727799092537893</v>
      </c>
      <c r="M13" s="1">
        <v>6.7666228694917692</v>
      </c>
      <c r="N13" s="1">
        <v>11.518192536614833</v>
      </c>
      <c r="O13" s="1"/>
      <c r="P13" s="1"/>
      <c r="Q13" s="1">
        <v>70.086119556392603</v>
      </c>
      <c r="R13" s="1">
        <v>73.111327649337369</v>
      </c>
      <c r="S13" s="1">
        <v>74.110370566117496</v>
      </c>
      <c r="T13" s="1">
        <v>75.691615590791244</v>
      </c>
      <c r="U13" s="1"/>
      <c r="V13" s="1">
        <v>3.7775825410616193</v>
      </c>
      <c r="W13" s="1">
        <v>4.3164154501529168</v>
      </c>
      <c r="X13" s="1">
        <v>1.3664680274605701</v>
      </c>
      <c r="Y13" s="1">
        <v>2.1336352963760277</v>
      </c>
      <c r="Z13" s="80">
        <f t="shared" si="0"/>
        <v>73.249858340659685</v>
      </c>
      <c r="AA13" s="27"/>
      <c r="AB13" s="73">
        <v>2023</v>
      </c>
      <c r="AC13" s="74">
        <f>Z115</f>
        <v>239.80327372945689</v>
      </c>
      <c r="AD13" s="74">
        <f t="shared" si="1"/>
        <v>239.45588660128951</v>
      </c>
      <c r="AE13" s="74">
        <f>Z142</f>
        <v>192.20578515275713</v>
      </c>
      <c r="AF13" s="74">
        <f t="shared" si="2"/>
        <v>200.88065612603293</v>
      </c>
      <c r="AG13" s="74">
        <f>Z223</f>
        <v>309.44362058042975</v>
      </c>
      <c r="AH13" s="74">
        <f t="shared" si="3"/>
        <v>314.01805157925105</v>
      </c>
      <c r="AI13" s="74">
        <f>Z196</f>
        <v>296.80916182578738</v>
      </c>
      <c r="AJ13" s="74">
        <f t="shared" si="4"/>
        <v>292.35074903928381</v>
      </c>
      <c r="AK13" s="74">
        <f>Z169</f>
        <v>257.86891226014558</v>
      </c>
      <c r="AL13" s="75">
        <f t="shared" si="5"/>
        <v>258.31526440494838</v>
      </c>
    </row>
    <row r="14" spans="1:38" ht="17.45" customHeight="1" x14ac:dyDescent="0.25">
      <c r="A14" s="6">
        <v>6</v>
      </c>
      <c r="B14" s="29"/>
      <c r="C14" s="26">
        <v>2003</v>
      </c>
      <c r="D14" s="1">
        <v>77.629632561790601</v>
      </c>
      <c r="E14" s="1">
        <v>67.776421126748915</v>
      </c>
      <c r="F14" s="1">
        <v>74.218900482171662</v>
      </c>
      <c r="G14" s="1">
        <v>84.2277814136811</v>
      </c>
      <c r="H14" s="1">
        <v>84.29542722456074</v>
      </c>
      <c r="I14" s="1"/>
      <c r="J14" s="1">
        <v>5.955125418873692</v>
      </c>
      <c r="K14" s="1">
        <v>7.220977122834654</v>
      </c>
      <c r="L14" s="1">
        <v>3.8608042868997643</v>
      </c>
      <c r="M14" s="1">
        <v>5.7362516344286973</v>
      </c>
      <c r="N14" s="1">
        <v>7.0610814364158188</v>
      </c>
      <c r="O14" s="1"/>
      <c r="P14" s="1"/>
      <c r="Q14" s="1">
        <v>75.754894309357155</v>
      </c>
      <c r="R14" s="1">
        <v>76.009678457033814</v>
      </c>
      <c r="S14" s="1">
        <v>78.176875840243213</v>
      </c>
      <c r="T14" s="1">
        <v>80.540173019993674</v>
      </c>
      <c r="U14" s="1"/>
      <c r="V14" s="1">
        <v>8.3600697477521635E-2</v>
      </c>
      <c r="W14" s="1">
        <v>0.3363269792658059</v>
      </c>
      <c r="X14" s="1">
        <v>2.8512124076862904</v>
      </c>
      <c r="Y14" s="1">
        <v>3.0230130768846806</v>
      </c>
      <c r="Z14" s="80">
        <f t="shared" si="0"/>
        <v>77.620405406656971</v>
      </c>
      <c r="AA14" s="27"/>
    </row>
    <row r="15" spans="1:38" ht="11.25" customHeight="1" x14ac:dyDescent="0.25">
      <c r="A15" s="6">
        <v>7</v>
      </c>
      <c r="B15" s="29"/>
      <c r="C15" s="26">
        <v>2004</v>
      </c>
      <c r="D15" s="1">
        <v>85.033821111405643</v>
      </c>
      <c r="E15" s="1">
        <v>74.626492776993175</v>
      </c>
      <c r="F15" s="1">
        <v>82.920992277623071</v>
      </c>
      <c r="G15" s="1">
        <v>91.43399504486672</v>
      </c>
      <c r="H15" s="1">
        <v>91.153804346139623</v>
      </c>
      <c r="I15" s="1"/>
      <c r="J15" s="1">
        <v>9.53783794316114</v>
      </c>
      <c r="K15" s="1">
        <v>10.106865391186588</v>
      </c>
      <c r="L15" s="1">
        <v>11.724899909480285</v>
      </c>
      <c r="M15" s="1">
        <v>8.5556256026650033</v>
      </c>
      <c r="N15" s="1">
        <v>8.1361200095805231</v>
      </c>
      <c r="O15" s="1"/>
      <c r="P15" s="1"/>
      <c r="Q15" s="1">
        <v>82.758477310068599</v>
      </c>
      <c r="R15" s="1">
        <v>84.685343674806873</v>
      </c>
      <c r="S15" s="1">
        <v>85.640366147238041</v>
      </c>
      <c r="T15" s="1">
        <v>87.029867963811881</v>
      </c>
      <c r="U15" s="1"/>
      <c r="V15" s="1">
        <v>2.7542829955483796</v>
      </c>
      <c r="W15" s="1">
        <v>2.3283008911811436</v>
      </c>
      <c r="X15" s="1">
        <v>1.1277305269002227</v>
      </c>
      <c r="Y15" s="1">
        <v>1.6224846752580788</v>
      </c>
      <c r="Z15" s="80">
        <f t="shared" si="0"/>
        <v>85.028513773981345</v>
      </c>
      <c r="AA15" s="27"/>
    </row>
    <row r="16" spans="1:38" ht="11.25" customHeight="1" x14ac:dyDescent="0.25">
      <c r="A16" s="6">
        <v>8</v>
      </c>
      <c r="B16" s="30"/>
      <c r="C16" s="26">
        <v>2005</v>
      </c>
      <c r="D16" s="1">
        <v>92.744241565091102</v>
      </c>
      <c r="E16" s="1">
        <v>81.938850344161892</v>
      </c>
      <c r="F16" s="1">
        <v>89.348379841337135</v>
      </c>
      <c r="G16" s="1">
        <v>98.809133709901715</v>
      </c>
      <c r="H16" s="1">
        <v>100.88060236496372</v>
      </c>
      <c r="I16" s="1"/>
      <c r="J16" s="1">
        <v>9.0674749798480576</v>
      </c>
      <c r="K16" s="1">
        <v>9.7986081015763062</v>
      </c>
      <c r="L16" s="1">
        <v>7.7512188254994498</v>
      </c>
      <c r="M16" s="1">
        <v>8.066079428571399</v>
      </c>
      <c r="N16" s="1">
        <v>10.670753775551049</v>
      </c>
      <c r="O16" s="1"/>
      <c r="P16" s="1"/>
      <c r="Q16" s="1">
        <v>91.041902764259405</v>
      </c>
      <c r="R16" s="1">
        <v>91.426244775213135</v>
      </c>
      <c r="S16" s="1">
        <v>92.717157076557129</v>
      </c>
      <c r="T16" s="1">
        <v>95.783131873614295</v>
      </c>
      <c r="U16" s="1"/>
      <c r="V16" s="1">
        <v>4.6099516112282117</v>
      </c>
      <c r="W16" s="1">
        <v>0.42215946644803637</v>
      </c>
      <c r="X16" s="1">
        <v>1.4119712611164488</v>
      </c>
      <c r="Y16" s="1">
        <v>3.3068041490158748</v>
      </c>
      <c r="Z16" s="80">
        <f t="shared" si="0"/>
        <v>92.742109122410994</v>
      </c>
      <c r="AA16" s="27"/>
    </row>
    <row r="17" spans="1:27" ht="11.25" customHeight="1" x14ac:dyDescent="0.25">
      <c r="A17" s="6">
        <v>9</v>
      </c>
      <c r="B17" s="31"/>
      <c r="C17" s="26">
        <v>2006</v>
      </c>
      <c r="D17" s="1">
        <v>99.275544639510144</v>
      </c>
      <c r="E17" s="1">
        <v>87.370123074524571</v>
      </c>
      <c r="F17" s="1">
        <v>97.589059551908448</v>
      </c>
      <c r="G17" s="1">
        <v>104.85949494842974</v>
      </c>
      <c r="H17" s="1">
        <v>107.2835009831778</v>
      </c>
      <c r="I17" s="1"/>
      <c r="J17" s="1">
        <v>7.04227342226433</v>
      </c>
      <c r="K17" s="1">
        <v>6.6284463444997073</v>
      </c>
      <c r="L17" s="1">
        <v>9.2230880125693631</v>
      </c>
      <c r="M17" s="1">
        <v>6.1232813317557913</v>
      </c>
      <c r="N17" s="1">
        <v>6.3470067268728343</v>
      </c>
      <c r="O17" s="1"/>
      <c r="P17" s="1"/>
      <c r="Q17" s="1">
        <v>96.879976382454075</v>
      </c>
      <c r="R17" s="1">
        <v>99.831058749690143</v>
      </c>
      <c r="S17" s="1">
        <v>99.078845590750518</v>
      </c>
      <c r="T17" s="1">
        <v>101.31675236037708</v>
      </c>
      <c r="U17" s="1"/>
      <c r="V17" s="1">
        <v>1.1451332686501274</v>
      </c>
      <c r="W17" s="1">
        <v>3.0461220960521729</v>
      </c>
      <c r="X17" s="1">
        <v>-0.75348610779103353</v>
      </c>
      <c r="Y17" s="1">
        <v>2.2587130040557071</v>
      </c>
      <c r="Z17" s="80">
        <f t="shared" si="0"/>
        <v>99.276658270817961</v>
      </c>
      <c r="AA17" s="27"/>
    </row>
    <row r="18" spans="1:27" ht="11.25" customHeight="1" x14ac:dyDescent="0.25">
      <c r="A18" s="6">
        <v>10</v>
      </c>
      <c r="B18" s="29"/>
      <c r="C18" s="26">
        <v>2007</v>
      </c>
      <c r="D18" s="1">
        <v>104.38007488270908</v>
      </c>
      <c r="E18" s="1">
        <v>93.672024518752707</v>
      </c>
      <c r="F18" s="1">
        <v>100.87539734862888</v>
      </c>
      <c r="G18" s="1">
        <v>108.80992598338082</v>
      </c>
      <c r="H18" s="1">
        <v>114.16295168007396</v>
      </c>
      <c r="I18" s="1"/>
      <c r="J18" s="1">
        <v>5.1417801450845957</v>
      </c>
      <c r="K18" s="1">
        <v>7.2128792114127833</v>
      </c>
      <c r="L18" s="1">
        <v>3.3675268639845797</v>
      </c>
      <c r="M18" s="1">
        <v>3.7673565344692008</v>
      </c>
      <c r="N18" s="1">
        <v>6.4124032436030092</v>
      </c>
      <c r="O18" s="1"/>
      <c r="P18" s="1"/>
      <c r="Q18" s="1">
        <v>103.16383831581922</v>
      </c>
      <c r="R18" s="1">
        <v>103.19533992617056</v>
      </c>
      <c r="S18" s="1">
        <v>103.80047182540849</v>
      </c>
      <c r="T18" s="1">
        <v>107.36352585532603</v>
      </c>
      <c r="U18" s="1"/>
      <c r="V18" s="1">
        <v>1.8230804999277694</v>
      </c>
      <c r="W18" s="1">
        <v>3.0535515996319873E-2</v>
      </c>
      <c r="X18" s="1">
        <v>0.58639459850692788</v>
      </c>
      <c r="Y18" s="1">
        <v>3.4325990694055406</v>
      </c>
      <c r="Z18" s="80">
        <f t="shared" si="0"/>
        <v>104.38079398068108</v>
      </c>
      <c r="AA18" s="27"/>
    </row>
    <row r="19" spans="1:27" ht="11.25" customHeight="1" x14ac:dyDescent="0.25">
      <c r="A19" s="6">
        <v>11</v>
      </c>
      <c r="B19" s="29"/>
      <c r="C19" s="26">
        <v>2008</v>
      </c>
      <c r="D19" s="1">
        <v>105.08570457710125</v>
      </c>
      <c r="E19" s="1">
        <v>99.49125061121147</v>
      </c>
      <c r="F19" s="1">
        <v>103.3496681127554</v>
      </c>
      <c r="G19" s="1">
        <v>110.10299872463602</v>
      </c>
      <c r="H19" s="1">
        <v>107.39890085980215</v>
      </c>
      <c r="I19" s="1"/>
      <c r="J19" s="1">
        <v>0.67601953264076542</v>
      </c>
      <c r="K19" s="1">
        <v>6.2123415420511066</v>
      </c>
      <c r="L19" s="1">
        <v>2.4527990264815003</v>
      </c>
      <c r="M19" s="1">
        <v>1.1883775579929221</v>
      </c>
      <c r="N19" s="1">
        <v>-5.9249088436563255</v>
      </c>
      <c r="O19" s="1"/>
      <c r="P19" s="1"/>
      <c r="Q19" s="1">
        <v>109.62513010491584</v>
      </c>
      <c r="R19" s="1">
        <v>105.73497425969283</v>
      </c>
      <c r="S19" s="1">
        <v>103.81390734834605</v>
      </c>
      <c r="T19" s="1">
        <v>101.17700131126243</v>
      </c>
      <c r="U19" s="1"/>
      <c r="V19" s="1">
        <v>2.1064921551080147</v>
      </c>
      <c r="W19" s="1">
        <v>-3.5485986119240778</v>
      </c>
      <c r="X19" s="1">
        <v>-1.8168698907785341</v>
      </c>
      <c r="Y19" s="1">
        <v>-2.5400315857831259</v>
      </c>
      <c r="Z19" s="80">
        <f t="shared" si="0"/>
        <v>105.08775325605428</v>
      </c>
      <c r="AA19" s="27"/>
    </row>
    <row r="20" spans="1:27" ht="11.25" customHeight="1" x14ac:dyDescent="0.25">
      <c r="A20" s="6">
        <v>12</v>
      </c>
      <c r="B20" s="32"/>
      <c r="C20" s="26">
        <v>2009</v>
      </c>
      <c r="D20" s="1">
        <v>99.999999999999986</v>
      </c>
      <c r="E20" s="1">
        <v>85.480346758790944</v>
      </c>
      <c r="F20" s="1">
        <v>96.444992237142998</v>
      </c>
      <c r="G20" s="1">
        <v>108.7271956911656</v>
      </c>
      <c r="H20" s="1">
        <v>109.3474653129004</v>
      </c>
      <c r="I20" s="1"/>
      <c r="J20" s="1">
        <v>-4.8395779402800656</v>
      </c>
      <c r="K20" s="1">
        <v>-14.082548733025646</v>
      </c>
      <c r="L20" s="1">
        <v>-6.6808882908838569</v>
      </c>
      <c r="M20" s="1">
        <v>-1.2495600023676587</v>
      </c>
      <c r="N20" s="1">
        <v>1.8143243901926667</v>
      </c>
      <c r="O20" s="1"/>
      <c r="P20" s="1"/>
      <c r="Q20" s="1">
        <v>95.446316153482698</v>
      </c>
      <c r="R20" s="1">
        <v>99.270848263373168</v>
      </c>
      <c r="S20" s="1">
        <v>101.64914063418891</v>
      </c>
      <c r="T20" s="1">
        <v>103.6336949489552</v>
      </c>
      <c r="U20" s="1"/>
      <c r="V20" s="1">
        <v>-5.6640195731337855</v>
      </c>
      <c r="W20" s="1">
        <v>4.0069981367750529</v>
      </c>
      <c r="X20" s="1">
        <v>2.3957611045147331</v>
      </c>
      <c r="Y20" s="1">
        <v>1.95235719887512</v>
      </c>
      <c r="Z20" s="80">
        <f t="shared" si="0"/>
        <v>100</v>
      </c>
      <c r="AA20" s="27"/>
    </row>
    <row r="21" spans="1:27" ht="11.25" customHeight="1" x14ac:dyDescent="0.25">
      <c r="A21" s="6">
        <v>13</v>
      </c>
      <c r="B21" s="29"/>
      <c r="C21" s="26">
        <v>2010</v>
      </c>
      <c r="D21" s="1">
        <v>108.59233038087889</v>
      </c>
      <c r="E21" s="1">
        <v>91.383842899050251</v>
      </c>
      <c r="F21" s="1">
        <v>104.1555105887321</v>
      </c>
      <c r="G21" s="1">
        <v>118.55470456364419</v>
      </c>
      <c r="H21" s="1">
        <v>120.27526347208902</v>
      </c>
      <c r="I21" s="1"/>
      <c r="J21" s="1">
        <v>8.5923303808789058</v>
      </c>
      <c r="K21" s="1">
        <v>6.906261338548191</v>
      </c>
      <c r="L21" s="1">
        <v>7.9947316835592233</v>
      </c>
      <c r="M21" s="1">
        <v>9.0386851330123079</v>
      </c>
      <c r="N21" s="1">
        <v>9.9936456029579404</v>
      </c>
      <c r="O21" s="1"/>
      <c r="P21" s="1"/>
      <c r="Q21" s="1">
        <v>103.32798069505135</v>
      </c>
      <c r="R21" s="1">
        <v>107.25517690263295</v>
      </c>
      <c r="S21" s="1">
        <v>110.22689802455497</v>
      </c>
      <c r="T21" s="1">
        <v>113.55926590127623</v>
      </c>
      <c r="U21" s="1"/>
      <c r="V21" s="1">
        <v>-0.29499503424482043</v>
      </c>
      <c r="W21" s="1">
        <v>3.8007093346494401</v>
      </c>
      <c r="X21" s="1">
        <v>2.770701804556964</v>
      </c>
      <c r="Y21" s="1">
        <v>3.0231893815781063</v>
      </c>
      <c r="Z21" s="80">
        <f t="shared" si="0"/>
        <v>108.59233038087888</v>
      </c>
      <c r="AA21" s="27"/>
    </row>
    <row r="22" spans="1:27" ht="11.25" customHeight="1" x14ac:dyDescent="0.25">
      <c r="A22" s="6">
        <v>14</v>
      </c>
      <c r="B22" s="29"/>
      <c r="C22" s="26">
        <v>2011</v>
      </c>
      <c r="D22" s="1">
        <v>120.51340643349488</v>
      </c>
      <c r="E22" s="1">
        <v>102.08343733560314</v>
      </c>
      <c r="F22" s="1">
        <v>115.92104625050717</v>
      </c>
      <c r="G22" s="1">
        <v>132.03440881660819</v>
      </c>
      <c r="H22" s="1">
        <v>132.01473333126103</v>
      </c>
      <c r="I22" s="1"/>
      <c r="J22" s="1">
        <v>10.977825055235286</v>
      </c>
      <c r="K22" s="1">
        <v>11.708409383015876</v>
      </c>
      <c r="L22" s="1">
        <v>11.296124031528592</v>
      </c>
      <c r="M22" s="1">
        <v>11.370028968970729</v>
      </c>
      <c r="N22" s="1">
        <v>9.7605023013699395</v>
      </c>
      <c r="O22" s="1"/>
      <c r="P22" s="1"/>
      <c r="Q22" s="1">
        <v>116.11873069400441</v>
      </c>
      <c r="R22" s="1">
        <v>119.30931437603464</v>
      </c>
      <c r="S22" s="1">
        <v>122.48156190579215</v>
      </c>
      <c r="T22" s="1">
        <v>124.14401875814826</v>
      </c>
      <c r="U22" s="1"/>
      <c r="V22" s="1">
        <v>2.2538581703700657</v>
      </c>
      <c r="W22" s="1">
        <v>2.7476908014418768</v>
      </c>
      <c r="X22" s="1">
        <v>2.6588431476182421</v>
      </c>
      <c r="Y22" s="1">
        <v>1.357311930455964</v>
      </c>
      <c r="Z22" s="80">
        <f t="shared" si="0"/>
        <v>120.51340643349486</v>
      </c>
      <c r="AA22" s="27"/>
    </row>
    <row r="23" spans="1:27" ht="11.25" customHeight="1" x14ac:dyDescent="0.25">
      <c r="A23" s="6">
        <v>15</v>
      </c>
      <c r="B23" s="29"/>
      <c r="C23" s="26">
        <v>2012</v>
      </c>
      <c r="D23" s="1">
        <v>126.24844019573496</v>
      </c>
      <c r="E23" s="1">
        <v>108.49406931852573</v>
      </c>
      <c r="F23" s="1">
        <v>122.02028668065422</v>
      </c>
      <c r="G23" s="1">
        <v>137.19152673654099</v>
      </c>
      <c r="H23" s="1">
        <v>137.2878780472189</v>
      </c>
      <c r="I23" s="2"/>
      <c r="J23" s="1">
        <v>4.7588346657556002</v>
      </c>
      <c r="K23" s="1">
        <v>6.2797963609389456</v>
      </c>
      <c r="L23" s="1">
        <v>5.2615470852173729</v>
      </c>
      <c r="M23" s="1">
        <v>3.9058893557783847</v>
      </c>
      <c r="N23" s="1">
        <v>3.9943607678440713</v>
      </c>
      <c r="O23" s="2"/>
      <c r="P23" s="2"/>
      <c r="Q23" s="1">
        <v>123.03941790345033</v>
      </c>
      <c r="R23" s="1">
        <v>125.16495690444717</v>
      </c>
      <c r="S23" s="1">
        <v>127.37386037866845</v>
      </c>
      <c r="T23" s="1">
        <v>129.41552559637381</v>
      </c>
      <c r="U23" s="2"/>
      <c r="V23" s="1">
        <v>-0.88977372067346039</v>
      </c>
      <c r="W23" s="1">
        <v>1.7275268667678318</v>
      </c>
      <c r="X23" s="1">
        <v>1.7647938599200756</v>
      </c>
      <c r="Y23" s="1">
        <v>1.6028918426714114</v>
      </c>
      <c r="Z23" s="80">
        <f t="shared" si="0"/>
        <v>126.24844019573494</v>
      </c>
      <c r="AA23" s="27"/>
    </row>
    <row r="24" spans="1:27" ht="11.25" customHeight="1" x14ac:dyDescent="0.25">
      <c r="A24" s="6">
        <v>16</v>
      </c>
      <c r="B24" s="29"/>
      <c r="C24" s="26">
        <v>2013</v>
      </c>
      <c r="D24" s="1">
        <v>137.21272833921572</v>
      </c>
      <c r="E24" s="1">
        <v>118.21279946572682</v>
      </c>
      <c r="F24" s="1">
        <v>133.74067322957347</v>
      </c>
      <c r="G24" s="1">
        <v>149.37544131725008</v>
      </c>
      <c r="H24" s="1">
        <v>147.52199934431249</v>
      </c>
      <c r="I24" s="2"/>
      <c r="J24" s="1">
        <v>8.6846919664764073</v>
      </c>
      <c r="K24" s="1">
        <v>8.9578446160665663</v>
      </c>
      <c r="L24" s="1">
        <v>9.605277013971687</v>
      </c>
      <c r="M24" s="1">
        <v>8.8809526874839406</v>
      </c>
      <c r="N24" s="1">
        <v>7.454497398214329</v>
      </c>
      <c r="O24" s="2"/>
      <c r="P24" s="2"/>
      <c r="Q24" s="1">
        <v>133.20725248516956</v>
      </c>
      <c r="R24" s="1">
        <v>137.11791924834978</v>
      </c>
      <c r="S24" s="1">
        <v>139.12803524276643</v>
      </c>
      <c r="T24" s="1">
        <v>139.39770638057701</v>
      </c>
      <c r="U24" s="2"/>
      <c r="V24" s="1">
        <v>2.9298856310498138</v>
      </c>
      <c r="W24" s="1">
        <v>2.935776160998131</v>
      </c>
      <c r="X24" s="1">
        <v>1.4659761506268865</v>
      </c>
      <c r="Y24" s="1">
        <v>0.19382947321868471</v>
      </c>
      <c r="Z24" s="80">
        <f t="shared" si="0"/>
        <v>137.21272833921569</v>
      </c>
      <c r="AA24" s="27"/>
    </row>
    <row r="25" spans="1:27" ht="11.25" customHeight="1" x14ac:dyDescent="0.25">
      <c r="A25" s="6">
        <v>17</v>
      </c>
      <c r="B25" s="29"/>
      <c r="C25" s="26">
        <v>2014</v>
      </c>
      <c r="D25" s="1">
        <v>143.91784796668964</v>
      </c>
      <c r="E25" s="1">
        <v>128.34579151984875</v>
      </c>
      <c r="F25" s="1">
        <v>137.71860211712868</v>
      </c>
      <c r="G25" s="1">
        <v>154.36625276238331</v>
      </c>
      <c r="H25" s="1">
        <v>155.24074546739774</v>
      </c>
      <c r="I25" s="2"/>
      <c r="J25" s="1">
        <v>4.8866600851326325</v>
      </c>
      <c r="K25" s="1">
        <v>8.5718231019981488</v>
      </c>
      <c r="L25" s="1">
        <v>2.9743598499215409</v>
      </c>
      <c r="M25" s="1">
        <v>3.3411191298397824</v>
      </c>
      <c r="N25" s="1">
        <v>5.2322678362499033</v>
      </c>
      <c r="O25" s="2"/>
      <c r="P25" s="2"/>
      <c r="Q25" s="1">
        <v>143.44173930590716</v>
      </c>
      <c r="R25" s="1">
        <v>141.11453156412855</v>
      </c>
      <c r="S25" s="1">
        <v>144.58338699630067</v>
      </c>
      <c r="T25" s="1">
        <v>146.53173400042203</v>
      </c>
      <c r="U25" s="2"/>
      <c r="V25" s="1">
        <v>2.9010756563593105</v>
      </c>
      <c r="W25" s="1">
        <v>-1.622406248724829</v>
      </c>
      <c r="X25" s="1">
        <v>2.4581844220598299</v>
      </c>
      <c r="Y25" s="1">
        <v>1.3475593874220095</v>
      </c>
      <c r="Z25" s="80">
        <f t="shared" si="0"/>
        <v>143.91784796668961</v>
      </c>
      <c r="AA25" s="27"/>
    </row>
    <row r="26" spans="1:27" ht="11.25" customHeight="1" x14ac:dyDescent="0.25">
      <c r="A26" s="6">
        <v>18</v>
      </c>
      <c r="B26" s="29"/>
      <c r="C26" s="26">
        <v>2015</v>
      </c>
      <c r="D26" s="1">
        <v>152.51911125778349</v>
      </c>
      <c r="E26" s="1">
        <v>132.8897108908597</v>
      </c>
      <c r="F26" s="1">
        <v>147.58940638116732</v>
      </c>
      <c r="G26" s="1">
        <v>164.55022560510508</v>
      </c>
      <c r="H26" s="1">
        <v>165.04710215400189</v>
      </c>
      <c r="I26" s="2"/>
      <c r="J26" s="1">
        <v>5.9765091075324221</v>
      </c>
      <c r="K26" s="1">
        <v>3.5403727050202747</v>
      </c>
      <c r="L26" s="1">
        <v>7.1673718091065126</v>
      </c>
      <c r="M26" s="1">
        <v>6.5972793019715397</v>
      </c>
      <c r="N26" s="1">
        <v>6.3168703919059652</v>
      </c>
      <c r="O26" s="2"/>
      <c r="P26" s="2"/>
      <c r="Q26" s="1">
        <v>149.30228238487652</v>
      </c>
      <c r="R26" s="1">
        <v>151.57730490942697</v>
      </c>
      <c r="S26" s="1">
        <v>153.70168188658698</v>
      </c>
      <c r="T26" s="1">
        <v>155.49517585024344</v>
      </c>
      <c r="U26" s="2"/>
      <c r="V26" s="1">
        <v>1.8907497432921332</v>
      </c>
      <c r="W26" s="1">
        <v>1.5237694214786472</v>
      </c>
      <c r="X26" s="1">
        <v>1.4015138865474626</v>
      </c>
      <c r="Y26" s="1">
        <v>1.1668668433829197</v>
      </c>
      <c r="Z26" s="80">
        <f t="shared" si="0"/>
        <v>152.51911125778349</v>
      </c>
      <c r="AA26" s="27"/>
    </row>
    <row r="27" spans="1:27" ht="11.25" customHeight="1" x14ac:dyDescent="0.25">
      <c r="A27" s="6">
        <v>19</v>
      </c>
      <c r="B27" s="31"/>
      <c r="C27" s="26">
        <v>2016</v>
      </c>
      <c r="D27" s="1">
        <v>157.5802495017046</v>
      </c>
      <c r="E27" s="1">
        <v>139.00865375678711</v>
      </c>
      <c r="F27" s="1">
        <v>154.58620691177842</v>
      </c>
      <c r="G27" s="1">
        <v>164.36558572871479</v>
      </c>
      <c r="H27" s="1">
        <v>172.36055160953816</v>
      </c>
      <c r="I27" s="2"/>
      <c r="J27" s="1">
        <v>3.3183633199690661</v>
      </c>
      <c r="K27" s="1">
        <v>4.604527186422132</v>
      </c>
      <c r="L27" s="1">
        <v>4.7407200165444152</v>
      </c>
      <c r="M27" s="1">
        <v>-0.11220882603552695</v>
      </c>
      <c r="N27" s="1">
        <v>4.4311286657503786</v>
      </c>
      <c r="O27" s="2"/>
      <c r="P27" s="2"/>
      <c r="Q27" s="1">
        <v>156.05734999706962</v>
      </c>
      <c r="R27" s="1">
        <v>158.29035341732956</v>
      </c>
      <c r="S27" s="1">
        <v>153.7511029602021</v>
      </c>
      <c r="T27" s="1">
        <v>162.22219163221723</v>
      </c>
      <c r="U27" s="2"/>
      <c r="V27" s="1">
        <v>0.36153799868851877</v>
      </c>
      <c r="W27" s="1">
        <v>1.430886414707075</v>
      </c>
      <c r="X27" s="1">
        <v>-2.8676734615405195</v>
      </c>
      <c r="Y27" s="1">
        <v>5.5096116443521339</v>
      </c>
      <c r="Z27" s="80">
        <f t="shared" si="0"/>
        <v>157.58024950170463</v>
      </c>
      <c r="AA27" s="27"/>
    </row>
    <row r="28" spans="1:27" ht="24.75" customHeight="1" x14ac:dyDescent="0.25">
      <c r="A28" s="6">
        <v>20</v>
      </c>
      <c r="C28" s="26">
        <v>2017</v>
      </c>
      <c r="D28" s="1">
        <v>169.33365869931635</v>
      </c>
      <c r="E28" s="1">
        <v>146.48334110820946</v>
      </c>
      <c r="F28" s="1">
        <v>164.35813244306718</v>
      </c>
      <c r="G28" s="1">
        <v>181.65898879144345</v>
      </c>
      <c r="H28" s="1">
        <v>184.83417245454527</v>
      </c>
      <c r="I28" s="2"/>
      <c r="J28" s="1">
        <v>7.4586816779247442</v>
      </c>
      <c r="K28" s="1">
        <v>5.3771381488955541</v>
      </c>
      <c r="L28" s="1">
        <v>6.321343751493643</v>
      </c>
      <c r="M28" s="1">
        <v>10.521304071079342</v>
      </c>
      <c r="N28" s="1">
        <v>7.2369348603992449</v>
      </c>
      <c r="O28" s="2"/>
      <c r="P28" s="2"/>
      <c r="Q28" s="1">
        <v>164.44279485611031</v>
      </c>
      <c r="R28" s="1">
        <v>168.19261485787527</v>
      </c>
      <c r="S28" s="1">
        <v>170.7422779193698</v>
      </c>
      <c r="T28" s="1">
        <v>173.95694716391009</v>
      </c>
      <c r="U28" s="2"/>
      <c r="V28" s="1">
        <v>1.3688652591548731</v>
      </c>
      <c r="W28" s="1">
        <v>2.2803188215367669</v>
      </c>
      <c r="X28" s="1">
        <v>1.5159185578088596</v>
      </c>
      <c r="Y28" s="1">
        <v>1.882761131990037</v>
      </c>
      <c r="Z28" s="80">
        <f t="shared" si="0"/>
        <v>169.33365869931637</v>
      </c>
      <c r="AA28" s="27"/>
    </row>
    <row r="29" spans="1:27" ht="11.25" customHeight="1" x14ac:dyDescent="0.25">
      <c r="A29" s="6">
        <v>21</v>
      </c>
      <c r="C29" s="26">
        <v>2018</v>
      </c>
      <c r="D29" s="1">
        <v>174.57424283406223</v>
      </c>
      <c r="E29" s="1">
        <v>157.500637313938</v>
      </c>
      <c r="F29" s="1">
        <v>174.130383002022</v>
      </c>
      <c r="G29" s="1">
        <v>186.739887218886</v>
      </c>
      <c r="H29" s="1">
        <v>179.92606380140299</v>
      </c>
      <c r="I29" s="2"/>
      <c r="J29" s="1">
        <v>3.0948272038765197</v>
      </c>
      <c r="K29" s="1">
        <v>7.5211939612914023</v>
      </c>
      <c r="L29" s="1">
        <v>5.9457055234792904</v>
      </c>
      <c r="M29" s="1">
        <v>2.7969430311404864</v>
      </c>
      <c r="N29" s="1">
        <v>-2.6554119230031858</v>
      </c>
      <c r="O29" s="2"/>
      <c r="P29" s="2"/>
      <c r="Q29" s="1">
        <v>176.161482755908</v>
      </c>
      <c r="R29" s="1">
        <v>177.19819101984501</v>
      </c>
      <c r="S29" s="1">
        <v>175.49505033472201</v>
      </c>
      <c r="T29" s="1">
        <v>169.442247225773</v>
      </c>
      <c r="U29" s="2"/>
      <c r="V29" s="1">
        <v>1.2672880433574676</v>
      </c>
      <c r="W29" s="1">
        <v>0.58849882943678722</v>
      </c>
      <c r="X29" s="1">
        <v>-0.96115015357705147</v>
      </c>
      <c r="Y29" s="1">
        <v>-3.4489879329385502</v>
      </c>
      <c r="Z29" s="80">
        <f t="shared" si="0"/>
        <v>174.57424283406201</v>
      </c>
      <c r="AA29" s="27"/>
    </row>
    <row r="30" spans="1:27" ht="11.25" customHeight="1" x14ac:dyDescent="0.25">
      <c r="A30" s="6">
        <v>22</v>
      </c>
      <c r="C30" s="26">
        <v>2019</v>
      </c>
      <c r="D30" s="1">
        <v>176.08009690415122</v>
      </c>
      <c r="E30" s="1">
        <v>153.97171940234199</v>
      </c>
      <c r="F30" s="1">
        <v>171.497081519425</v>
      </c>
      <c r="G30" s="1">
        <v>188.03979222784099</v>
      </c>
      <c r="H30" s="1">
        <v>190.81179446699699</v>
      </c>
      <c r="I30" s="2"/>
      <c r="J30" s="1">
        <v>0.86258662540518571</v>
      </c>
      <c r="K30" s="1">
        <v>-2.2405737346713011</v>
      </c>
      <c r="L30" s="1">
        <v>-1.5122584796510949</v>
      </c>
      <c r="M30" s="1">
        <v>0.69610463426666058</v>
      </c>
      <c r="N30" s="1">
        <v>6.0501132718655697</v>
      </c>
      <c r="O30" s="2"/>
      <c r="P30" s="2"/>
      <c r="Q30" s="1">
        <v>172.09092500271399</v>
      </c>
      <c r="R30" s="1">
        <v>175.999535434216</v>
      </c>
      <c r="S30" s="1">
        <v>176.93368567497399</v>
      </c>
      <c r="T30" s="1">
        <v>179.29624150469999</v>
      </c>
      <c r="U30" s="2"/>
      <c r="V30" s="1">
        <v>1.5631743678492001</v>
      </c>
      <c r="W30" s="1">
        <v>2.271247267361943</v>
      </c>
      <c r="X30" s="1">
        <v>0.53076858325408693</v>
      </c>
      <c r="Y30" s="1">
        <v>1.3352775762926115</v>
      </c>
      <c r="Z30" s="80">
        <f t="shared" si="0"/>
        <v>176.08009690415099</v>
      </c>
      <c r="AA30" s="27"/>
    </row>
    <row r="31" spans="1:27" ht="16.5" customHeight="1" x14ac:dyDescent="0.25">
      <c r="A31" s="6">
        <v>23</v>
      </c>
      <c r="C31" s="26">
        <v>2020</v>
      </c>
      <c r="D31" s="1">
        <v>179.02551115629549</v>
      </c>
      <c r="E31" s="1">
        <v>160.03737665513501</v>
      </c>
      <c r="F31" s="1">
        <v>153.662633739466</v>
      </c>
      <c r="G31" s="1">
        <v>199.552212951017</v>
      </c>
      <c r="H31" s="1">
        <v>202.849821279564</v>
      </c>
      <c r="I31" s="2"/>
      <c r="J31" s="1">
        <v>1.6727695542714258</v>
      </c>
      <c r="K31" s="1">
        <v>3.9394619195898741</v>
      </c>
      <c r="L31" s="1">
        <v>-10.399271883783584</v>
      </c>
      <c r="M31" s="1">
        <v>6.1223321865974185</v>
      </c>
      <c r="N31" s="1">
        <v>6.3088483844478134</v>
      </c>
      <c r="O31" s="2"/>
      <c r="P31" s="2"/>
      <c r="Q31" s="1">
        <v>179.613786497468</v>
      </c>
      <c r="R31" s="1">
        <v>160.37115394186301</v>
      </c>
      <c r="S31" s="1">
        <v>186.69075356808901</v>
      </c>
      <c r="T31" s="1">
        <v>189.42635061776099</v>
      </c>
      <c r="U31" s="2"/>
      <c r="V31" s="1">
        <v>0.17710632978310059</v>
      </c>
      <c r="W31" s="1">
        <v>-10.713338285909501</v>
      </c>
      <c r="X31" s="1">
        <v>16.41167939451708</v>
      </c>
      <c r="Y31" s="1">
        <v>1.4653093403869377</v>
      </c>
      <c r="Z31" s="80">
        <f t="shared" si="0"/>
        <v>179.02551115629524</v>
      </c>
      <c r="AA31" s="27"/>
    </row>
    <row r="32" spans="1:27" ht="11.25" customHeight="1" x14ac:dyDescent="0.25">
      <c r="A32" s="6">
        <v>24</v>
      </c>
      <c r="B32" s="31"/>
      <c r="C32" s="26">
        <v>2021</v>
      </c>
      <c r="D32" s="1">
        <v>200.14471434944249</v>
      </c>
      <c r="E32" s="1">
        <v>172.640972196646</v>
      </c>
      <c r="F32" s="1">
        <v>188.538507881138</v>
      </c>
      <c r="G32" s="1">
        <v>216.857019545573</v>
      </c>
      <c r="H32" s="1">
        <v>222.54235777441301</v>
      </c>
      <c r="I32" s="2"/>
      <c r="J32" s="1">
        <v>11.796756259340711</v>
      </c>
      <c r="K32" s="1">
        <v>7.8754074860090526</v>
      </c>
      <c r="L32" s="1">
        <v>22.696392280249356</v>
      </c>
      <c r="M32" s="1">
        <v>8.6718189383365711</v>
      </c>
      <c r="N32" s="1">
        <v>9.7079387946362061</v>
      </c>
      <c r="O32" s="2"/>
      <c r="P32" s="2"/>
      <c r="Q32" s="1">
        <v>193.27918041703199</v>
      </c>
      <c r="R32" s="1">
        <v>196.58856967897401</v>
      </c>
      <c r="S32" s="1">
        <v>203.75914327371899</v>
      </c>
      <c r="T32" s="1">
        <v>206.95196402804399</v>
      </c>
      <c r="U32" s="2"/>
      <c r="V32" s="1">
        <v>2.0339460622590622</v>
      </c>
      <c r="W32" s="1">
        <v>1.7122326651020785</v>
      </c>
      <c r="X32" s="1">
        <v>3.647502805709621</v>
      </c>
      <c r="Y32" s="1">
        <v>1.5669582738851346</v>
      </c>
      <c r="Z32" s="80">
        <f t="shared" si="0"/>
        <v>200.14471434944227</v>
      </c>
      <c r="AA32" s="27"/>
    </row>
    <row r="33" spans="1:27" ht="11.25" customHeight="1" x14ac:dyDescent="0.25">
      <c r="A33" s="6">
        <v>25</v>
      </c>
      <c r="C33" s="26">
        <v>2022</v>
      </c>
      <c r="D33" s="1">
        <v>210.76963032901625</v>
      </c>
      <c r="E33" s="1">
        <v>185.987512164283</v>
      </c>
      <c r="F33" s="1">
        <v>202.038020266188</v>
      </c>
      <c r="G33" s="1">
        <v>225.14638848143599</v>
      </c>
      <c r="H33" s="1">
        <v>229.90660040415801</v>
      </c>
      <c r="I33" s="2"/>
      <c r="J33" s="1">
        <v>5.3086168246357914</v>
      </c>
      <c r="K33" s="1">
        <v>7.7308067707326558</v>
      </c>
      <c r="L33" s="1">
        <v>7.1600823284125141</v>
      </c>
      <c r="M33" s="1">
        <v>3.8225043179296136</v>
      </c>
      <c r="N33" s="1">
        <v>3.3091420003782019</v>
      </c>
      <c r="O33" s="2"/>
      <c r="P33" s="2"/>
      <c r="Q33" s="1">
        <v>207.392221054358</v>
      </c>
      <c r="R33" s="1">
        <v>210.32557464202699</v>
      </c>
      <c r="S33" s="1">
        <v>211.46597384222201</v>
      </c>
      <c r="T33" s="1">
        <v>213.894751777458</v>
      </c>
      <c r="U33" s="2"/>
      <c r="V33" s="1">
        <v>0.21273392034800054</v>
      </c>
      <c r="W33" s="1">
        <v>1.4143990419487125</v>
      </c>
      <c r="X33" s="1">
        <v>0.54220662519807661</v>
      </c>
      <c r="Y33" s="1">
        <v>1.1485431396391732</v>
      </c>
      <c r="Z33" s="80">
        <f t="shared" si="0"/>
        <v>210.76963032901625</v>
      </c>
      <c r="AA33" s="27"/>
    </row>
    <row r="34" spans="1:27" ht="11.25" customHeight="1" x14ac:dyDescent="0.25">
      <c r="A34" s="6">
        <v>26</v>
      </c>
      <c r="C34" s="26">
        <v>2023</v>
      </c>
      <c r="D34" s="1">
        <v>220.20066477400462</v>
      </c>
      <c r="E34" s="1">
        <v>192.75452276514599</v>
      </c>
      <c r="F34" s="1">
        <v>212.13361399824501</v>
      </c>
      <c r="G34" s="1">
        <v>236.89838313460095</v>
      </c>
      <c r="H34" s="1">
        <v>239.01613919802654</v>
      </c>
      <c r="I34" s="2"/>
      <c r="J34" s="1">
        <v>4.4745699037694919</v>
      </c>
      <c r="K34" s="1">
        <v>3.6384220220579522</v>
      </c>
      <c r="L34" s="1">
        <v>4.9968781711263688</v>
      </c>
      <c r="M34" s="1">
        <v>5.2197127088867035</v>
      </c>
      <c r="N34" s="1">
        <v>3.9622780632894603</v>
      </c>
      <c r="O34" s="2"/>
      <c r="P34" s="2"/>
      <c r="Q34" s="1">
        <v>213.54687903028727</v>
      </c>
      <c r="R34" s="1">
        <v>221.25361335660884</v>
      </c>
      <c r="S34" s="1">
        <v>221.94379944588638</v>
      </c>
      <c r="T34" s="1">
        <v>224.05836726323642</v>
      </c>
      <c r="U34" s="2"/>
      <c r="V34" s="1">
        <v>-0.16263734583476719</v>
      </c>
      <c r="W34" s="1">
        <v>3.6089192037447333</v>
      </c>
      <c r="X34" s="1">
        <v>0.31194342040647882</v>
      </c>
      <c r="Y34" s="1">
        <v>0.95274921968054116</v>
      </c>
      <c r="Z34" s="80">
        <f t="shared" si="0"/>
        <v>220.20066477400471</v>
      </c>
      <c r="AA34" s="27"/>
    </row>
    <row r="35" spans="1:27" ht="11.25" customHeight="1" x14ac:dyDescent="0.25">
      <c r="C35" s="7"/>
      <c r="D35" s="2" t="s">
        <v>5</v>
      </c>
      <c r="E35" s="2" t="s">
        <v>5</v>
      </c>
      <c r="F35" s="2" t="s">
        <v>5</v>
      </c>
      <c r="G35" s="2" t="s">
        <v>5</v>
      </c>
      <c r="H35" s="2" t="s">
        <v>5</v>
      </c>
      <c r="I35" s="2"/>
      <c r="J35" s="2" t="s">
        <v>5</v>
      </c>
      <c r="K35" s="2" t="s">
        <v>5</v>
      </c>
      <c r="L35" s="2" t="s">
        <v>5</v>
      </c>
      <c r="M35" s="2" t="s">
        <v>5</v>
      </c>
      <c r="N35" s="2" t="s">
        <v>5</v>
      </c>
      <c r="O35" s="2"/>
      <c r="P35" s="2"/>
      <c r="Q35" s="2" t="s">
        <v>5</v>
      </c>
      <c r="R35" s="2" t="s">
        <v>5</v>
      </c>
      <c r="S35" s="2" t="s">
        <v>5</v>
      </c>
      <c r="T35" s="2" t="s">
        <v>5</v>
      </c>
      <c r="U35" s="2"/>
      <c r="V35" s="3" t="s">
        <v>5</v>
      </c>
      <c r="W35" s="3" t="s">
        <v>5</v>
      </c>
      <c r="X35" s="3" t="s">
        <v>5</v>
      </c>
      <c r="Y35" s="2" t="s">
        <v>5</v>
      </c>
      <c r="Z35" s="80"/>
      <c r="AA35" s="27"/>
    </row>
    <row r="36" spans="1:27" ht="11.25" customHeight="1" x14ac:dyDescent="0.25">
      <c r="A36" s="6">
        <v>1</v>
      </c>
      <c r="B36" s="33"/>
      <c r="C36" s="26">
        <v>1998</v>
      </c>
      <c r="D36" s="1">
        <v>86.83358875889914</v>
      </c>
      <c r="E36" s="1">
        <v>33.757808806058371</v>
      </c>
      <c r="F36" s="1">
        <v>59.552511783524274</v>
      </c>
      <c r="G36" s="1">
        <v>160.10756034193722</v>
      </c>
      <c r="H36" s="1">
        <v>93.916474104076727</v>
      </c>
      <c r="I36" s="1"/>
      <c r="J36" s="1" t="s">
        <v>13</v>
      </c>
      <c r="K36" s="1" t="s">
        <v>13</v>
      </c>
      <c r="L36" s="1" t="s">
        <v>13</v>
      </c>
      <c r="M36" s="1" t="s">
        <v>13</v>
      </c>
      <c r="N36" s="1" t="s">
        <v>13</v>
      </c>
      <c r="O36" s="1"/>
      <c r="P36" s="1"/>
      <c r="Q36" s="1">
        <v>84.834400473717025</v>
      </c>
      <c r="R36" s="1">
        <v>86.264891580151271</v>
      </c>
      <c r="S36" s="1">
        <v>87.081989246041118</v>
      </c>
      <c r="T36" s="1">
        <v>89.153073735687258</v>
      </c>
      <c r="U36" s="1"/>
      <c r="V36" s="1" t="s">
        <v>13</v>
      </c>
      <c r="W36" s="1">
        <v>1.6862158492856167</v>
      </c>
      <c r="X36" s="1">
        <v>0.94719607353897572</v>
      </c>
      <c r="Y36" s="1">
        <v>2.3783155478849949</v>
      </c>
      <c r="Z36" s="80">
        <f t="shared" ref="Z36:Z99" si="6">AVERAGE(Q36:T36)</f>
        <v>86.833588758899168</v>
      </c>
      <c r="AA36" s="27"/>
    </row>
    <row r="37" spans="1:27" ht="11.25" customHeight="1" x14ac:dyDescent="0.25">
      <c r="A37" s="6">
        <v>2</v>
      </c>
      <c r="B37" s="28" t="s">
        <v>7</v>
      </c>
      <c r="C37" s="26">
        <v>1999</v>
      </c>
      <c r="D37" s="1">
        <v>82.872875270672679</v>
      </c>
      <c r="E37" s="1">
        <v>34.542414775354104</v>
      </c>
      <c r="F37" s="1">
        <v>58.689861853163144</v>
      </c>
      <c r="G37" s="1">
        <v>153.99384206729076</v>
      </c>
      <c r="H37" s="1">
        <v>84.26538238688272</v>
      </c>
      <c r="I37" s="1"/>
      <c r="J37" s="1">
        <v>-4.5612689108401554</v>
      </c>
      <c r="K37" s="1">
        <v>2.3242206678856405</v>
      </c>
      <c r="L37" s="1">
        <v>-1.4485533935107497</v>
      </c>
      <c r="M37" s="1">
        <v>-3.8185069222150219</v>
      </c>
      <c r="N37" s="1">
        <v>-10.276250050123068</v>
      </c>
      <c r="O37" s="1"/>
      <c r="P37" s="1"/>
      <c r="Q37" s="1">
        <v>85.309523290742035</v>
      </c>
      <c r="R37" s="1">
        <v>83.342558265595372</v>
      </c>
      <c r="S37" s="1">
        <v>82.822011862300613</v>
      </c>
      <c r="T37" s="1">
        <v>80.017407664052769</v>
      </c>
      <c r="U37" s="1"/>
      <c r="V37" s="1">
        <v>-4.3111810775478432</v>
      </c>
      <c r="W37" s="1">
        <v>-2.3056804788875525</v>
      </c>
      <c r="X37" s="1">
        <v>-0.62458654273113723</v>
      </c>
      <c r="Y37" s="1">
        <v>-3.3863029105242788</v>
      </c>
      <c r="Z37" s="80">
        <f t="shared" si="6"/>
        <v>82.872875270672694</v>
      </c>
      <c r="AA37" s="27"/>
    </row>
    <row r="38" spans="1:27" ht="11.25" customHeight="1" x14ac:dyDescent="0.25">
      <c r="A38" s="6">
        <v>3</v>
      </c>
      <c r="C38" s="26">
        <v>2000</v>
      </c>
      <c r="D38" s="1">
        <v>88.184387916030218</v>
      </c>
      <c r="E38" s="1">
        <v>34.516187129093005</v>
      </c>
      <c r="F38" s="1">
        <v>60.972658958167557</v>
      </c>
      <c r="G38" s="1">
        <v>161.86266348344176</v>
      </c>
      <c r="H38" s="1">
        <v>95.386042093418553</v>
      </c>
      <c r="I38" s="1"/>
      <c r="J38" s="1">
        <v>6.4092293503869655</v>
      </c>
      <c r="K38" s="1">
        <v>-7.5928815144138184E-2</v>
      </c>
      <c r="L38" s="1">
        <v>3.8895935906541439</v>
      </c>
      <c r="M38" s="1">
        <v>5.1098286207526229</v>
      </c>
      <c r="N38" s="1">
        <v>13.197186545096542</v>
      </c>
      <c r="O38" s="1"/>
      <c r="P38" s="1"/>
      <c r="Q38" s="1">
        <v>86.656545441942654</v>
      </c>
      <c r="R38" s="1">
        <v>87.325149767875089</v>
      </c>
      <c r="S38" s="1">
        <v>87.964114287995955</v>
      </c>
      <c r="T38" s="1">
        <v>90.79174216630723</v>
      </c>
      <c r="U38" s="1"/>
      <c r="V38" s="1">
        <v>8.2971168045880859</v>
      </c>
      <c r="W38" s="1">
        <v>0.77155663489998005</v>
      </c>
      <c r="X38" s="1">
        <v>0.73170732809431627</v>
      </c>
      <c r="Y38" s="1">
        <v>3.21452435598178</v>
      </c>
      <c r="Z38" s="80">
        <f t="shared" si="6"/>
        <v>88.184387916030232</v>
      </c>
      <c r="AA38" s="27"/>
    </row>
    <row r="39" spans="1:27" ht="11.25" customHeight="1" x14ac:dyDescent="0.25">
      <c r="A39" s="6">
        <v>4</v>
      </c>
      <c r="C39" s="26">
        <v>2001</v>
      </c>
      <c r="D39" s="1">
        <v>80.345983811460115</v>
      </c>
      <c r="E39" s="1">
        <v>32.950645772619559</v>
      </c>
      <c r="F39" s="1">
        <v>58.218617732418785</v>
      </c>
      <c r="G39" s="1">
        <v>149.02717993408103</v>
      </c>
      <c r="H39" s="1">
        <v>81.187491806721113</v>
      </c>
      <c r="I39" s="1"/>
      <c r="J39" s="1">
        <v>-8.8886528441223476</v>
      </c>
      <c r="K39" s="1">
        <v>-4.5356729311328934</v>
      </c>
      <c r="L39" s="1">
        <v>-4.5168461943545566</v>
      </c>
      <c r="M39" s="1">
        <v>-7.9298605825016466</v>
      </c>
      <c r="N39" s="1">
        <v>-14.885354266813749</v>
      </c>
      <c r="O39" s="1"/>
      <c r="P39" s="1"/>
      <c r="Q39" s="1">
        <v>82.832570528919561</v>
      </c>
      <c r="R39" s="1">
        <v>81.685651969946008</v>
      </c>
      <c r="S39" s="1">
        <v>79.747682807535924</v>
      </c>
      <c r="T39" s="1">
        <v>77.118029939439097</v>
      </c>
      <c r="U39" s="1"/>
      <c r="V39" s="1">
        <v>-8.7664047935202092</v>
      </c>
      <c r="W39" s="1">
        <v>-1.3846226812110416</v>
      </c>
      <c r="X39" s="1">
        <v>-2.3724719282685101</v>
      </c>
      <c r="Y39" s="1">
        <v>-3.2974661777236349</v>
      </c>
      <c r="Z39" s="80">
        <f t="shared" si="6"/>
        <v>80.345983811460144</v>
      </c>
      <c r="AA39" s="27"/>
    </row>
    <row r="40" spans="1:27" ht="11.25" customHeight="1" x14ac:dyDescent="0.25">
      <c r="A40" s="6">
        <v>5</v>
      </c>
      <c r="C40" s="26">
        <v>2002</v>
      </c>
      <c r="D40" s="1">
        <v>87.320247616151022</v>
      </c>
      <c r="E40" s="1">
        <v>31.90902572275407</v>
      </c>
      <c r="F40" s="1">
        <v>59.604965193919909</v>
      </c>
      <c r="G40" s="1">
        <v>161.6721506572907</v>
      </c>
      <c r="H40" s="1">
        <v>96.09484889063944</v>
      </c>
      <c r="I40" s="1"/>
      <c r="J40" s="1">
        <v>8.6802892613235088</v>
      </c>
      <c r="K40" s="1">
        <v>-3.1611521578464021</v>
      </c>
      <c r="L40" s="1">
        <v>2.3812785591595116</v>
      </c>
      <c r="M40" s="1">
        <v>8.485009733662622</v>
      </c>
      <c r="N40" s="1">
        <v>18.361642603034838</v>
      </c>
      <c r="O40" s="1"/>
      <c r="P40" s="1"/>
      <c r="Q40" s="1">
        <v>81.882901100223862</v>
      </c>
      <c r="R40" s="1">
        <v>86.495488972454226</v>
      </c>
      <c r="S40" s="1">
        <v>88.964577846272164</v>
      </c>
      <c r="T40" s="1">
        <v>91.938022545653894</v>
      </c>
      <c r="U40" s="1"/>
      <c r="V40" s="1">
        <v>6.1786733459433947</v>
      </c>
      <c r="W40" s="1">
        <v>5.6331515008055248</v>
      </c>
      <c r="X40" s="1">
        <v>2.8545868728532895</v>
      </c>
      <c r="Y40" s="1">
        <v>3.3422793333766521</v>
      </c>
      <c r="Z40" s="80">
        <f t="shared" si="6"/>
        <v>87.320247616151036</v>
      </c>
      <c r="AA40" s="27"/>
    </row>
    <row r="41" spans="1:27" ht="11.25" customHeight="1" x14ac:dyDescent="0.25">
      <c r="A41" s="6">
        <v>6</v>
      </c>
      <c r="C41" s="26">
        <v>2003</v>
      </c>
      <c r="D41" s="1">
        <v>85.987390610301773</v>
      </c>
      <c r="E41" s="1">
        <v>35.324687394401323</v>
      </c>
      <c r="F41" s="1">
        <v>60.405745790727835</v>
      </c>
      <c r="G41" s="1">
        <v>158.40711611606966</v>
      </c>
      <c r="H41" s="1">
        <v>89.812013140008261</v>
      </c>
      <c r="I41" s="1"/>
      <c r="J41" s="1">
        <v>-1.5264008545971137</v>
      </c>
      <c r="K41" s="1">
        <v>10.704374684845263</v>
      </c>
      <c r="L41" s="1">
        <v>1.3434796819403232</v>
      </c>
      <c r="M41" s="1">
        <v>-2.0195404885422761</v>
      </c>
      <c r="N41" s="1">
        <v>-6.5381608100360751</v>
      </c>
      <c r="O41" s="1"/>
      <c r="P41" s="1"/>
      <c r="Q41" s="1">
        <v>87.889765189498547</v>
      </c>
      <c r="R41" s="1">
        <v>86.712516579896487</v>
      </c>
      <c r="S41" s="1">
        <v>85.658649103249587</v>
      </c>
      <c r="T41" s="1">
        <v>83.688631568562528</v>
      </c>
      <c r="U41" s="1"/>
      <c r="V41" s="1">
        <v>-4.4032460608396207</v>
      </c>
      <c r="W41" s="1">
        <v>-1.3394604105083232</v>
      </c>
      <c r="X41" s="1">
        <v>-1.2153579647015249</v>
      </c>
      <c r="Y41" s="1">
        <v>-2.2998466066310215</v>
      </c>
      <c r="Z41" s="80">
        <f t="shared" si="6"/>
        <v>85.987390610301787</v>
      </c>
      <c r="AA41" s="27"/>
    </row>
    <row r="42" spans="1:27" ht="11.25" customHeight="1" x14ac:dyDescent="0.25">
      <c r="A42" s="6">
        <v>7</v>
      </c>
      <c r="C42" s="26">
        <v>2004</v>
      </c>
      <c r="D42" s="1">
        <v>89.386440622582569</v>
      </c>
      <c r="E42" s="1">
        <v>36.160182724338021</v>
      </c>
      <c r="F42" s="1">
        <v>59.399575677057925</v>
      </c>
      <c r="G42" s="1">
        <v>161.91928772180779</v>
      </c>
      <c r="H42" s="1">
        <v>100.06671636712659</v>
      </c>
      <c r="I42" s="1"/>
      <c r="J42" s="1">
        <v>3.9529633218961351</v>
      </c>
      <c r="K42" s="1">
        <v>2.3651881773456722</v>
      </c>
      <c r="L42" s="1">
        <v>-1.6656861040268041</v>
      </c>
      <c r="M42" s="1">
        <v>2.2171804473510122</v>
      </c>
      <c r="N42" s="1">
        <v>11.417963887673068</v>
      </c>
      <c r="O42" s="1"/>
      <c r="P42" s="1"/>
      <c r="Q42" s="1">
        <v>87.462732726916158</v>
      </c>
      <c r="R42" s="1">
        <v>86.222527462594272</v>
      </c>
      <c r="S42" s="1">
        <v>89.532565043919959</v>
      </c>
      <c r="T42" s="1">
        <v>94.327937256899816</v>
      </c>
      <c r="U42" s="1"/>
      <c r="V42" s="1">
        <v>4.5096939543833656</v>
      </c>
      <c r="W42" s="1">
        <v>-1.4179813797885288</v>
      </c>
      <c r="X42" s="1">
        <v>3.8389475218778131</v>
      </c>
      <c r="Y42" s="1">
        <v>5.3560089679408804</v>
      </c>
      <c r="Z42" s="80">
        <f t="shared" si="6"/>
        <v>89.386440622582555</v>
      </c>
      <c r="AA42" s="27"/>
    </row>
    <row r="43" spans="1:27" ht="11.25" customHeight="1" x14ac:dyDescent="0.25">
      <c r="A43" s="6">
        <v>8</v>
      </c>
      <c r="C43" s="26">
        <v>2005</v>
      </c>
      <c r="D43" s="1">
        <v>96.475251580740846</v>
      </c>
      <c r="E43" s="1">
        <v>39.841038655431426</v>
      </c>
      <c r="F43" s="1">
        <v>67.639453241521622</v>
      </c>
      <c r="G43" s="1">
        <v>176.84917683283845</v>
      </c>
      <c r="H43" s="1">
        <v>101.5713375931719</v>
      </c>
      <c r="I43" s="1"/>
      <c r="J43" s="1">
        <v>7.9305215743956694</v>
      </c>
      <c r="K43" s="1">
        <v>10.179306778270131</v>
      </c>
      <c r="L43" s="1">
        <v>13.871946845650967</v>
      </c>
      <c r="M43" s="1">
        <v>9.2205748438577473</v>
      </c>
      <c r="N43" s="1">
        <v>1.5036180666957648</v>
      </c>
      <c r="O43" s="1"/>
      <c r="P43" s="1"/>
      <c r="Q43" s="1">
        <v>96.336340347213962</v>
      </c>
      <c r="R43" s="1">
        <v>96.788520614841715</v>
      </c>
      <c r="S43" s="1">
        <v>97.59923574968154</v>
      </c>
      <c r="T43" s="1">
        <v>95.176909611226264</v>
      </c>
      <c r="U43" s="1"/>
      <c r="V43" s="1">
        <v>2.1291710056632525</v>
      </c>
      <c r="W43" s="1">
        <v>0.46937662983461337</v>
      </c>
      <c r="X43" s="1">
        <v>0.83761496682646452</v>
      </c>
      <c r="Y43" s="1">
        <v>-2.4819109697415627</v>
      </c>
      <c r="Z43" s="80">
        <f t="shared" si="6"/>
        <v>96.475251580740874</v>
      </c>
      <c r="AA43" s="27"/>
    </row>
    <row r="44" spans="1:27" ht="11.25" customHeight="1" x14ac:dyDescent="0.25">
      <c r="A44" s="6">
        <v>9</v>
      </c>
      <c r="C44" s="26">
        <v>2006</v>
      </c>
      <c r="D44" s="1">
        <v>97.970113468905637</v>
      </c>
      <c r="E44" s="1">
        <v>39.529080101019503</v>
      </c>
      <c r="F44" s="1">
        <v>69.802467495566717</v>
      </c>
      <c r="G44" s="1">
        <v>176.61648024666883</v>
      </c>
      <c r="H44" s="1">
        <v>105.93242603236752</v>
      </c>
      <c r="I44" s="1"/>
      <c r="J44" s="1">
        <v>1.5494770562103639</v>
      </c>
      <c r="K44" s="1">
        <v>-0.78300808648570808</v>
      </c>
      <c r="L44" s="1">
        <v>3.1978588684352189</v>
      </c>
      <c r="M44" s="1">
        <v>-0.13157911749263462</v>
      </c>
      <c r="N44" s="1">
        <v>4.2936211558651109</v>
      </c>
      <c r="O44" s="1"/>
      <c r="P44" s="1"/>
      <c r="Q44" s="1">
        <v>97.113950489794036</v>
      </c>
      <c r="R44" s="1">
        <v>99.186634900641636</v>
      </c>
      <c r="S44" s="1">
        <v>97.738227387238922</v>
      </c>
      <c r="T44" s="1">
        <v>97.841641097947971</v>
      </c>
      <c r="U44" s="1"/>
      <c r="V44" s="1">
        <v>2.0352004351476722</v>
      </c>
      <c r="W44" s="1">
        <v>2.134280811761883</v>
      </c>
      <c r="X44" s="1">
        <v>-1.4602849616318139</v>
      </c>
      <c r="Y44" s="1">
        <v>0.10580682039518763</v>
      </c>
      <c r="Z44" s="80">
        <f t="shared" si="6"/>
        <v>97.970113468905637</v>
      </c>
      <c r="AA44" s="27"/>
    </row>
    <row r="45" spans="1:27" ht="11.25" customHeight="1" x14ac:dyDescent="0.25">
      <c r="A45" s="6">
        <v>10</v>
      </c>
      <c r="C45" s="26">
        <v>2007</v>
      </c>
      <c r="D45" s="1">
        <v>91.877983440248983</v>
      </c>
      <c r="E45" s="1">
        <v>37.494941338227953</v>
      </c>
      <c r="F45" s="1">
        <v>65.211407841405972</v>
      </c>
      <c r="G45" s="1">
        <v>163.91895420644119</v>
      </c>
      <c r="H45" s="1">
        <v>100.88663037492086</v>
      </c>
      <c r="I45" s="1"/>
      <c r="J45" s="1">
        <v>-6.2183555912591828</v>
      </c>
      <c r="K45" s="1">
        <v>-5.1459299270136256</v>
      </c>
      <c r="L45" s="1">
        <v>-6.5772168504678206</v>
      </c>
      <c r="M45" s="1">
        <v>-7.1893211904652645</v>
      </c>
      <c r="N45" s="1">
        <v>-4.7632210895509104</v>
      </c>
      <c r="O45" s="1"/>
      <c r="P45" s="1"/>
      <c r="Q45" s="1">
        <v>92.334523142251726</v>
      </c>
      <c r="R45" s="1">
        <v>92.566907248592997</v>
      </c>
      <c r="S45" s="1">
        <v>90.363805913685809</v>
      </c>
      <c r="T45" s="1">
        <v>92.246697456465398</v>
      </c>
      <c r="U45" s="1"/>
      <c r="V45" s="1">
        <v>-5.628603418643749</v>
      </c>
      <c r="W45" s="1">
        <v>0.25167629444867146</v>
      </c>
      <c r="X45" s="1">
        <v>-2.3800096604617522</v>
      </c>
      <c r="Y45" s="1">
        <v>2.0836788841962885</v>
      </c>
      <c r="Z45" s="80">
        <f t="shared" si="6"/>
        <v>91.877983440248983</v>
      </c>
      <c r="AA45" s="27"/>
    </row>
    <row r="46" spans="1:27" ht="11.25" customHeight="1" x14ac:dyDescent="0.25">
      <c r="A46" s="6">
        <v>11</v>
      </c>
      <c r="C46" s="26">
        <v>2008</v>
      </c>
      <c r="D46" s="1">
        <v>96.035489056825782</v>
      </c>
      <c r="E46" s="1">
        <v>39.335860582336252</v>
      </c>
      <c r="F46" s="1">
        <v>65.778523871572901</v>
      </c>
      <c r="G46" s="1">
        <v>174.41205885395181</v>
      </c>
      <c r="H46" s="1">
        <v>104.61551291944215</v>
      </c>
      <c r="I46" s="1"/>
      <c r="J46" s="1">
        <v>4.5250292408524047</v>
      </c>
      <c r="K46" s="1">
        <v>4.9097803021001027</v>
      </c>
      <c r="L46" s="1">
        <v>0.86965770091353534</v>
      </c>
      <c r="M46" s="1">
        <v>6.401397994703828</v>
      </c>
      <c r="N46" s="1">
        <v>3.6961116955376525</v>
      </c>
      <c r="O46" s="1"/>
      <c r="P46" s="1"/>
      <c r="Q46" s="1">
        <v>96.985556357738744</v>
      </c>
      <c r="R46" s="1">
        <v>94.104770859387102</v>
      </c>
      <c r="S46" s="1">
        <v>95.175160254727857</v>
      </c>
      <c r="T46" s="1">
        <v>97.876468755449423</v>
      </c>
      <c r="U46" s="1"/>
      <c r="V46" s="1">
        <v>5.1371583286326228</v>
      </c>
      <c r="W46" s="1">
        <v>-2.9703242488248804</v>
      </c>
      <c r="X46" s="1">
        <v>1.1374443458771424</v>
      </c>
      <c r="Y46" s="1">
        <v>2.8382494901944426</v>
      </c>
      <c r="Z46" s="80">
        <f t="shared" si="6"/>
        <v>96.035489056825782</v>
      </c>
      <c r="AA46" s="27"/>
    </row>
    <row r="47" spans="1:27" ht="11.25" customHeight="1" x14ac:dyDescent="0.25">
      <c r="A47" s="6">
        <v>12</v>
      </c>
      <c r="C47" s="26">
        <v>2009</v>
      </c>
      <c r="D47" s="1">
        <v>100</v>
      </c>
      <c r="E47" s="1">
        <v>37.016237183257466</v>
      </c>
      <c r="F47" s="1">
        <v>68.228676015599348</v>
      </c>
      <c r="G47" s="1">
        <v>188.60759698986732</v>
      </c>
      <c r="H47" s="1">
        <v>106.14748981127585</v>
      </c>
      <c r="I47" s="1"/>
      <c r="J47" s="1">
        <v>4.1281728058138611</v>
      </c>
      <c r="K47" s="1">
        <v>-5.8969687321914392</v>
      </c>
      <c r="L47" s="1">
        <v>3.7248512125479749</v>
      </c>
      <c r="M47" s="1">
        <v>8.1390806514144174</v>
      </c>
      <c r="N47" s="1">
        <v>1.464387880039709</v>
      </c>
      <c r="O47" s="1"/>
      <c r="P47" s="1"/>
      <c r="Q47" s="1">
        <v>94.257543208425616</v>
      </c>
      <c r="R47" s="1">
        <v>101.01610778203589</v>
      </c>
      <c r="S47" s="1">
        <v>102.72726506093198</v>
      </c>
      <c r="T47" s="1">
        <v>101.99908394860657</v>
      </c>
      <c r="U47" s="1"/>
      <c r="V47" s="1">
        <v>-3.697441880607613</v>
      </c>
      <c r="W47" s="1">
        <v>7.1703169248380476</v>
      </c>
      <c r="X47" s="1">
        <v>1.6939449722100761</v>
      </c>
      <c r="Y47" s="1">
        <v>-0.70884892330531102</v>
      </c>
      <c r="Z47" s="80">
        <f t="shared" si="6"/>
        <v>100</v>
      </c>
      <c r="AA47" s="27"/>
    </row>
    <row r="48" spans="1:27" ht="11.25" customHeight="1" x14ac:dyDescent="0.25">
      <c r="A48" s="6">
        <v>13</v>
      </c>
      <c r="C48" s="26">
        <v>2010</v>
      </c>
      <c r="D48" s="1">
        <v>107.66995534027161</v>
      </c>
      <c r="E48" s="1">
        <v>41.528365500526498</v>
      </c>
      <c r="F48" s="1">
        <v>70.542954241544436</v>
      </c>
      <c r="G48" s="1">
        <v>204.59390512495676</v>
      </c>
      <c r="H48" s="1">
        <v>114.01459649405878</v>
      </c>
      <c r="I48" s="1"/>
      <c r="J48" s="1">
        <v>7.6699553402716134</v>
      </c>
      <c r="K48" s="1">
        <v>12.1895920834165</v>
      </c>
      <c r="L48" s="1">
        <v>3.3919436241382783</v>
      </c>
      <c r="M48" s="1">
        <v>8.4759619390879095</v>
      </c>
      <c r="N48" s="1">
        <v>7.4114863166055045</v>
      </c>
      <c r="O48" s="1"/>
      <c r="P48" s="1"/>
      <c r="Q48" s="1">
        <v>106.32761408107346</v>
      </c>
      <c r="R48" s="1">
        <v>106.51088559642004</v>
      </c>
      <c r="S48" s="1">
        <v>109.88544539222988</v>
      </c>
      <c r="T48" s="1">
        <v>107.95587629136378</v>
      </c>
      <c r="U48" s="1"/>
      <c r="V48" s="1">
        <v>4.2436951047990448</v>
      </c>
      <c r="W48" s="1">
        <v>0.17236492789807301</v>
      </c>
      <c r="X48" s="1">
        <v>3.1682769107717093</v>
      </c>
      <c r="Y48" s="1">
        <v>-1.7559824178521666</v>
      </c>
      <c r="Z48" s="80">
        <f t="shared" si="6"/>
        <v>107.6699553402718</v>
      </c>
      <c r="AA48" s="27"/>
    </row>
    <row r="49" spans="1:27" ht="11.25" customHeight="1" x14ac:dyDescent="0.25">
      <c r="A49" s="6">
        <v>14</v>
      </c>
      <c r="C49" s="26">
        <v>2011</v>
      </c>
      <c r="D49" s="1">
        <v>111.3735434481204</v>
      </c>
      <c r="E49" s="1">
        <v>44.410045264277194</v>
      </c>
      <c r="F49" s="1">
        <v>72.821519825382097</v>
      </c>
      <c r="G49" s="1">
        <v>205.38347004413652</v>
      </c>
      <c r="H49" s="1">
        <v>122.8791386586858</v>
      </c>
      <c r="I49" s="1"/>
      <c r="J49" s="1">
        <v>3.4397600483294184</v>
      </c>
      <c r="K49" s="1">
        <v>6.9390637676654165</v>
      </c>
      <c r="L49" s="1">
        <v>3.2300399215429536</v>
      </c>
      <c r="M49" s="1">
        <v>0.38591810381522862</v>
      </c>
      <c r="N49" s="1">
        <v>7.7749186834064261</v>
      </c>
      <c r="O49" s="1"/>
      <c r="P49" s="1"/>
      <c r="Q49" s="1">
        <v>111.33734919843675</v>
      </c>
      <c r="R49" s="1">
        <v>110.60655296562021</v>
      </c>
      <c r="S49" s="1">
        <v>108.77177873413558</v>
      </c>
      <c r="T49" s="1">
        <v>114.77849289428913</v>
      </c>
      <c r="U49" s="1"/>
      <c r="V49" s="1">
        <v>3.1322731316141272</v>
      </c>
      <c r="W49" s="1">
        <v>-0.65638012587675121</v>
      </c>
      <c r="X49" s="1">
        <v>-1.6588295921806093</v>
      </c>
      <c r="Y49" s="1">
        <v>5.5223093986864029</v>
      </c>
      <c r="Z49" s="80">
        <f t="shared" si="6"/>
        <v>111.37354344812042</v>
      </c>
      <c r="AA49" s="27"/>
    </row>
    <row r="50" spans="1:27" ht="11.25" customHeight="1" x14ac:dyDescent="0.25">
      <c r="A50" s="6">
        <v>15</v>
      </c>
      <c r="C50" s="26">
        <v>2012</v>
      </c>
      <c r="D50" s="1">
        <v>113.81863730631834</v>
      </c>
      <c r="E50" s="1">
        <v>45.045468964942472</v>
      </c>
      <c r="F50" s="1">
        <v>71.744713797060683</v>
      </c>
      <c r="G50" s="1">
        <v>216.67799626236558</v>
      </c>
      <c r="H50" s="1">
        <v>121.8063702009046</v>
      </c>
      <c r="I50" s="2"/>
      <c r="J50" s="1">
        <v>2.195399178743827</v>
      </c>
      <c r="K50" s="1">
        <v>1.4308107476224592</v>
      </c>
      <c r="L50" s="1">
        <v>-1.4786920554576142</v>
      </c>
      <c r="M50" s="1">
        <v>5.4992381888386177</v>
      </c>
      <c r="N50" s="1">
        <v>-0.87302732546081074</v>
      </c>
      <c r="O50" s="2"/>
      <c r="P50" s="2"/>
      <c r="Q50" s="1">
        <v>114.26778590916433</v>
      </c>
      <c r="R50" s="1">
        <v>109.67717870029445</v>
      </c>
      <c r="S50" s="1">
        <v>113.81081986083734</v>
      </c>
      <c r="T50" s="1">
        <v>117.51876475497748</v>
      </c>
      <c r="U50" s="2"/>
      <c r="V50" s="1">
        <v>-0.44495007056343638</v>
      </c>
      <c r="W50" s="1">
        <v>-4.0174115323448376</v>
      </c>
      <c r="X50" s="1">
        <v>3.768916386733963</v>
      </c>
      <c r="Y50" s="1">
        <v>3.2579897927754473</v>
      </c>
      <c r="Z50" s="80">
        <f t="shared" si="6"/>
        <v>113.81863730631841</v>
      </c>
      <c r="AA50" s="27"/>
    </row>
    <row r="51" spans="1:27" ht="11.25" customHeight="1" x14ac:dyDescent="0.25">
      <c r="A51" s="6">
        <v>16</v>
      </c>
      <c r="C51" s="26">
        <v>2013</v>
      </c>
      <c r="D51" s="1">
        <v>116.51399642208862</v>
      </c>
      <c r="E51" s="1">
        <v>43.167449300113645</v>
      </c>
      <c r="F51" s="1">
        <v>79.981927754112206</v>
      </c>
      <c r="G51" s="1">
        <v>230.38249618938977</v>
      </c>
      <c r="H51" s="1">
        <v>112.52411244473889</v>
      </c>
      <c r="I51" s="2"/>
      <c r="J51" s="1">
        <v>2.3681175416960087</v>
      </c>
      <c r="K51" s="1">
        <v>-4.1691644198230762</v>
      </c>
      <c r="L51" s="1">
        <v>11.481283457832944</v>
      </c>
      <c r="M51" s="1">
        <v>6.3248230846800055</v>
      </c>
      <c r="N51" s="1">
        <v>-7.620502721537278</v>
      </c>
      <c r="O51" s="2"/>
      <c r="P51" s="2"/>
      <c r="Q51" s="1">
        <v>112.92291533994377</v>
      </c>
      <c r="R51" s="1">
        <v>121.77534850942455</v>
      </c>
      <c r="S51" s="1">
        <v>118.39047778146612</v>
      </c>
      <c r="T51" s="1">
        <v>112.96724405752065</v>
      </c>
      <c r="U51" s="2"/>
      <c r="V51" s="1">
        <v>-3.9107366594738266</v>
      </c>
      <c r="W51" s="1">
        <v>7.8393593920519606</v>
      </c>
      <c r="X51" s="1">
        <v>-2.779602579167701</v>
      </c>
      <c r="Y51" s="1">
        <v>-4.5808022955664285</v>
      </c>
      <c r="Z51" s="80">
        <f t="shared" si="6"/>
        <v>116.51399642208877</v>
      </c>
      <c r="AA51" s="27"/>
    </row>
    <row r="52" spans="1:27" ht="11.25" customHeight="1" x14ac:dyDescent="0.25">
      <c r="A52" s="6">
        <v>17</v>
      </c>
      <c r="C52" s="26">
        <v>2014</v>
      </c>
      <c r="D52" s="1">
        <v>117.15250501076551</v>
      </c>
      <c r="E52" s="1">
        <v>44.306380394996488</v>
      </c>
      <c r="F52" s="1">
        <v>75.011041404045727</v>
      </c>
      <c r="G52" s="1">
        <v>230.66844207706421</v>
      </c>
      <c r="H52" s="1">
        <v>118.62415616695554</v>
      </c>
      <c r="I52" s="2"/>
      <c r="J52" s="1">
        <v>0.54801020330965855</v>
      </c>
      <c r="K52" s="1">
        <v>2.638402577286044</v>
      </c>
      <c r="L52" s="1">
        <v>-6.215011927880056</v>
      </c>
      <c r="M52" s="1">
        <v>0.12411788760174147</v>
      </c>
      <c r="N52" s="1">
        <v>5.4210991668229411</v>
      </c>
      <c r="O52" s="2"/>
      <c r="P52" s="2"/>
      <c r="Q52" s="1">
        <v>116.22529455768165</v>
      </c>
      <c r="R52" s="1">
        <v>113.56742388256974</v>
      </c>
      <c r="S52" s="1">
        <v>115.21127846565847</v>
      </c>
      <c r="T52" s="1">
        <v>123.60602313715255</v>
      </c>
      <c r="U52" s="2"/>
      <c r="V52" s="1">
        <v>2.8840665516298429</v>
      </c>
      <c r="W52" s="1">
        <v>-2.2868263618749864</v>
      </c>
      <c r="X52" s="1">
        <v>1.4474701696047134</v>
      </c>
      <c r="Y52" s="1">
        <v>7.2863913874511326</v>
      </c>
      <c r="Z52" s="80">
        <f t="shared" si="6"/>
        <v>117.15250501076559</v>
      </c>
      <c r="AA52" s="27"/>
    </row>
    <row r="53" spans="1:27" ht="11.25" customHeight="1" x14ac:dyDescent="0.25">
      <c r="A53" s="6">
        <v>18</v>
      </c>
      <c r="C53" s="26">
        <v>2015</v>
      </c>
      <c r="D53" s="1">
        <v>127.99695765512188</v>
      </c>
      <c r="E53" s="1">
        <v>47.499728076717744</v>
      </c>
      <c r="F53" s="1">
        <v>83.216574981155134</v>
      </c>
      <c r="G53" s="1">
        <v>266.38083737096571</v>
      </c>
      <c r="H53" s="1">
        <v>114.89069019164889</v>
      </c>
      <c r="I53" s="1"/>
      <c r="J53" s="1">
        <v>9.2566971942766685</v>
      </c>
      <c r="K53" s="1">
        <v>7.207421715004017</v>
      </c>
      <c r="L53" s="1">
        <v>10.939100995692669</v>
      </c>
      <c r="M53" s="1">
        <v>15.482133131141666</v>
      </c>
      <c r="N53" s="1">
        <v>-3.1473066666557088</v>
      </c>
      <c r="O53" s="1"/>
      <c r="P53" s="1"/>
      <c r="Q53" s="1">
        <v>126.58123884301298</v>
      </c>
      <c r="R53" s="1">
        <v>128.68632036171437</v>
      </c>
      <c r="S53" s="1">
        <v>132.02091249352534</v>
      </c>
      <c r="T53" s="1">
        <v>124.69935892223511</v>
      </c>
      <c r="U53" s="1"/>
      <c r="V53" s="1">
        <v>2.4070151521331269</v>
      </c>
      <c r="W53" s="1">
        <v>1.663028058456689</v>
      </c>
      <c r="X53" s="1">
        <v>2.5912561043303128</v>
      </c>
      <c r="Y53" s="1">
        <v>-5.5457528909666536</v>
      </c>
      <c r="Z53" s="80">
        <f t="shared" si="6"/>
        <v>127.99695765512195</v>
      </c>
      <c r="AA53" s="27"/>
    </row>
    <row r="54" spans="1:27" ht="11.25" customHeight="1" x14ac:dyDescent="0.25">
      <c r="A54" s="6">
        <v>19</v>
      </c>
      <c r="C54" s="26">
        <v>2016</v>
      </c>
      <c r="D54" s="1">
        <v>124.6772823135647</v>
      </c>
      <c r="E54" s="1">
        <v>45.816554457682457</v>
      </c>
      <c r="F54" s="1">
        <v>79.985745636135022</v>
      </c>
      <c r="G54" s="1">
        <v>257.25130695559466</v>
      </c>
      <c r="H54" s="1">
        <v>115.65552220484672</v>
      </c>
      <c r="I54" s="1"/>
      <c r="J54" s="1">
        <v>-2.5935580051064875</v>
      </c>
      <c r="K54" s="1">
        <v>-3.543543694222322</v>
      </c>
      <c r="L54" s="1">
        <v>-3.8824348944326914</v>
      </c>
      <c r="M54" s="1">
        <v>-3.4272474347158663</v>
      </c>
      <c r="N54" s="1">
        <v>0.6657040809155319</v>
      </c>
      <c r="O54" s="1"/>
      <c r="P54" s="1"/>
      <c r="Q54" s="1">
        <v>123.48791560451022</v>
      </c>
      <c r="R54" s="1">
        <v>123.71550544536694</v>
      </c>
      <c r="S54" s="1">
        <v>125.56540051735712</v>
      </c>
      <c r="T54" s="1">
        <v>125.94030768702484</v>
      </c>
      <c r="U54" s="1"/>
      <c r="V54" s="1">
        <v>-0.97149121550846473</v>
      </c>
      <c r="W54" s="1">
        <v>0.18430130571287862</v>
      </c>
      <c r="X54" s="1">
        <v>1.4952815052007224</v>
      </c>
      <c r="Y54" s="1">
        <v>0.29857521906752993</v>
      </c>
      <c r="Z54" s="80">
        <f t="shared" si="6"/>
        <v>124.67728231356477</v>
      </c>
      <c r="AA54" s="27"/>
    </row>
    <row r="55" spans="1:27" ht="11.25" customHeight="1" x14ac:dyDescent="0.25">
      <c r="A55" s="6">
        <v>20</v>
      </c>
      <c r="C55" s="26">
        <v>2017</v>
      </c>
      <c r="D55" s="1">
        <v>130.81036207490766</v>
      </c>
      <c r="E55" s="1">
        <v>48.19954111240461</v>
      </c>
      <c r="F55" s="1">
        <v>85.70503573813285</v>
      </c>
      <c r="G55" s="1">
        <v>266.74918583198803</v>
      </c>
      <c r="H55" s="1">
        <v>122.58768561710512</v>
      </c>
      <c r="I55" s="1"/>
      <c r="J55" s="1">
        <v>4.9191638184077533</v>
      </c>
      <c r="K55" s="1">
        <v>5.2011476701573969</v>
      </c>
      <c r="L55" s="1">
        <v>7.150386680166207</v>
      </c>
      <c r="M55" s="1">
        <v>3.692062438397187</v>
      </c>
      <c r="N55" s="1">
        <v>5.993802353838575</v>
      </c>
      <c r="O55" s="1"/>
      <c r="P55" s="1"/>
      <c r="Q55" s="1">
        <v>127.52299804327595</v>
      </c>
      <c r="R55" s="1">
        <v>132.28272603484061</v>
      </c>
      <c r="S55" s="1">
        <v>130.24172299940986</v>
      </c>
      <c r="T55" s="1">
        <v>133.19400122210496</v>
      </c>
      <c r="U55" s="1"/>
      <c r="V55" s="1">
        <v>1.2566988165411317</v>
      </c>
      <c r="W55" s="1">
        <v>3.7324467465463869</v>
      </c>
      <c r="X55" s="1">
        <v>-1.5429097181541209</v>
      </c>
      <c r="Y55" s="1">
        <v>2.2667684016346072</v>
      </c>
      <c r="Z55" s="80">
        <f t="shared" si="6"/>
        <v>130.81036207490783</v>
      </c>
      <c r="AA55" s="27"/>
    </row>
    <row r="56" spans="1:27" ht="11.25" customHeight="1" x14ac:dyDescent="0.25">
      <c r="A56" s="6">
        <v>21</v>
      </c>
      <c r="C56" s="26">
        <v>2018</v>
      </c>
      <c r="D56" s="1">
        <v>133.82070358421146</v>
      </c>
      <c r="E56" s="1">
        <v>51.915704793159399</v>
      </c>
      <c r="F56" s="1">
        <v>84.734846015373407</v>
      </c>
      <c r="G56" s="1">
        <v>274.79548538919698</v>
      </c>
      <c r="H56" s="1">
        <v>123.83677813911601</v>
      </c>
      <c r="I56" s="1"/>
      <c r="J56" s="1">
        <v>2.3013020234436254</v>
      </c>
      <c r="K56" s="1">
        <v>7.7099565576536122</v>
      </c>
      <c r="L56" s="1">
        <v>-1.1320101723355123</v>
      </c>
      <c r="M56" s="1">
        <v>3.0164289094688712</v>
      </c>
      <c r="N56" s="1">
        <v>1.0189380081065735</v>
      </c>
      <c r="O56" s="1"/>
      <c r="P56" s="1"/>
      <c r="Q56" s="1">
        <v>134.21464245291801</v>
      </c>
      <c r="R56" s="1">
        <v>131.66160197072799</v>
      </c>
      <c r="S56" s="1">
        <v>134.16377947674201</v>
      </c>
      <c r="T56" s="1">
        <v>135.24279043645899</v>
      </c>
      <c r="U56" s="1"/>
      <c r="V56" s="1">
        <v>0.76628168044227607</v>
      </c>
      <c r="W56" s="1">
        <v>-1.9022071180390299</v>
      </c>
      <c r="X56" s="1">
        <v>1.9004610824728871</v>
      </c>
      <c r="Y56" s="1">
        <v>0.80424907819775626</v>
      </c>
      <c r="Z56" s="80">
        <f t="shared" si="6"/>
        <v>133.82070358421174</v>
      </c>
      <c r="AA56" s="27"/>
    </row>
    <row r="57" spans="1:27" ht="11.25" customHeight="1" x14ac:dyDescent="0.25">
      <c r="A57" s="6">
        <v>22</v>
      </c>
      <c r="C57" s="26">
        <v>2019</v>
      </c>
      <c r="D57" s="1">
        <v>137.82861384205671</v>
      </c>
      <c r="E57" s="1">
        <v>53.510281336383798</v>
      </c>
      <c r="F57" s="1">
        <v>87.818028043490003</v>
      </c>
      <c r="G57" s="1">
        <v>284.18300483418</v>
      </c>
      <c r="H57" s="1">
        <v>125.80314115417301</v>
      </c>
      <c r="I57" s="1"/>
      <c r="J57" s="1">
        <v>2.9949851932463645</v>
      </c>
      <c r="K57" s="1">
        <v>3.0714723985303607</v>
      </c>
      <c r="L57" s="1">
        <v>3.6386235098099036</v>
      </c>
      <c r="M57" s="1">
        <v>3.4161840147000078</v>
      </c>
      <c r="N57" s="1">
        <v>1.5878667425020012</v>
      </c>
      <c r="O57" s="1"/>
      <c r="P57" s="1"/>
      <c r="Q57" s="1">
        <v>136.74801286475201</v>
      </c>
      <c r="R57" s="1">
        <v>136.86577233232501</v>
      </c>
      <c r="S57" s="1">
        <v>138.630716833299</v>
      </c>
      <c r="T57" s="1">
        <v>139.06995333785201</v>
      </c>
      <c r="U57" s="1"/>
      <c r="V57" s="1">
        <v>1.1129779439150269</v>
      </c>
      <c r="W57" s="1">
        <v>8.6114207516473584E-2</v>
      </c>
      <c r="X57" s="1">
        <v>1.2895441065341942</v>
      </c>
      <c r="Y57" s="1">
        <v>0.3168392363441086</v>
      </c>
      <c r="Z57" s="80">
        <f t="shared" si="6"/>
        <v>137.82861384205702</v>
      </c>
      <c r="AA57" s="27"/>
    </row>
    <row r="58" spans="1:27" ht="11.25" customHeight="1" x14ac:dyDescent="0.25">
      <c r="A58" s="6">
        <v>23</v>
      </c>
      <c r="C58" s="26">
        <v>2020</v>
      </c>
      <c r="D58" s="1">
        <v>145.83460298649638</v>
      </c>
      <c r="E58" s="1">
        <v>55.392774365889203</v>
      </c>
      <c r="F58" s="1">
        <v>92.655232151624304</v>
      </c>
      <c r="G58" s="1">
        <v>302.97068754186398</v>
      </c>
      <c r="H58" s="1">
        <v>132.319717886608</v>
      </c>
      <c r="I58" s="1"/>
      <c r="J58" s="1">
        <v>5.8086553446834017</v>
      </c>
      <c r="K58" s="1">
        <v>3.5180024894120976</v>
      </c>
      <c r="L58" s="1">
        <v>5.5082130809618945</v>
      </c>
      <c r="M58" s="1">
        <v>6.6111211395792395</v>
      </c>
      <c r="N58" s="1">
        <v>5.1799793492031085</v>
      </c>
      <c r="O58" s="1"/>
      <c r="P58" s="1"/>
      <c r="Q58" s="1">
        <v>143.55190361213999</v>
      </c>
      <c r="R58" s="1">
        <v>145.978657994472</v>
      </c>
      <c r="S58" s="1">
        <v>149.36425969599699</v>
      </c>
      <c r="T58" s="1">
        <v>144.44359064337601</v>
      </c>
      <c r="U58" s="1"/>
      <c r="V58" s="1">
        <v>3.2228027454641364</v>
      </c>
      <c r="W58" s="1">
        <v>1.690506584216962</v>
      </c>
      <c r="X58" s="1">
        <v>2.319244297788515</v>
      </c>
      <c r="Y58" s="1">
        <v>-3.2944086240149346</v>
      </c>
      <c r="Z58" s="80">
        <f t="shared" si="6"/>
        <v>145.83460298649624</v>
      </c>
      <c r="AA58" s="27"/>
    </row>
    <row r="59" spans="1:27" ht="11.25" customHeight="1" x14ac:dyDescent="0.25">
      <c r="A59" s="6">
        <v>24</v>
      </c>
      <c r="C59" s="26">
        <v>2021</v>
      </c>
      <c r="D59" s="1">
        <v>141.40053964561477</v>
      </c>
      <c r="E59" s="1">
        <v>55.959026604269503</v>
      </c>
      <c r="F59" s="1">
        <v>92.010942946619593</v>
      </c>
      <c r="G59" s="1">
        <v>281.94459511964499</v>
      </c>
      <c r="H59" s="1">
        <v>135.68759391192501</v>
      </c>
      <c r="I59" s="1"/>
      <c r="J59" s="1">
        <v>-3.0404741056497926</v>
      </c>
      <c r="K59" s="1">
        <v>1.0222492822619813</v>
      </c>
      <c r="L59" s="1">
        <v>-0.69536192403076313</v>
      </c>
      <c r="M59" s="1">
        <v>-6.9399758084892795</v>
      </c>
      <c r="N59" s="1">
        <v>2.545256352649659</v>
      </c>
      <c r="O59" s="1"/>
      <c r="P59" s="1"/>
      <c r="Q59" s="1">
        <v>142.84202096400301</v>
      </c>
      <c r="R59" s="1">
        <v>141.64303302253401</v>
      </c>
      <c r="S59" s="1">
        <v>137.245332386613</v>
      </c>
      <c r="T59" s="1">
        <v>143.871772209309</v>
      </c>
      <c r="U59" s="1"/>
      <c r="V59" s="1">
        <v>-1.1087855627510663</v>
      </c>
      <c r="W59" s="1">
        <v>-0.83938041017435694</v>
      </c>
      <c r="X59" s="1">
        <v>-3.104777229121737</v>
      </c>
      <c r="Y59" s="1">
        <v>4.8281713537839437</v>
      </c>
      <c r="Z59" s="80">
        <f t="shared" si="6"/>
        <v>141.40053964561477</v>
      </c>
      <c r="AA59" s="27"/>
    </row>
    <row r="60" spans="1:27" ht="11.25" customHeight="1" x14ac:dyDescent="0.25">
      <c r="A60" s="6">
        <v>25</v>
      </c>
      <c r="C60" s="26">
        <v>2022</v>
      </c>
      <c r="D60" s="1">
        <v>143.19729851829067</v>
      </c>
      <c r="E60" s="1">
        <v>55.985575611305698</v>
      </c>
      <c r="F60" s="1">
        <v>91.819884118451</v>
      </c>
      <c r="G60" s="1">
        <v>292.374612185339</v>
      </c>
      <c r="H60" s="1">
        <v>132.60912215806701</v>
      </c>
      <c r="I60" s="1"/>
      <c r="J60" s="1">
        <v>1.2706874225367244</v>
      </c>
      <c r="K60" s="1">
        <v>4.7443654129182278E-2</v>
      </c>
      <c r="L60" s="1">
        <v>-0.20764794061445002</v>
      </c>
      <c r="M60" s="1">
        <v>3.6993144207172861</v>
      </c>
      <c r="N60" s="1">
        <v>-2.268793826395239</v>
      </c>
      <c r="O60" s="1"/>
      <c r="P60" s="1"/>
      <c r="Q60" s="1">
        <v>143.028410271312</v>
      </c>
      <c r="R60" s="1">
        <v>142.66857651945901</v>
      </c>
      <c r="S60" s="1">
        <v>144.869476658324</v>
      </c>
      <c r="T60" s="1">
        <v>142.222730624067</v>
      </c>
      <c r="U60" s="1"/>
      <c r="V60" s="1">
        <v>-0.5861899975556355</v>
      </c>
      <c r="W60" s="1">
        <v>-0.25158201169293193</v>
      </c>
      <c r="X60" s="1">
        <v>1.5426663618283101</v>
      </c>
      <c r="Y60" s="1">
        <v>-1.8269866747012458</v>
      </c>
      <c r="Z60" s="80">
        <f t="shared" si="6"/>
        <v>143.19729851829049</v>
      </c>
      <c r="AA60" s="27"/>
    </row>
    <row r="61" spans="1:27" ht="11.25" customHeight="1" x14ac:dyDescent="0.25">
      <c r="A61" s="6">
        <v>26</v>
      </c>
      <c r="C61" s="26">
        <v>2023</v>
      </c>
      <c r="D61" s="1">
        <v>142.87950699869268</v>
      </c>
      <c r="E61" s="1">
        <v>54.045794482377559</v>
      </c>
      <c r="F61" s="1">
        <v>91.063189632793197</v>
      </c>
      <c r="G61" s="1">
        <v>293.13215247758882</v>
      </c>
      <c r="H61" s="1">
        <v>133.27689140201113</v>
      </c>
      <c r="I61" s="1"/>
      <c r="J61" s="1">
        <v>-0.22192563888165751</v>
      </c>
      <c r="K61" s="1">
        <v>-3.4647873273565608</v>
      </c>
      <c r="L61" s="1">
        <v>-0.82410742827951822</v>
      </c>
      <c r="M61" s="1">
        <v>0.25909920378776974</v>
      </c>
      <c r="N61" s="1">
        <v>0.50356207256101015</v>
      </c>
      <c r="O61" s="1"/>
      <c r="P61" s="1"/>
      <c r="Q61" s="1">
        <v>141.05432116170027</v>
      </c>
      <c r="R61" s="1">
        <v>142.66232806876448</v>
      </c>
      <c r="S61" s="1">
        <v>143.84907677817191</v>
      </c>
      <c r="T61" s="1">
        <v>143.95230198613439</v>
      </c>
      <c r="U61" s="1"/>
      <c r="V61" s="1">
        <v>-0.82153496648517432</v>
      </c>
      <c r="W61" s="1">
        <v>1.1399912415450473</v>
      </c>
      <c r="X61" s="1">
        <v>0.83185850495542013</v>
      </c>
      <c r="Y61" s="1">
        <v>7.1759381620267959E-2</v>
      </c>
      <c r="Z61" s="80">
        <f t="shared" si="6"/>
        <v>142.87950699869276</v>
      </c>
      <c r="AA61" s="27"/>
    </row>
    <row r="62" spans="1:27" ht="11.25" customHeight="1" x14ac:dyDescent="0.25">
      <c r="C62" s="26"/>
      <c r="D62" s="2"/>
      <c r="E62" s="2"/>
      <c r="F62" s="2"/>
      <c r="G62" s="2"/>
      <c r="H62" s="2"/>
      <c r="I62" s="2"/>
      <c r="J62" s="2" t="s">
        <v>5</v>
      </c>
      <c r="K62" s="2" t="s">
        <v>5</v>
      </c>
      <c r="L62" s="2" t="s">
        <v>5</v>
      </c>
      <c r="M62" s="2" t="s">
        <v>5</v>
      </c>
      <c r="N62" s="2" t="s">
        <v>5</v>
      </c>
      <c r="O62" s="2"/>
      <c r="P62" s="2"/>
      <c r="Q62" s="2"/>
      <c r="R62" s="2"/>
      <c r="S62" s="2"/>
      <c r="T62" s="2"/>
      <c r="U62" s="2"/>
      <c r="V62" s="3" t="s">
        <v>5</v>
      </c>
      <c r="W62" s="3" t="s">
        <v>5</v>
      </c>
      <c r="X62" s="3" t="s">
        <v>5</v>
      </c>
      <c r="Y62" s="2" t="s">
        <v>5</v>
      </c>
      <c r="Z62" s="80"/>
      <c r="AA62" s="27"/>
    </row>
    <row r="63" spans="1:27" ht="11.25" customHeight="1" x14ac:dyDescent="0.25">
      <c r="A63" s="6">
        <v>1</v>
      </c>
      <c r="B63" s="25"/>
      <c r="C63" s="26">
        <v>1998</v>
      </c>
      <c r="D63" s="1">
        <v>72.542465132077751</v>
      </c>
      <c r="E63" s="1">
        <v>77.290724279734263</v>
      </c>
      <c r="F63" s="1">
        <v>73.489574854593712</v>
      </c>
      <c r="G63" s="1">
        <v>68.262618023738924</v>
      </c>
      <c r="H63" s="1">
        <v>71.126943370244078</v>
      </c>
      <c r="I63" s="1"/>
      <c r="J63" s="1" t="s">
        <v>13</v>
      </c>
      <c r="K63" s="1" t="s">
        <v>13</v>
      </c>
      <c r="L63" s="1" t="s">
        <v>13</v>
      </c>
      <c r="M63" s="1" t="s">
        <v>13</v>
      </c>
      <c r="N63" s="1" t="s">
        <v>13</v>
      </c>
      <c r="O63" s="1"/>
      <c r="P63" s="1"/>
      <c r="Q63" s="1">
        <v>75.040164760378559</v>
      </c>
      <c r="R63" s="1">
        <v>72.817619123118845</v>
      </c>
      <c r="S63" s="1">
        <v>71.701757162883254</v>
      </c>
      <c r="T63" s="1">
        <v>70.612492995970698</v>
      </c>
      <c r="U63" s="1"/>
      <c r="V63" s="1" t="s">
        <v>13</v>
      </c>
      <c r="W63" s="1">
        <v>-2.9618080455404652</v>
      </c>
      <c r="X63" s="1">
        <v>-1.5324065434615619</v>
      </c>
      <c r="Y63" s="1">
        <v>-1.5191596552342475</v>
      </c>
      <c r="Z63" s="80">
        <f t="shared" si="6"/>
        <v>72.543008510587839</v>
      </c>
      <c r="AA63" s="27"/>
    </row>
    <row r="64" spans="1:27" ht="11.25" customHeight="1" x14ac:dyDescent="0.25">
      <c r="A64" s="6">
        <v>2</v>
      </c>
      <c r="B64" s="28" t="s">
        <v>8</v>
      </c>
      <c r="C64" s="26">
        <v>1999</v>
      </c>
      <c r="D64" s="1">
        <v>68.568061681904638</v>
      </c>
      <c r="E64" s="1">
        <v>70.544831435457226</v>
      </c>
      <c r="F64" s="1">
        <v>69.724745403961833</v>
      </c>
      <c r="G64" s="1">
        <v>64.743092950216607</v>
      </c>
      <c r="H64" s="1">
        <v>69.259576937982871</v>
      </c>
      <c r="I64" s="1"/>
      <c r="J64" s="1">
        <v>-5.4787267608523251</v>
      </c>
      <c r="K64" s="1">
        <v>-8.7279462149455185</v>
      </c>
      <c r="L64" s="1">
        <v>-5.1229435713581921</v>
      </c>
      <c r="M64" s="1">
        <v>-5.1558600818655549</v>
      </c>
      <c r="N64" s="1">
        <v>-2.6253995234138188</v>
      </c>
      <c r="O64" s="1"/>
      <c r="P64" s="1"/>
      <c r="Q64" s="1">
        <v>68.459593190259596</v>
      </c>
      <c r="R64" s="1">
        <v>69.038594750161565</v>
      </c>
      <c r="S64" s="1">
        <v>67.933115691011267</v>
      </c>
      <c r="T64" s="1">
        <v>68.846532685066705</v>
      </c>
      <c r="U64" s="1"/>
      <c r="V64" s="1">
        <v>-3.0488936367590753</v>
      </c>
      <c r="W64" s="1">
        <v>0.84575664697983655</v>
      </c>
      <c r="X64" s="1">
        <v>-1.6012479152433912</v>
      </c>
      <c r="Y64" s="1">
        <v>1.3445828073160158</v>
      </c>
      <c r="Z64" s="80">
        <f t="shared" si="6"/>
        <v>68.569459079124783</v>
      </c>
      <c r="AA64" s="27"/>
    </row>
    <row r="65" spans="1:27" ht="11.25" customHeight="1" x14ac:dyDescent="0.25">
      <c r="A65" s="6">
        <v>3</v>
      </c>
      <c r="C65" s="26">
        <v>2000</v>
      </c>
      <c r="D65" s="1">
        <v>73.758310802869644</v>
      </c>
      <c r="E65" s="1">
        <v>72.745345224076445</v>
      </c>
      <c r="F65" s="1">
        <v>74.304426751604282</v>
      </c>
      <c r="G65" s="1">
        <v>71.832120885352836</v>
      </c>
      <c r="H65" s="1">
        <v>76.151350350445014</v>
      </c>
      <c r="I65" s="1"/>
      <c r="J65" s="1">
        <v>7.5694849666936506</v>
      </c>
      <c r="K65" s="1">
        <v>3.1193125617324853</v>
      </c>
      <c r="L65" s="1">
        <v>6.5682295734596181</v>
      </c>
      <c r="M65" s="1">
        <v>10.949473699977915</v>
      </c>
      <c r="N65" s="1">
        <v>9.9506432426424567</v>
      </c>
      <c r="O65" s="1"/>
      <c r="P65" s="1"/>
      <c r="Q65" s="1">
        <v>70.610136394709585</v>
      </c>
      <c r="R65" s="1">
        <v>73.758950161354221</v>
      </c>
      <c r="S65" s="1">
        <v>75.155164559713356</v>
      </c>
      <c r="T65" s="1">
        <v>75.517990754540506</v>
      </c>
      <c r="U65" s="1"/>
      <c r="V65" s="1">
        <v>2.5616449236599124</v>
      </c>
      <c r="W65" s="1">
        <v>4.4594358932304061</v>
      </c>
      <c r="X65" s="1">
        <v>1.8929423416477391</v>
      </c>
      <c r="Y65" s="1">
        <v>0.48276947692514227</v>
      </c>
      <c r="Z65" s="80">
        <f t="shared" si="6"/>
        <v>73.76056046757941</v>
      </c>
      <c r="AA65" s="27"/>
    </row>
    <row r="66" spans="1:27" ht="11.25" customHeight="1" x14ac:dyDescent="0.25">
      <c r="A66" s="6">
        <v>4</v>
      </c>
      <c r="C66" s="26">
        <v>2001</v>
      </c>
      <c r="D66" s="1">
        <v>67.528628476755415</v>
      </c>
      <c r="E66" s="1">
        <v>73.173432158010684</v>
      </c>
      <c r="F66" s="1">
        <v>66.77566068517288</v>
      </c>
      <c r="G66" s="1">
        <v>64.299194811041232</v>
      </c>
      <c r="H66" s="1">
        <v>65.866226252796892</v>
      </c>
      <c r="I66" s="1"/>
      <c r="J66" s="1">
        <v>-8.4460751043553728</v>
      </c>
      <c r="K66" s="1">
        <v>0.58847330040927659</v>
      </c>
      <c r="L66" s="1">
        <v>-10.132325078826952</v>
      </c>
      <c r="M66" s="1">
        <v>-10.486849032808706</v>
      </c>
      <c r="N66" s="1">
        <v>-13.506161151859359</v>
      </c>
      <c r="O66" s="1"/>
      <c r="P66" s="1"/>
      <c r="Q66" s="1">
        <v>71.06239914104394</v>
      </c>
      <c r="R66" s="1">
        <v>66.545267641337375</v>
      </c>
      <c r="S66" s="1">
        <v>67.292922627254669</v>
      </c>
      <c r="T66" s="1">
        <v>65.217562273922155</v>
      </c>
      <c r="U66" s="1"/>
      <c r="V66" s="1">
        <v>-5.9000399361508187</v>
      </c>
      <c r="W66" s="1">
        <v>-6.3565704990356551</v>
      </c>
      <c r="X66" s="1">
        <v>1.1235284076802685</v>
      </c>
      <c r="Y66" s="1">
        <v>-3.0840692784711337</v>
      </c>
      <c r="Z66" s="80">
        <f t="shared" si="6"/>
        <v>67.529537920889538</v>
      </c>
      <c r="AA66" s="27"/>
    </row>
    <row r="67" spans="1:27" ht="11.25" customHeight="1" x14ac:dyDescent="0.25">
      <c r="A67" s="6">
        <v>5</v>
      </c>
      <c r="C67" s="26">
        <v>2002</v>
      </c>
      <c r="D67" s="1">
        <v>70.319744993348252</v>
      </c>
      <c r="E67" s="1">
        <v>70.498361637587081</v>
      </c>
      <c r="F67" s="1">
        <v>71.61055705231793</v>
      </c>
      <c r="G67" s="1">
        <v>66.727201606807157</v>
      </c>
      <c r="H67" s="1">
        <v>72.442859676680797</v>
      </c>
      <c r="I67" s="1"/>
      <c r="J67" s="1">
        <v>4.1332344215366135</v>
      </c>
      <c r="K67" s="1">
        <v>-3.6557947899000425</v>
      </c>
      <c r="L67" s="1">
        <v>7.2405069714549484</v>
      </c>
      <c r="M67" s="1">
        <v>3.7761076214114553</v>
      </c>
      <c r="N67" s="1">
        <v>9.9848341070013049</v>
      </c>
      <c r="O67" s="1"/>
      <c r="P67" s="1"/>
      <c r="Q67" s="1">
        <v>68.277653635945697</v>
      </c>
      <c r="R67" s="1">
        <v>71.365226592266325</v>
      </c>
      <c r="S67" s="1">
        <v>69.974415739148313</v>
      </c>
      <c r="T67" s="1">
        <v>71.67204967697549</v>
      </c>
      <c r="U67" s="1"/>
      <c r="V67" s="1">
        <v>4.6921277878660561</v>
      </c>
      <c r="W67" s="1">
        <v>4.5220841547711501</v>
      </c>
      <c r="X67" s="1">
        <v>-1.9488635005171204</v>
      </c>
      <c r="Y67" s="1">
        <v>2.4260780456612139</v>
      </c>
      <c r="Z67" s="80">
        <f t="shared" si="6"/>
        <v>70.322336411083967</v>
      </c>
      <c r="AA67" s="27"/>
    </row>
    <row r="68" spans="1:27" ht="11.25" customHeight="1" x14ac:dyDescent="0.25">
      <c r="A68" s="6">
        <v>6</v>
      </c>
      <c r="C68" s="26">
        <v>2003</v>
      </c>
      <c r="D68" s="1">
        <v>76.200400350145216</v>
      </c>
      <c r="E68" s="1">
        <v>75.583365700118662</v>
      </c>
      <c r="F68" s="1">
        <v>73.133061440991597</v>
      </c>
      <c r="G68" s="1">
        <v>73.969973671798385</v>
      </c>
      <c r="H68" s="1">
        <v>82.115200587672192</v>
      </c>
      <c r="I68" s="1"/>
      <c r="J68" s="1">
        <v>8.3627370340339411</v>
      </c>
      <c r="K68" s="1">
        <v>7.2129393427214694</v>
      </c>
      <c r="L68" s="1">
        <v>2.1260892965283489</v>
      </c>
      <c r="M68" s="1">
        <v>10.854302129541665</v>
      </c>
      <c r="N68" s="1">
        <v>13.351682904512543</v>
      </c>
      <c r="O68" s="1"/>
      <c r="P68" s="1"/>
      <c r="Q68" s="1">
        <v>73.280922307076324</v>
      </c>
      <c r="R68" s="1">
        <v>72.999928994458571</v>
      </c>
      <c r="S68" s="1">
        <v>77.653531831309323</v>
      </c>
      <c r="T68" s="1">
        <v>80.875118825615445</v>
      </c>
      <c r="U68" s="1"/>
      <c r="V68" s="1">
        <v>2.2447699449813285</v>
      </c>
      <c r="W68" s="1">
        <v>-0.38344674680850233</v>
      </c>
      <c r="X68" s="1">
        <v>6.3748046072811917</v>
      </c>
      <c r="Y68" s="1">
        <v>4.1486677016887512</v>
      </c>
      <c r="Z68" s="80">
        <f t="shared" si="6"/>
        <v>76.202375489614909</v>
      </c>
      <c r="AA68" s="27"/>
    </row>
    <row r="69" spans="1:27" ht="11.25" customHeight="1" x14ac:dyDescent="0.25">
      <c r="A69" s="6">
        <v>7</v>
      </c>
      <c r="C69" s="26">
        <v>2004</v>
      </c>
      <c r="D69" s="1">
        <v>85.345601636390739</v>
      </c>
      <c r="E69" s="1">
        <v>84.618164618724734</v>
      </c>
      <c r="F69" s="1">
        <v>85.871194367381307</v>
      </c>
      <c r="G69" s="1">
        <v>82.395991717407995</v>
      </c>
      <c r="H69" s="1">
        <v>88.497055842048951</v>
      </c>
      <c r="I69" s="1"/>
      <c r="J69" s="1">
        <v>12.001513435917403</v>
      </c>
      <c r="K69" s="1">
        <v>11.953422336936086</v>
      </c>
      <c r="L69" s="1">
        <v>17.417748792955479</v>
      </c>
      <c r="M69" s="1">
        <v>11.391132952129325</v>
      </c>
      <c r="N69" s="1">
        <v>7.7718317786522562</v>
      </c>
      <c r="O69" s="1"/>
      <c r="P69" s="1"/>
      <c r="Q69" s="1">
        <v>82.415728479599807</v>
      </c>
      <c r="R69" s="1">
        <v>85.873921149982536</v>
      </c>
      <c r="S69" s="1">
        <v>86.676896809531527</v>
      </c>
      <c r="T69" s="1">
        <v>86.418873590673513</v>
      </c>
      <c r="U69" s="1"/>
      <c r="V69" s="1">
        <v>1.9049241303821276</v>
      </c>
      <c r="W69" s="1">
        <v>4.196034827549596</v>
      </c>
      <c r="X69" s="1">
        <v>0.93506346140472374</v>
      </c>
      <c r="Y69" s="1">
        <v>-0.29768396003494502</v>
      </c>
      <c r="Z69" s="80">
        <f t="shared" si="6"/>
        <v>85.346355007446846</v>
      </c>
      <c r="AA69" s="27"/>
    </row>
    <row r="70" spans="1:27" ht="11.25" customHeight="1" x14ac:dyDescent="0.25">
      <c r="A70" s="6">
        <v>8</v>
      </c>
      <c r="C70" s="26">
        <v>2005</v>
      </c>
      <c r="D70" s="1">
        <v>93.685829461795606</v>
      </c>
      <c r="E70" s="1">
        <v>93.794817854165217</v>
      </c>
      <c r="F70" s="1">
        <v>90.746426067600765</v>
      </c>
      <c r="G70" s="1">
        <v>88.757579984184176</v>
      </c>
      <c r="H70" s="1">
        <v>101.44449394123225</v>
      </c>
      <c r="I70" s="1"/>
      <c r="J70" s="1">
        <v>9.7722995274412057</v>
      </c>
      <c r="K70" s="1">
        <v>10.844779341160304</v>
      </c>
      <c r="L70" s="1">
        <v>5.6773773046195686</v>
      </c>
      <c r="M70" s="1">
        <v>7.720749679904813</v>
      </c>
      <c r="N70" s="1">
        <v>14.630360271297732</v>
      </c>
      <c r="O70" s="1"/>
      <c r="P70" s="1"/>
      <c r="Q70" s="1">
        <v>92.10233671673619</v>
      </c>
      <c r="R70" s="1">
        <v>90.973165774615083</v>
      </c>
      <c r="S70" s="1">
        <v>93.431738364537338</v>
      </c>
      <c r="T70" s="1">
        <v>98.23648113255858</v>
      </c>
      <c r="U70" s="1"/>
      <c r="V70" s="1">
        <v>6.5766456908274762</v>
      </c>
      <c r="W70" s="1">
        <v>-1.2259959761866952</v>
      </c>
      <c r="X70" s="1">
        <v>2.7025250456968166</v>
      </c>
      <c r="Y70" s="1">
        <v>5.1425167208971772</v>
      </c>
      <c r="Z70" s="80">
        <f t="shared" si="6"/>
        <v>93.685930497111798</v>
      </c>
      <c r="AA70" s="27"/>
    </row>
    <row r="71" spans="1:27" ht="11.25" customHeight="1" x14ac:dyDescent="0.25">
      <c r="A71" s="6">
        <v>9</v>
      </c>
      <c r="C71" s="26">
        <v>2006</v>
      </c>
      <c r="D71" s="1">
        <v>102.4002684712692</v>
      </c>
      <c r="E71" s="1">
        <v>99.980980418157969</v>
      </c>
      <c r="F71" s="1">
        <v>102.27849645675842</v>
      </c>
      <c r="G71" s="1">
        <v>97.584557955770023</v>
      </c>
      <c r="H71" s="1">
        <v>109.75703905439038</v>
      </c>
      <c r="I71" s="1"/>
      <c r="J71" s="1">
        <v>9.3017685380341106</v>
      </c>
      <c r="K71" s="1">
        <v>6.5954204139626995</v>
      </c>
      <c r="L71" s="1">
        <v>12.708016049653509</v>
      </c>
      <c r="M71" s="1">
        <v>9.9450412834134738</v>
      </c>
      <c r="N71" s="1">
        <v>8.1941806698485351</v>
      </c>
      <c r="O71" s="1"/>
      <c r="P71" s="1"/>
      <c r="Q71" s="1">
        <v>98.868329900783934</v>
      </c>
      <c r="R71" s="1">
        <v>102.61768670721635</v>
      </c>
      <c r="S71" s="1">
        <v>102.46830488949598</v>
      </c>
      <c r="T71" s="1">
        <v>105.6466317598051</v>
      </c>
      <c r="U71" s="1"/>
      <c r="V71" s="1">
        <v>0.64319157296843343</v>
      </c>
      <c r="W71" s="1">
        <v>3.7922728240630192</v>
      </c>
      <c r="X71" s="1">
        <v>-0.14557121926415562</v>
      </c>
      <c r="Y71" s="1">
        <v>3.1017658326022826</v>
      </c>
      <c r="Z71" s="80">
        <f t="shared" si="6"/>
        <v>102.40023831432535</v>
      </c>
      <c r="AA71" s="27"/>
    </row>
    <row r="72" spans="1:27" ht="11.25" customHeight="1" x14ac:dyDescent="0.25">
      <c r="A72" s="6">
        <v>10</v>
      </c>
      <c r="C72" s="26">
        <v>2007</v>
      </c>
      <c r="D72" s="1">
        <v>109.10996962864452</v>
      </c>
      <c r="E72" s="1">
        <v>107.49742344007508</v>
      </c>
      <c r="F72" s="1">
        <v>106.7321721078911</v>
      </c>
      <c r="G72" s="1">
        <v>103.66100291774418</v>
      </c>
      <c r="H72" s="1">
        <v>118.54928004886774</v>
      </c>
      <c r="I72" s="1"/>
      <c r="J72" s="1">
        <v>6.5524253574177749</v>
      </c>
      <c r="K72" s="1">
        <v>7.5178728899041971</v>
      </c>
      <c r="L72" s="1">
        <v>4.354459446923542</v>
      </c>
      <c r="M72" s="1">
        <v>6.2268509375513048</v>
      </c>
      <c r="N72" s="1">
        <v>8.0106397459577465</v>
      </c>
      <c r="O72" s="1"/>
      <c r="P72" s="1"/>
      <c r="Q72" s="1">
        <v>107.22090716904222</v>
      </c>
      <c r="R72" s="1">
        <v>107.25825671082353</v>
      </c>
      <c r="S72" s="1">
        <v>108.29242879512007</v>
      </c>
      <c r="T72" s="1">
        <v>113.66944988772687</v>
      </c>
      <c r="U72" s="1"/>
      <c r="V72" s="1">
        <v>1.4901330813994491</v>
      </c>
      <c r="W72" s="1">
        <v>3.4834196769509163E-2</v>
      </c>
      <c r="X72" s="1">
        <v>0.96418878696186994</v>
      </c>
      <c r="Y72" s="1">
        <v>4.9652788772331036</v>
      </c>
      <c r="Z72" s="80">
        <f t="shared" si="6"/>
        <v>109.11026064067818</v>
      </c>
      <c r="AA72" s="27"/>
    </row>
    <row r="73" spans="1:27" ht="11.25" customHeight="1" x14ac:dyDescent="0.25">
      <c r="A73" s="6">
        <v>11</v>
      </c>
      <c r="C73" s="26">
        <v>2008</v>
      </c>
      <c r="D73" s="1">
        <v>109.22779983543397</v>
      </c>
      <c r="E73" s="1">
        <v>114.83820492245164</v>
      </c>
      <c r="F73" s="1">
        <v>111.15714655000073</v>
      </c>
      <c r="G73" s="1">
        <v>104.77126066582071</v>
      </c>
      <c r="H73" s="1">
        <v>106.14458720346278</v>
      </c>
      <c r="I73" s="1"/>
      <c r="J73" s="1">
        <v>0.10799215432876963</v>
      </c>
      <c r="K73" s="1">
        <v>6.8287976097108043</v>
      </c>
      <c r="L73" s="1">
        <v>4.1458675062254144</v>
      </c>
      <c r="M73" s="1">
        <v>1.0710466972401633</v>
      </c>
      <c r="N73" s="1">
        <v>-10.463743719313669</v>
      </c>
      <c r="O73" s="1"/>
      <c r="P73" s="1"/>
      <c r="Q73" s="1">
        <v>115.53899433393633</v>
      </c>
      <c r="R73" s="1">
        <v>111.71734722183506</v>
      </c>
      <c r="S73" s="1">
        <v>108.33804137957192</v>
      </c>
      <c r="T73" s="1">
        <v>101.32134772652057</v>
      </c>
      <c r="U73" s="1"/>
      <c r="V73" s="1">
        <v>1.6447202375449592</v>
      </c>
      <c r="W73" s="1">
        <v>-3.3076686655725638</v>
      </c>
      <c r="X73" s="1">
        <v>-3.0248711827652954</v>
      </c>
      <c r="Y73" s="1">
        <v>-6.4766665187048602</v>
      </c>
      <c r="Z73" s="80">
        <f t="shared" si="6"/>
        <v>109.22893266546596</v>
      </c>
      <c r="AA73" s="27"/>
    </row>
    <row r="74" spans="1:27" ht="11.25" customHeight="1" x14ac:dyDescent="0.25">
      <c r="A74" s="6">
        <v>12</v>
      </c>
      <c r="C74" s="26">
        <v>2009</v>
      </c>
      <c r="D74" s="1">
        <v>99.999999999999957</v>
      </c>
      <c r="E74" s="1">
        <v>87.424329897287151</v>
      </c>
      <c r="F74" s="1">
        <v>98.105573296463021</v>
      </c>
      <c r="G74" s="1">
        <v>102.19832466239967</v>
      </c>
      <c r="H74" s="1">
        <v>112.27177214385</v>
      </c>
      <c r="I74" s="1"/>
      <c r="J74" s="1">
        <v>-8.4482154262348104</v>
      </c>
      <c r="K74" s="1">
        <v>-23.87173767099253</v>
      </c>
      <c r="L74" s="1">
        <v>-11.741551181027162</v>
      </c>
      <c r="M74" s="1">
        <v>-2.4557650514750407</v>
      </c>
      <c r="N74" s="1">
        <v>5.772489301449113</v>
      </c>
      <c r="O74" s="1"/>
      <c r="P74" s="1"/>
      <c r="Q74" s="1">
        <v>89.448914050518198</v>
      </c>
      <c r="R74" s="1">
        <v>99.052776843335408</v>
      </c>
      <c r="S74" s="1">
        <v>104.93444572101151</v>
      </c>
      <c r="T74" s="1">
        <v>106.56386338513487</v>
      </c>
      <c r="U74" s="1"/>
      <c r="V74" s="1">
        <v>-11.717603390005834</v>
      </c>
      <c r="W74" s="1">
        <v>10.736701383980147</v>
      </c>
      <c r="X74" s="1">
        <v>5.9379141757718941</v>
      </c>
      <c r="Y74" s="1">
        <v>1.5527957982981917</v>
      </c>
      <c r="Z74" s="80">
        <f t="shared" si="6"/>
        <v>100</v>
      </c>
      <c r="AA74" s="27"/>
    </row>
    <row r="75" spans="1:27" ht="11.25" customHeight="1" x14ac:dyDescent="0.25">
      <c r="A75" s="6">
        <v>13</v>
      </c>
      <c r="C75" s="26">
        <v>2010</v>
      </c>
      <c r="D75" s="1">
        <v>109.83828589336852</v>
      </c>
      <c r="E75" s="1">
        <v>96.280178896030108</v>
      </c>
      <c r="F75" s="1">
        <v>106.52642880472143</v>
      </c>
      <c r="G75" s="1">
        <v>109.41838277256038</v>
      </c>
      <c r="H75" s="1">
        <v>127.12815310016217</v>
      </c>
      <c r="I75" s="1"/>
      <c r="J75" s="1">
        <v>9.838285893368564</v>
      </c>
      <c r="K75" s="1">
        <v>10.129730487093809</v>
      </c>
      <c r="L75" s="1">
        <v>8.5834629219398266</v>
      </c>
      <c r="M75" s="1">
        <v>7.0647519262290643</v>
      </c>
      <c r="N75" s="1">
        <v>13.232516662583009</v>
      </c>
      <c r="O75" s="1"/>
      <c r="P75" s="1"/>
      <c r="Q75" s="1">
        <v>99.754279700000595</v>
      </c>
      <c r="R75" s="1">
        <v>107.56447805258362</v>
      </c>
      <c r="S75" s="1">
        <v>111.79320455577259</v>
      </c>
      <c r="T75" s="1">
        <v>120.2411812651174</v>
      </c>
      <c r="U75" s="1"/>
      <c r="V75" s="1">
        <v>-6.390143402105835</v>
      </c>
      <c r="W75" s="1">
        <v>7.8294368683441888</v>
      </c>
      <c r="X75" s="1">
        <v>3.9313410707219987</v>
      </c>
      <c r="Y75" s="1">
        <v>7.5567891115691168</v>
      </c>
      <c r="Z75" s="80">
        <f t="shared" si="6"/>
        <v>109.83828589336855</v>
      </c>
      <c r="AA75" s="27"/>
    </row>
    <row r="76" spans="1:27" ht="11.25" customHeight="1" x14ac:dyDescent="0.25">
      <c r="A76" s="6">
        <v>14</v>
      </c>
      <c r="C76" s="26">
        <v>2011</v>
      </c>
      <c r="D76" s="1">
        <v>128.85059412752929</v>
      </c>
      <c r="E76" s="1">
        <v>117.40386821066309</v>
      </c>
      <c r="F76" s="1">
        <v>126.26159714402013</v>
      </c>
      <c r="G76" s="1">
        <v>129.53258693400133</v>
      </c>
      <c r="H76" s="1">
        <v>142.20432422143259</v>
      </c>
      <c r="I76" s="1"/>
      <c r="J76" s="1">
        <v>17.309363560733274</v>
      </c>
      <c r="K76" s="1">
        <v>21.939811035710449</v>
      </c>
      <c r="L76" s="1">
        <v>18.5260771066269</v>
      </c>
      <c r="M76" s="1">
        <v>18.382838104316363</v>
      </c>
      <c r="N76" s="1">
        <v>11.859034174273077</v>
      </c>
      <c r="O76" s="1"/>
      <c r="P76" s="1"/>
      <c r="Q76" s="1">
        <v>122.64886984320582</v>
      </c>
      <c r="R76" s="1">
        <v>127.02326012613111</v>
      </c>
      <c r="S76" s="1">
        <v>131.84877117893396</v>
      </c>
      <c r="T76" s="1">
        <v>133.88147536184638</v>
      </c>
      <c r="U76" s="1"/>
      <c r="V76" s="1">
        <v>2.0023826718566227</v>
      </c>
      <c r="W76" s="1">
        <v>3.5665964867980477</v>
      </c>
      <c r="X76" s="1">
        <v>3.7989192278730997</v>
      </c>
      <c r="Y76" s="1">
        <v>1.5416936879554299</v>
      </c>
      <c r="Z76" s="80">
        <f t="shared" si="6"/>
        <v>128.85059412752932</v>
      </c>
      <c r="AA76" s="27"/>
    </row>
    <row r="77" spans="1:27" ht="11.25" customHeight="1" x14ac:dyDescent="0.25">
      <c r="A77" s="6">
        <v>15</v>
      </c>
      <c r="C77" s="26">
        <v>2012</v>
      </c>
      <c r="D77" s="1">
        <v>133.19611997511831</v>
      </c>
      <c r="E77" s="1">
        <v>124.66427070137519</v>
      </c>
      <c r="F77" s="1">
        <v>132.56544376144259</v>
      </c>
      <c r="G77" s="1">
        <v>132.04955049713661</v>
      </c>
      <c r="H77" s="1">
        <v>143.50521494051884</v>
      </c>
      <c r="I77" s="2"/>
      <c r="J77" s="1">
        <v>3.3725307027207378</v>
      </c>
      <c r="K77" s="1">
        <v>6.1841254477956511</v>
      </c>
      <c r="L77" s="1">
        <v>4.9926872144916672</v>
      </c>
      <c r="M77" s="1">
        <v>1.9431122489800288</v>
      </c>
      <c r="N77" s="1">
        <v>0.9148039106466257</v>
      </c>
      <c r="O77" s="2"/>
      <c r="P77" s="2"/>
      <c r="Q77" s="1">
        <v>130.57385245620856</v>
      </c>
      <c r="R77" s="1">
        <v>132.77921215708358</v>
      </c>
      <c r="S77" s="1">
        <v>134.12026422520512</v>
      </c>
      <c r="T77" s="1">
        <v>135.31115106197612</v>
      </c>
      <c r="U77" s="2"/>
      <c r="V77" s="1">
        <v>-2.4705605437183777</v>
      </c>
      <c r="W77" s="1">
        <v>1.6889749818897855</v>
      </c>
      <c r="X77" s="1">
        <v>1.0099864627416366</v>
      </c>
      <c r="Y77" s="1">
        <v>0.88792461277242296</v>
      </c>
      <c r="Z77" s="80">
        <f t="shared" si="6"/>
        <v>133.19611997511834</v>
      </c>
      <c r="AA77" s="27"/>
    </row>
    <row r="78" spans="1:27" ht="11.25" customHeight="1" x14ac:dyDescent="0.25">
      <c r="A78" s="6">
        <v>16</v>
      </c>
      <c r="C78" s="26">
        <v>2013</v>
      </c>
      <c r="D78" s="1">
        <v>146.09752291677364</v>
      </c>
      <c r="E78" s="1">
        <v>134.27061503605674</v>
      </c>
      <c r="F78" s="1">
        <v>145.59861230262638</v>
      </c>
      <c r="G78" s="1">
        <v>146.12070814844435</v>
      </c>
      <c r="H78" s="1">
        <v>158.40015617996713</v>
      </c>
      <c r="I78" s="2"/>
      <c r="J78" s="1">
        <v>9.6860200913250196</v>
      </c>
      <c r="K78" s="1">
        <v>7.7057718948943261</v>
      </c>
      <c r="L78" s="1">
        <v>9.83149769002965</v>
      </c>
      <c r="M78" s="1">
        <v>10.655967853228603</v>
      </c>
      <c r="N78" s="1">
        <v>10.379372795352452</v>
      </c>
      <c r="O78" s="2"/>
      <c r="P78" s="2"/>
      <c r="Q78" s="1">
        <v>141.11113403946175</v>
      </c>
      <c r="R78" s="1">
        <v>145.53365719251894</v>
      </c>
      <c r="S78" s="1">
        <v>148.1744031324555</v>
      </c>
      <c r="T78" s="1">
        <v>149.57089730265861</v>
      </c>
      <c r="U78" s="2"/>
      <c r="V78" s="1">
        <v>4.2864042852085902</v>
      </c>
      <c r="W78" s="1">
        <v>3.1340710165509904</v>
      </c>
      <c r="X78" s="1">
        <v>1.8145259253969215</v>
      </c>
      <c r="Y78" s="1">
        <v>0.94246653988865603</v>
      </c>
      <c r="Z78" s="80">
        <f t="shared" si="6"/>
        <v>146.0975229167737</v>
      </c>
      <c r="AA78" s="27"/>
    </row>
    <row r="79" spans="1:27" ht="11.25" customHeight="1" x14ac:dyDescent="0.25">
      <c r="A79" s="6">
        <v>17</v>
      </c>
      <c r="C79" s="26">
        <v>2014</v>
      </c>
      <c r="D79" s="1">
        <v>153.6689371257678</v>
      </c>
      <c r="E79" s="1">
        <v>144.79920487420256</v>
      </c>
      <c r="F79" s="1">
        <v>152.50886502918129</v>
      </c>
      <c r="G79" s="1">
        <v>153.1557986738384</v>
      </c>
      <c r="H79" s="1">
        <v>164.21187992584899</v>
      </c>
      <c r="I79" s="2"/>
      <c r="J79" s="1">
        <v>5.1824384546939228</v>
      </c>
      <c r="K79" s="1">
        <v>7.8413209288707719</v>
      </c>
      <c r="L79" s="1">
        <v>4.7460979313401594</v>
      </c>
      <c r="M79" s="1">
        <v>4.8145746174779589</v>
      </c>
      <c r="N79" s="1">
        <v>3.6690138987482044</v>
      </c>
      <c r="O79" s="2"/>
      <c r="P79" s="2"/>
      <c r="Q79" s="1">
        <v>152.49524763312593</v>
      </c>
      <c r="R79" s="1">
        <v>152.19896657274626</v>
      </c>
      <c r="S79" s="1">
        <v>154.95009118011581</v>
      </c>
      <c r="T79" s="1">
        <v>155.03144311708326</v>
      </c>
      <c r="U79" s="2"/>
      <c r="V79" s="1">
        <v>1.9551599831281834</v>
      </c>
      <c r="W79" s="1">
        <v>-0.19428871717528295</v>
      </c>
      <c r="X79" s="1">
        <v>1.8075842887241862</v>
      </c>
      <c r="Y79" s="1">
        <v>5.2502025876762559E-2</v>
      </c>
      <c r="Z79" s="80">
        <f t="shared" si="6"/>
        <v>153.6689371257678</v>
      </c>
      <c r="AA79" s="27"/>
    </row>
    <row r="80" spans="1:27" ht="11.25" customHeight="1" x14ac:dyDescent="0.25">
      <c r="A80" s="6">
        <v>18</v>
      </c>
      <c r="C80" s="26">
        <v>2015</v>
      </c>
      <c r="D80" s="1">
        <v>161.37317983773013</v>
      </c>
      <c r="E80" s="1">
        <v>146.04068820332643</v>
      </c>
      <c r="F80" s="1">
        <v>160.71922364666077</v>
      </c>
      <c r="G80" s="1">
        <v>163.31433482865381</v>
      </c>
      <c r="H80" s="1">
        <v>175.41847267227953</v>
      </c>
      <c r="I80" s="1"/>
      <c r="J80" s="1">
        <v>5.0135328948471454</v>
      </c>
      <c r="K80" s="1">
        <v>0.85738269778651954</v>
      </c>
      <c r="L80" s="1">
        <v>5.3835287646449217</v>
      </c>
      <c r="M80" s="1">
        <v>6.6328119749805126</v>
      </c>
      <c r="N80" s="1">
        <v>6.8244713789836311</v>
      </c>
      <c r="O80" s="1"/>
      <c r="P80" s="1"/>
      <c r="Q80" s="1">
        <v>154.55515937303605</v>
      </c>
      <c r="R80" s="1">
        <v>160.27104805062879</v>
      </c>
      <c r="S80" s="1">
        <v>165.55850933680264</v>
      </c>
      <c r="T80" s="1">
        <v>165.10800259045311</v>
      </c>
      <c r="U80" s="1"/>
      <c r="V80" s="1">
        <v>-0.30721751308701073</v>
      </c>
      <c r="W80" s="1">
        <v>3.6982839659184634</v>
      </c>
      <c r="X80" s="1">
        <v>3.2990745056484343</v>
      </c>
      <c r="Y80" s="1">
        <v>-0.27211331399043104</v>
      </c>
      <c r="Z80" s="80">
        <f t="shared" si="6"/>
        <v>161.37317983773016</v>
      </c>
      <c r="AA80" s="27"/>
    </row>
    <row r="81" spans="1:27" ht="11.25" customHeight="1" x14ac:dyDescent="0.25">
      <c r="A81" s="6">
        <v>19</v>
      </c>
      <c r="C81" s="26">
        <v>2016</v>
      </c>
      <c r="D81" s="1">
        <v>168.10506118169423</v>
      </c>
      <c r="E81" s="1">
        <v>157.20100532478466</v>
      </c>
      <c r="F81" s="1">
        <v>168.35288443856388</v>
      </c>
      <c r="G81" s="1">
        <v>160.65323037520403</v>
      </c>
      <c r="H81" s="1">
        <v>186.21312458822439</v>
      </c>
      <c r="I81" s="1"/>
      <c r="J81" s="1">
        <v>4.1716234077641587</v>
      </c>
      <c r="K81" s="1">
        <v>7.6419231234518605</v>
      </c>
      <c r="L81" s="1">
        <v>4.7496874478971023</v>
      </c>
      <c r="M81" s="1">
        <v>-1.6294371564148094</v>
      </c>
      <c r="N81" s="1">
        <v>6.1536574520926592</v>
      </c>
      <c r="O81" s="1"/>
      <c r="P81" s="1"/>
      <c r="Q81" s="1">
        <v>166.20823662312407</v>
      </c>
      <c r="R81" s="1">
        <v>167.79638537935386</v>
      </c>
      <c r="S81" s="1">
        <v>163.2424273679986</v>
      </c>
      <c r="T81" s="1">
        <v>175.17319535630057</v>
      </c>
      <c r="U81" s="1"/>
      <c r="V81" s="1">
        <v>0.66637232321200202</v>
      </c>
      <c r="W81" s="1">
        <v>0.95551748126112557</v>
      </c>
      <c r="X81" s="1">
        <v>-2.713978612268491</v>
      </c>
      <c r="Y81" s="1">
        <v>7.3086195670236833</v>
      </c>
      <c r="Z81" s="80">
        <f t="shared" si="6"/>
        <v>168.10506118169428</v>
      </c>
      <c r="AA81" s="27"/>
    </row>
    <row r="82" spans="1:27" ht="11.25" customHeight="1" x14ac:dyDescent="0.25">
      <c r="A82" s="6">
        <v>20</v>
      </c>
      <c r="C82" s="26">
        <v>2017</v>
      </c>
      <c r="D82" s="1">
        <v>184.12783213748048</v>
      </c>
      <c r="E82" s="1">
        <v>167.39202472791308</v>
      </c>
      <c r="F82" s="1">
        <v>182.11687644267892</v>
      </c>
      <c r="G82" s="1">
        <v>182.71565246087732</v>
      </c>
      <c r="H82" s="1">
        <v>204.28677491845258</v>
      </c>
      <c r="I82" s="1"/>
      <c r="J82" s="1">
        <v>9.5314030661267424</v>
      </c>
      <c r="K82" s="1">
        <v>6.4827953116923851</v>
      </c>
      <c r="L82" s="1">
        <v>8.175679347589579</v>
      </c>
      <c r="M82" s="1">
        <v>13.732946442562493</v>
      </c>
      <c r="N82" s="1">
        <v>9.7058949900522293</v>
      </c>
      <c r="O82" s="1"/>
      <c r="P82" s="1"/>
      <c r="Q82" s="1">
        <v>176.95101611606754</v>
      </c>
      <c r="R82" s="1">
        <v>181.67497745187131</v>
      </c>
      <c r="S82" s="1">
        <v>185.54796152758922</v>
      </c>
      <c r="T82" s="1">
        <v>192.33737345439388</v>
      </c>
      <c r="U82" s="1"/>
      <c r="V82" s="1">
        <v>1.0148931496915878</v>
      </c>
      <c r="W82" s="1">
        <v>2.6696435202752298</v>
      </c>
      <c r="X82" s="1">
        <v>2.1318203145196151</v>
      </c>
      <c r="Y82" s="1">
        <v>3.6591142639932173</v>
      </c>
      <c r="Z82" s="80">
        <f t="shared" si="6"/>
        <v>184.12783213748048</v>
      </c>
      <c r="AA82" s="27"/>
    </row>
    <row r="83" spans="1:27" ht="11.25" customHeight="1" x14ac:dyDescent="0.25">
      <c r="A83" s="6">
        <v>21</v>
      </c>
      <c r="C83" s="26">
        <v>2018</v>
      </c>
      <c r="D83" s="1">
        <v>186.9447070867005</v>
      </c>
      <c r="E83" s="1">
        <v>179.98046411231201</v>
      </c>
      <c r="F83" s="1">
        <v>191.60471330951501</v>
      </c>
      <c r="G83" s="1">
        <v>186.56986594393001</v>
      </c>
      <c r="H83" s="1">
        <v>189.62378498104499</v>
      </c>
      <c r="I83" s="1"/>
      <c r="J83" s="1">
        <v>1.5298474524572612</v>
      </c>
      <c r="K83" s="1">
        <v>7.5203340212060681</v>
      </c>
      <c r="L83" s="1">
        <v>5.2097515903872846</v>
      </c>
      <c r="M83" s="1">
        <v>2.1094052048321146</v>
      </c>
      <c r="N83" s="1">
        <v>-7.1776501162450614</v>
      </c>
      <c r="O83" s="1"/>
      <c r="P83" s="1"/>
      <c r="Q83" s="1">
        <v>190.00426109851799</v>
      </c>
      <c r="R83" s="1">
        <v>190.87925697054999</v>
      </c>
      <c r="S83" s="1">
        <v>188.16948882797399</v>
      </c>
      <c r="T83" s="1">
        <v>178.72582144975999</v>
      </c>
      <c r="U83" s="1"/>
      <c r="V83" s="1">
        <v>-1.2130312034385327</v>
      </c>
      <c r="W83" s="1">
        <v>0.46051381530772062</v>
      </c>
      <c r="X83" s="1">
        <v>-1.4196242093472051</v>
      </c>
      <c r="Y83" s="1">
        <v>-5.0187027860013416</v>
      </c>
      <c r="Z83" s="80">
        <f t="shared" si="6"/>
        <v>186.9447070867005</v>
      </c>
      <c r="AA83" s="27"/>
    </row>
    <row r="84" spans="1:27" ht="11.25" customHeight="1" x14ac:dyDescent="0.25">
      <c r="A84" s="6">
        <v>22</v>
      </c>
      <c r="C84" s="26">
        <v>2019</v>
      </c>
      <c r="D84" s="1">
        <v>185.633037428591</v>
      </c>
      <c r="E84" s="1">
        <v>172.14248314647401</v>
      </c>
      <c r="F84" s="1">
        <v>184.09334321444501</v>
      </c>
      <c r="G84" s="1">
        <v>187.254954548982</v>
      </c>
      <c r="H84" s="1">
        <v>199.04136880446299</v>
      </c>
      <c r="I84" s="1"/>
      <c r="J84" s="1">
        <v>-0.70163508694642474</v>
      </c>
      <c r="K84" s="1">
        <v>-4.3549065197136798</v>
      </c>
      <c r="L84" s="1">
        <v>-3.9202428611118023</v>
      </c>
      <c r="M84" s="1">
        <v>0.36720217468446492</v>
      </c>
      <c r="N84" s="1">
        <v>4.9664570424851462</v>
      </c>
      <c r="O84" s="1"/>
      <c r="P84" s="1"/>
      <c r="Q84" s="1">
        <v>181.22859923437801</v>
      </c>
      <c r="R84" s="1">
        <v>184.24681138561999</v>
      </c>
      <c r="S84" s="1">
        <v>188.87188434829901</v>
      </c>
      <c r="T84" s="1">
        <v>188.184854746068</v>
      </c>
      <c r="U84" s="1"/>
      <c r="V84" s="1">
        <v>1.4003448210876144</v>
      </c>
      <c r="W84" s="1">
        <v>1.6654171383505627</v>
      </c>
      <c r="X84" s="1">
        <v>2.5102594329293026</v>
      </c>
      <c r="Y84" s="1">
        <v>-0.36375430075344184</v>
      </c>
      <c r="Z84" s="80">
        <f t="shared" si="6"/>
        <v>185.63303742859125</v>
      </c>
      <c r="AA84" s="27"/>
    </row>
    <row r="85" spans="1:27" ht="11.25" customHeight="1" x14ac:dyDescent="0.25">
      <c r="A85" s="6">
        <v>23</v>
      </c>
      <c r="C85" s="26">
        <v>2020</v>
      </c>
      <c r="D85" s="1">
        <v>190.31322272160975</v>
      </c>
      <c r="E85" s="1">
        <v>183.31396727666601</v>
      </c>
      <c r="F85" s="1">
        <v>154.40090819176399</v>
      </c>
      <c r="G85" s="1">
        <v>200.574679076584</v>
      </c>
      <c r="H85" s="1">
        <v>222.96333634142499</v>
      </c>
      <c r="I85" s="1"/>
      <c r="J85" s="1">
        <v>2.5212027761055964</v>
      </c>
      <c r="K85" s="1">
        <v>6.4896729302355425</v>
      </c>
      <c r="L85" s="1">
        <v>-16.129010698715575</v>
      </c>
      <c r="M85" s="1">
        <v>7.1131493207662118</v>
      </c>
      <c r="N85" s="1">
        <v>12.018590748570858</v>
      </c>
      <c r="O85" s="1"/>
      <c r="P85" s="1"/>
      <c r="Q85" s="1">
        <v>192.74817001053901</v>
      </c>
      <c r="R85" s="1">
        <v>155.23665839410799</v>
      </c>
      <c r="S85" s="1">
        <v>202.82895244250599</v>
      </c>
      <c r="T85" s="1">
        <v>210.43911003928699</v>
      </c>
      <c r="U85" s="1"/>
      <c r="V85" s="1">
        <v>2.4249110113715915</v>
      </c>
      <c r="W85" s="1">
        <v>-19.461409991275133</v>
      </c>
      <c r="X85" s="1">
        <v>30.65789649218857</v>
      </c>
      <c r="Y85" s="1">
        <v>3.7520075438629306</v>
      </c>
      <c r="Z85" s="80">
        <f t="shared" si="6"/>
        <v>190.31322272161</v>
      </c>
      <c r="AA85" s="27"/>
    </row>
    <row r="86" spans="1:27" ht="11.25" customHeight="1" x14ac:dyDescent="0.25">
      <c r="A86" s="6">
        <v>24</v>
      </c>
      <c r="C86" s="26">
        <v>2021</v>
      </c>
      <c r="D86" s="1">
        <v>224.97130311106827</v>
      </c>
      <c r="E86" s="1">
        <v>205.80393046298701</v>
      </c>
      <c r="F86" s="1">
        <v>219.22679317655599</v>
      </c>
      <c r="G86" s="1">
        <v>225.91566245733301</v>
      </c>
      <c r="H86" s="1">
        <v>248.938826347397</v>
      </c>
      <c r="I86" s="1"/>
      <c r="J86" s="1">
        <v>18.211073247472868</v>
      </c>
      <c r="K86" s="1">
        <v>12.268548611125809</v>
      </c>
      <c r="L86" s="1">
        <v>41.985429842342029</v>
      </c>
      <c r="M86" s="1">
        <v>12.634188670980365</v>
      </c>
      <c r="N86" s="1">
        <v>11.650117204110913</v>
      </c>
      <c r="O86" s="1"/>
      <c r="P86" s="1"/>
      <c r="Q86" s="1">
        <v>216.22899710817501</v>
      </c>
      <c r="R86" s="1">
        <v>220.184218698515</v>
      </c>
      <c r="S86" s="1">
        <v>228.928369958492</v>
      </c>
      <c r="T86" s="1">
        <v>234.54362667909001</v>
      </c>
      <c r="U86" s="1"/>
      <c r="V86" s="1">
        <v>2.7513360362563191</v>
      </c>
      <c r="W86" s="1">
        <v>1.8291818596195384</v>
      </c>
      <c r="X86" s="1">
        <v>3.971288819726837</v>
      </c>
      <c r="Y86" s="1">
        <v>2.4528444078888612</v>
      </c>
      <c r="Z86" s="80">
        <f t="shared" si="6"/>
        <v>224.97130311106801</v>
      </c>
      <c r="AA86" s="27"/>
    </row>
    <row r="87" spans="1:27" ht="11.25" customHeight="1" x14ac:dyDescent="0.25">
      <c r="A87" s="6">
        <v>25</v>
      </c>
      <c r="C87" s="26">
        <v>2022</v>
      </c>
      <c r="D87" s="1">
        <v>227.75740423831601</v>
      </c>
      <c r="E87" s="1">
        <v>221.70650155697101</v>
      </c>
      <c r="F87" s="1">
        <v>229.64319948202001</v>
      </c>
      <c r="G87" s="1">
        <v>221.909251300243</v>
      </c>
      <c r="H87" s="1">
        <v>237.77066461403001</v>
      </c>
      <c r="I87" s="1"/>
      <c r="J87" s="1">
        <v>1.2384251185460187</v>
      </c>
      <c r="K87" s="1">
        <v>7.727049263932301</v>
      </c>
      <c r="L87" s="1">
        <v>4.7514294008192337</v>
      </c>
      <c r="M87" s="1">
        <v>-1.7734100918508346</v>
      </c>
      <c r="N87" s="1">
        <v>-4.4863076994593314</v>
      </c>
      <c r="O87" s="1"/>
      <c r="P87" s="1"/>
      <c r="Q87" s="1">
        <v>232.040803957663</v>
      </c>
      <c r="R87" s="1">
        <v>229.82347611412399</v>
      </c>
      <c r="S87" s="1">
        <v>225.00152589139199</v>
      </c>
      <c r="T87" s="1">
        <v>224.16381099008601</v>
      </c>
      <c r="U87" s="1"/>
      <c r="V87" s="1">
        <v>-1.0671032749278027</v>
      </c>
      <c r="W87" s="1">
        <v>-0.95557669415056523</v>
      </c>
      <c r="X87" s="1">
        <v>-2.0981103863982753</v>
      </c>
      <c r="Y87" s="1">
        <v>-0.37231520896901316</v>
      </c>
      <c r="Z87" s="80">
        <f t="shared" si="6"/>
        <v>227.75740423831627</v>
      </c>
      <c r="AA87" s="27"/>
    </row>
    <row r="88" spans="1:27" ht="11.25" customHeight="1" x14ac:dyDescent="0.25">
      <c r="A88" s="6">
        <v>26</v>
      </c>
      <c r="C88" s="26">
        <v>2023</v>
      </c>
      <c r="D88" s="1">
        <v>229.34984597143404</v>
      </c>
      <c r="E88" s="1">
        <v>217.5231409755819</v>
      </c>
      <c r="F88" s="1">
        <v>227.58220109428362</v>
      </c>
      <c r="G88" s="1">
        <v>229.91307555113752</v>
      </c>
      <c r="H88" s="1">
        <v>242.3809662647331</v>
      </c>
      <c r="I88" s="1"/>
      <c r="J88" s="1">
        <v>0.69918329919660493</v>
      </c>
      <c r="K88" s="1">
        <v>-1.8868912512762392</v>
      </c>
      <c r="L88" s="1">
        <v>-0.89747851988873606</v>
      </c>
      <c r="M88" s="1">
        <v>3.6068006196214668</v>
      </c>
      <c r="N88" s="1">
        <v>1.9389699137977772</v>
      </c>
      <c r="O88" s="1"/>
      <c r="P88" s="1"/>
      <c r="Q88" s="1">
        <v>227.63047108617619</v>
      </c>
      <c r="R88" s="1">
        <v>227.74249696535685</v>
      </c>
      <c r="S88" s="1">
        <v>231.91727663866055</v>
      </c>
      <c r="T88" s="1">
        <v>230.10913919554289</v>
      </c>
      <c r="U88" s="1"/>
      <c r="V88" s="1">
        <v>1.546485171169536</v>
      </c>
      <c r="W88" s="1">
        <v>4.9213920546804957E-2</v>
      </c>
      <c r="X88" s="1">
        <v>1.8331140340218468</v>
      </c>
      <c r="Y88" s="1">
        <v>-0.77964758353678576</v>
      </c>
      <c r="Z88" s="80">
        <f t="shared" si="6"/>
        <v>229.34984597143409</v>
      </c>
      <c r="AA88" s="27"/>
    </row>
    <row r="89" spans="1:27" ht="11.25" customHeight="1" x14ac:dyDescent="0.25">
      <c r="C89" s="7"/>
      <c r="D89" s="2" t="s">
        <v>5</v>
      </c>
      <c r="E89" s="2" t="s">
        <v>5</v>
      </c>
      <c r="F89" s="2" t="s">
        <v>5</v>
      </c>
      <c r="G89" s="2" t="s">
        <v>5</v>
      </c>
      <c r="H89" s="2" t="s">
        <v>5</v>
      </c>
      <c r="I89" s="2"/>
      <c r="J89" s="2" t="s">
        <v>5</v>
      </c>
      <c r="K89" s="2" t="s">
        <v>5</v>
      </c>
      <c r="L89" s="2" t="s">
        <v>5</v>
      </c>
      <c r="M89" s="2" t="s">
        <v>5</v>
      </c>
      <c r="N89" s="2" t="s">
        <v>5</v>
      </c>
      <c r="O89" s="2"/>
      <c r="P89" s="2"/>
      <c r="Q89" s="2" t="s">
        <v>5</v>
      </c>
      <c r="R89" s="2" t="s">
        <v>5</v>
      </c>
      <c r="S89" s="2" t="s">
        <v>5</v>
      </c>
      <c r="T89" s="2" t="s">
        <v>5</v>
      </c>
      <c r="U89" s="2"/>
      <c r="V89" s="3" t="s">
        <v>5</v>
      </c>
      <c r="W89" s="3" t="s">
        <v>5</v>
      </c>
      <c r="X89" s="3" t="s">
        <v>5</v>
      </c>
      <c r="Y89" s="2" t="s">
        <v>5</v>
      </c>
      <c r="Z89" s="80"/>
      <c r="AA89" s="27"/>
    </row>
    <row r="90" spans="1:27" ht="11.25" customHeight="1" x14ac:dyDescent="0.25">
      <c r="A90" s="6">
        <v>1</v>
      </c>
      <c r="B90" s="34"/>
      <c r="C90" s="26">
        <v>1998</v>
      </c>
      <c r="D90" s="1">
        <v>70.772080085067557</v>
      </c>
      <c r="E90" s="1">
        <v>76.125994509569267</v>
      </c>
      <c r="F90" s="1">
        <v>72.321489773526594</v>
      </c>
      <c r="G90" s="1">
        <v>66.282332872304735</v>
      </c>
      <c r="H90" s="1">
        <v>68.358503184869633</v>
      </c>
      <c r="I90" s="1"/>
      <c r="J90" s="1" t="s">
        <v>13</v>
      </c>
      <c r="K90" s="1" t="s">
        <v>13</v>
      </c>
      <c r="L90" s="1" t="s">
        <v>13</v>
      </c>
      <c r="M90" s="1" t="s">
        <v>13</v>
      </c>
      <c r="N90" s="1" t="s">
        <v>13</v>
      </c>
      <c r="O90" s="1"/>
      <c r="P90" s="1"/>
      <c r="Q90" s="1">
        <v>73.326905432764519</v>
      </c>
      <c r="R90" s="1">
        <v>71.152924321493416</v>
      </c>
      <c r="S90" s="1">
        <v>69.871752267375612</v>
      </c>
      <c r="T90" s="1">
        <v>68.736738318636725</v>
      </c>
      <c r="U90" s="1"/>
      <c r="V90" s="1" t="s">
        <v>13</v>
      </c>
      <c r="W90" s="1">
        <v>-2.9647795695735226</v>
      </c>
      <c r="X90" s="1">
        <v>-1.8005894576153025</v>
      </c>
      <c r="Y90" s="1">
        <v>-1.6244246235525566</v>
      </c>
      <c r="Z90" s="80">
        <f t="shared" si="6"/>
        <v>70.772080085067557</v>
      </c>
      <c r="AA90" s="27"/>
    </row>
    <row r="91" spans="1:27" ht="11.25" customHeight="1" x14ac:dyDescent="0.25">
      <c r="A91" s="6">
        <v>2</v>
      </c>
      <c r="B91" s="25" t="s">
        <v>26</v>
      </c>
      <c r="C91" s="26">
        <v>1999</v>
      </c>
      <c r="D91" s="1">
        <v>66.789044992427677</v>
      </c>
      <c r="E91" s="1">
        <v>69.384448166291151</v>
      </c>
      <c r="F91" s="1">
        <v>68.516176771977172</v>
      </c>
      <c r="G91" s="1">
        <v>62.855812595164686</v>
      </c>
      <c r="H91" s="1">
        <v>66.399742436277691</v>
      </c>
      <c r="I91" s="1"/>
      <c r="J91" s="1">
        <v>-5.627975167399768</v>
      </c>
      <c r="K91" s="1">
        <v>-8.8557744128133322</v>
      </c>
      <c r="L91" s="1">
        <v>-5.2616629074783816</v>
      </c>
      <c r="M91" s="1">
        <v>-5.1695830980200412</v>
      </c>
      <c r="N91" s="1">
        <v>-2.8654236961488806</v>
      </c>
      <c r="O91" s="1"/>
      <c r="P91" s="1"/>
      <c r="Q91" s="1">
        <v>66.899648296148172</v>
      </c>
      <c r="R91" s="1">
        <v>67.343663337734242</v>
      </c>
      <c r="S91" s="1">
        <v>66.145949787568981</v>
      </c>
      <c r="T91" s="1">
        <v>66.766918548259341</v>
      </c>
      <c r="U91" s="1"/>
      <c r="V91" s="1">
        <v>-2.6726464877814209</v>
      </c>
      <c r="W91" s="1">
        <v>0.66370310292293766</v>
      </c>
      <c r="X91" s="1">
        <v>-1.7785096485746834</v>
      </c>
      <c r="Y91" s="1">
        <v>0.93878576494046229</v>
      </c>
      <c r="Z91" s="80">
        <f t="shared" si="6"/>
        <v>66.789044992427677</v>
      </c>
      <c r="AA91" s="27"/>
    </row>
    <row r="92" spans="1:27" ht="11.25" customHeight="1" x14ac:dyDescent="0.25">
      <c r="A92" s="6">
        <v>3</v>
      </c>
      <c r="C92" s="26">
        <v>2000</v>
      </c>
      <c r="D92" s="1">
        <v>72.077900010294172</v>
      </c>
      <c r="E92" s="1">
        <v>71.592030906710761</v>
      </c>
      <c r="F92" s="1">
        <v>73.320093059467155</v>
      </c>
      <c r="G92" s="1">
        <v>69.998274994845545</v>
      </c>
      <c r="H92" s="1">
        <v>73.4012010801532</v>
      </c>
      <c r="I92" s="1"/>
      <c r="J92" s="1">
        <v>7.9187462831159223</v>
      </c>
      <c r="K92" s="1">
        <v>3.1816679367814231</v>
      </c>
      <c r="L92" s="1">
        <v>7.0113606943911719</v>
      </c>
      <c r="M92" s="1">
        <v>11.363248846504149</v>
      </c>
      <c r="N92" s="1">
        <v>10.544406328977331</v>
      </c>
      <c r="O92" s="1"/>
      <c r="P92" s="1"/>
      <c r="Q92" s="1">
        <v>69.055701334258444</v>
      </c>
      <c r="R92" s="1">
        <v>72.13813946877994</v>
      </c>
      <c r="S92" s="1">
        <v>73.433512829905652</v>
      </c>
      <c r="T92" s="1">
        <v>73.684246408232596</v>
      </c>
      <c r="U92" s="1"/>
      <c r="V92" s="1">
        <v>3.4280191983770578</v>
      </c>
      <c r="W92" s="1">
        <v>4.4636982536766965</v>
      </c>
      <c r="X92" s="1">
        <v>1.7956844613192828</v>
      </c>
      <c r="Y92" s="1">
        <v>0.34144298517723826</v>
      </c>
      <c r="Z92" s="80">
        <f t="shared" si="6"/>
        <v>72.077900010294158</v>
      </c>
      <c r="AA92" s="27"/>
    </row>
    <row r="93" spans="1:27" ht="11.25" customHeight="1" x14ac:dyDescent="0.25">
      <c r="A93" s="6">
        <v>4</v>
      </c>
      <c r="C93" s="26">
        <v>2001</v>
      </c>
      <c r="D93" s="1">
        <v>65.622349962178077</v>
      </c>
      <c r="E93" s="1">
        <v>72.076750666108566</v>
      </c>
      <c r="F93" s="1">
        <v>65.726213440651733</v>
      </c>
      <c r="G93" s="1">
        <v>62.205115753069293</v>
      </c>
      <c r="H93" s="1">
        <v>62.481319988882689</v>
      </c>
      <c r="I93" s="1"/>
      <c r="J93" s="1">
        <v>-8.956351457512099</v>
      </c>
      <c r="K93" s="1">
        <v>0.67705826089698462</v>
      </c>
      <c r="L93" s="1">
        <v>-10.357160366199096</v>
      </c>
      <c r="M93" s="1">
        <v>-11.133358989703851</v>
      </c>
      <c r="N93" s="1">
        <v>-14.876978755900922</v>
      </c>
      <c r="O93" s="1"/>
      <c r="P93" s="1"/>
      <c r="Q93" s="1">
        <v>69.397187376239643</v>
      </c>
      <c r="R93" s="1">
        <v>64.810825265564802</v>
      </c>
      <c r="S93" s="1">
        <v>65.390422782921931</v>
      </c>
      <c r="T93" s="1">
        <v>62.890964423985935</v>
      </c>
      <c r="U93" s="1"/>
      <c r="V93" s="1">
        <v>-5.8181487101616938</v>
      </c>
      <c r="W93" s="1">
        <v>-6.6088587795492373</v>
      </c>
      <c r="X93" s="1">
        <v>0.89429121598467987</v>
      </c>
      <c r="Y93" s="1">
        <v>-3.8223615210953881</v>
      </c>
      <c r="Z93" s="80">
        <f t="shared" si="6"/>
        <v>65.622349962178077</v>
      </c>
      <c r="AA93" s="27"/>
    </row>
    <row r="94" spans="1:27" ht="11.25" customHeight="1" x14ac:dyDescent="0.25">
      <c r="A94" s="6">
        <v>5</v>
      </c>
      <c r="C94" s="26">
        <v>2002</v>
      </c>
      <c r="D94" s="1">
        <v>68.480230400415891</v>
      </c>
      <c r="E94" s="1">
        <v>68.958252293785506</v>
      </c>
      <c r="F94" s="1">
        <v>70.963247155821875</v>
      </c>
      <c r="G94" s="1">
        <v>64.837153142591546</v>
      </c>
      <c r="H94" s="1">
        <v>69.162269009464623</v>
      </c>
      <c r="I94" s="1"/>
      <c r="J94" s="1">
        <v>4.3550412929207454</v>
      </c>
      <c r="K94" s="1">
        <v>-4.3266356259167793</v>
      </c>
      <c r="L94" s="1">
        <v>7.9679528775820785</v>
      </c>
      <c r="M94" s="1">
        <v>4.2312233610663839</v>
      </c>
      <c r="N94" s="1">
        <v>10.692714273275072</v>
      </c>
      <c r="O94" s="1"/>
      <c r="P94" s="1"/>
      <c r="Q94" s="1">
        <v>66.334451809880534</v>
      </c>
      <c r="R94" s="1">
        <v>69.945651744455816</v>
      </c>
      <c r="S94" s="1">
        <v>68.190725834270296</v>
      </c>
      <c r="T94" s="1">
        <v>69.45009221305699</v>
      </c>
      <c r="U94" s="1"/>
      <c r="V94" s="1">
        <v>5.4753292741386019</v>
      </c>
      <c r="W94" s="1">
        <v>5.443928209319111</v>
      </c>
      <c r="X94" s="1">
        <v>-2.5089849996638662</v>
      </c>
      <c r="Y94" s="1">
        <v>1.8468294088076505</v>
      </c>
      <c r="Z94" s="80">
        <f t="shared" si="6"/>
        <v>68.480230400415905</v>
      </c>
      <c r="AA94" s="27"/>
    </row>
    <row r="95" spans="1:27" ht="11.25" customHeight="1" x14ac:dyDescent="0.25">
      <c r="A95" s="6">
        <v>6</v>
      </c>
      <c r="C95" s="26">
        <v>2003</v>
      </c>
      <c r="D95" s="1">
        <v>75.165739335798733</v>
      </c>
      <c r="E95" s="1">
        <v>75.147566121478604</v>
      </c>
      <c r="F95" s="1">
        <v>72.709327689419169</v>
      </c>
      <c r="G95" s="1">
        <v>72.813948567157809</v>
      </c>
      <c r="H95" s="1">
        <v>79.992114965139365</v>
      </c>
      <c r="I95" s="1"/>
      <c r="J95" s="1">
        <v>9.7626846409416288</v>
      </c>
      <c r="K95" s="1">
        <v>8.9754505397331172</v>
      </c>
      <c r="L95" s="1">
        <v>2.4605420461710708</v>
      </c>
      <c r="M95" s="1">
        <v>12.302815651118266</v>
      </c>
      <c r="N95" s="1">
        <v>15.658604193845505</v>
      </c>
      <c r="O95" s="1"/>
      <c r="P95" s="1"/>
      <c r="Q95" s="1">
        <v>72.374593013058302</v>
      </c>
      <c r="R95" s="1">
        <v>71.855192803307233</v>
      </c>
      <c r="S95" s="1">
        <v>76.602875642061505</v>
      </c>
      <c r="T95" s="1">
        <v>79.830295884767907</v>
      </c>
      <c r="U95" s="1"/>
      <c r="V95" s="1">
        <v>4.2109386853362452</v>
      </c>
      <c r="W95" s="1">
        <v>-0.71765544803457715</v>
      </c>
      <c r="X95" s="1">
        <v>6.6072926027076875</v>
      </c>
      <c r="Y95" s="1">
        <v>4.2131841861746864</v>
      </c>
      <c r="Z95" s="80">
        <f t="shared" si="6"/>
        <v>75.165739335798733</v>
      </c>
      <c r="AA95" s="27"/>
    </row>
    <row r="96" spans="1:27" ht="11.25" customHeight="1" x14ac:dyDescent="0.25">
      <c r="A96" s="6">
        <v>7</v>
      </c>
      <c r="C96" s="26">
        <v>2004</v>
      </c>
      <c r="D96" s="1">
        <v>85.123846285901962</v>
      </c>
      <c r="E96" s="1">
        <v>85.139582378072177</v>
      </c>
      <c r="F96" s="1">
        <v>86.7560294543579</v>
      </c>
      <c r="G96" s="1">
        <v>82.12097725877166</v>
      </c>
      <c r="H96" s="1">
        <v>86.478796052406125</v>
      </c>
      <c r="I96" s="1"/>
      <c r="J96" s="1">
        <v>13.248199296777941</v>
      </c>
      <c r="K96" s="1">
        <v>13.296526783636793</v>
      </c>
      <c r="L96" s="1">
        <v>19.318981774855331</v>
      </c>
      <c r="M96" s="1">
        <v>12.781931037608516</v>
      </c>
      <c r="N96" s="1">
        <v>8.1091506207751252</v>
      </c>
      <c r="O96" s="1"/>
      <c r="P96" s="1"/>
      <c r="Q96" s="1">
        <v>82.234395350402082</v>
      </c>
      <c r="R96" s="1">
        <v>85.964269005333776</v>
      </c>
      <c r="S96" s="1">
        <v>86.502171228440645</v>
      </c>
      <c r="T96" s="1">
        <v>85.794549559431317</v>
      </c>
      <c r="U96" s="1"/>
      <c r="V96" s="1">
        <v>3.011512658182312</v>
      </c>
      <c r="W96" s="1">
        <v>4.5356613118375151</v>
      </c>
      <c r="X96" s="1">
        <v>0.62572767654604888</v>
      </c>
      <c r="Y96" s="1">
        <v>-0.81803919943303072</v>
      </c>
      <c r="Z96" s="80">
        <f t="shared" si="6"/>
        <v>85.123846285901948</v>
      </c>
      <c r="AA96" s="27"/>
    </row>
    <row r="97" spans="1:27" ht="11.25" customHeight="1" x14ac:dyDescent="0.25">
      <c r="A97" s="6">
        <v>8</v>
      </c>
      <c r="C97" s="26">
        <v>2005</v>
      </c>
      <c r="D97" s="1">
        <v>93.427503052493847</v>
      </c>
      <c r="E97" s="1">
        <v>94.173626081941222</v>
      </c>
      <c r="F97" s="1">
        <v>91.154588103710608</v>
      </c>
      <c r="G97" s="1">
        <v>88.56923552738678</v>
      </c>
      <c r="H97" s="1">
        <v>99.812562496936778</v>
      </c>
      <c r="I97" s="1"/>
      <c r="J97" s="1">
        <v>9.7547950766965243</v>
      </c>
      <c r="K97" s="1">
        <v>10.610862129617132</v>
      </c>
      <c r="L97" s="1">
        <v>5.0700322237162538</v>
      </c>
      <c r="M97" s="1">
        <v>7.852145071649602</v>
      </c>
      <c r="N97" s="1">
        <v>15.418538477860395</v>
      </c>
      <c r="O97" s="1"/>
      <c r="P97" s="1"/>
      <c r="Q97" s="1">
        <v>91.597453070528331</v>
      </c>
      <c r="R97" s="1">
        <v>90.634636052305098</v>
      </c>
      <c r="S97" s="1">
        <v>93.376142206596299</v>
      </c>
      <c r="T97" s="1">
        <v>98.101780880545803</v>
      </c>
      <c r="U97" s="1"/>
      <c r="V97" s="1">
        <v>6.7637204704679448</v>
      </c>
      <c r="W97" s="1">
        <v>-1.0511395087392685</v>
      </c>
      <c r="X97" s="1">
        <v>3.0247886169135967</v>
      </c>
      <c r="Y97" s="1">
        <v>5.060863045181236</v>
      </c>
      <c r="Z97" s="80">
        <f t="shared" si="6"/>
        <v>93.427503052493876</v>
      </c>
      <c r="AA97" s="27"/>
    </row>
    <row r="98" spans="1:27" ht="11.25" customHeight="1" x14ac:dyDescent="0.25">
      <c r="A98" s="6">
        <v>9</v>
      </c>
      <c r="C98" s="26">
        <v>2006</v>
      </c>
      <c r="D98" s="1">
        <v>102.65291961023645</v>
      </c>
      <c r="E98" s="1">
        <v>100.58392746366505</v>
      </c>
      <c r="F98" s="1">
        <v>103.26317510148138</v>
      </c>
      <c r="G98" s="1">
        <v>97.556385665291572</v>
      </c>
      <c r="H98" s="1">
        <v>109.20819021050778</v>
      </c>
      <c r="I98" s="1"/>
      <c r="J98" s="1">
        <v>9.874411983973431</v>
      </c>
      <c r="K98" s="1">
        <v>6.8068966317025712</v>
      </c>
      <c r="L98" s="1">
        <v>13.283573816376972</v>
      </c>
      <c r="M98" s="1">
        <v>10.147033656089135</v>
      </c>
      <c r="N98" s="1">
        <v>9.4132717150302199</v>
      </c>
      <c r="O98" s="1"/>
      <c r="P98" s="1"/>
      <c r="Q98" s="1">
        <v>98.652850245360327</v>
      </c>
      <c r="R98" s="1">
        <v>102.94513550624033</v>
      </c>
      <c r="S98" s="1">
        <v>102.63705534840071</v>
      </c>
      <c r="T98" s="1">
        <v>106.3766373409445</v>
      </c>
      <c r="U98" s="1"/>
      <c r="V98" s="1">
        <v>0.56173227424436334</v>
      </c>
      <c r="W98" s="1">
        <v>4.3508983776998207</v>
      </c>
      <c r="X98" s="1">
        <v>-0.299266358069886</v>
      </c>
      <c r="Y98" s="1">
        <v>3.6435008582911905</v>
      </c>
      <c r="Z98" s="80">
        <f t="shared" si="6"/>
        <v>102.65291961023647</v>
      </c>
      <c r="AA98" s="27"/>
    </row>
    <row r="99" spans="1:27" ht="11.25" customHeight="1" x14ac:dyDescent="0.25">
      <c r="A99" s="6">
        <v>10</v>
      </c>
      <c r="C99" s="26">
        <v>2007</v>
      </c>
      <c r="D99" s="1">
        <v>109.70213074830988</v>
      </c>
      <c r="E99" s="1">
        <v>108.5273516413346</v>
      </c>
      <c r="F99" s="1">
        <v>107.6097441864906</v>
      </c>
      <c r="G99" s="1">
        <v>104.00226579228669</v>
      </c>
      <c r="H99" s="1">
        <v>118.66916137312762</v>
      </c>
      <c r="I99" s="1"/>
      <c r="J99" s="1">
        <v>6.8670342400767765</v>
      </c>
      <c r="K99" s="1">
        <v>7.8973096179198592</v>
      </c>
      <c r="L99" s="1">
        <v>4.2092150282398819</v>
      </c>
      <c r="M99" s="1">
        <v>6.6073379851427063</v>
      </c>
      <c r="N99" s="1">
        <v>8.6632432461182844</v>
      </c>
      <c r="O99" s="1"/>
      <c r="P99" s="1"/>
      <c r="Q99" s="1">
        <v>107.42250620096121</v>
      </c>
      <c r="R99" s="1">
        <v>107.58207357749914</v>
      </c>
      <c r="S99" s="1">
        <v>108.83965570527728</v>
      </c>
      <c r="T99" s="1">
        <v>114.96428750950201</v>
      </c>
      <c r="U99" s="1"/>
      <c r="V99" s="1">
        <v>0.98317533450942562</v>
      </c>
      <c r="W99" s="1">
        <v>0.14854184861357567</v>
      </c>
      <c r="X99" s="1">
        <v>1.1689513744798745</v>
      </c>
      <c r="Y99" s="1">
        <v>5.6272061543537006</v>
      </c>
      <c r="Z99" s="80">
        <f t="shared" si="6"/>
        <v>109.70213074830991</v>
      </c>
      <c r="AA99" s="27"/>
    </row>
    <row r="100" spans="1:27" ht="11.25" customHeight="1" x14ac:dyDescent="0.25">
      <c r="A100" s="6">
        <v>11</v>
      </c>
      <c r="C100" s="26">
        <v>2008</v>
      </c>
      <c r="D100" s="1">
        <v>109.44421868391041</v>
      </c>
      <c r="E100" s="1">
        <v>116.0520971880964</v>
      </c>
      <c r="F100" s="1">
        <v>112.21486138551506</v>
      </c>
      <c r="G100" s="1">
        <v>105.05927235112351</v>
      </c>
      <c r="H100" s="1">
        <v>104.45064381090664</v>
      </c>
      <c r="I100" s="1"/>
      <c r="J100" s="1">
        <v>-0.23510214673150642</v>
      </c>
      <c r="K100" s="1">
        <v>6.9335014933653412</v>
      </c>
      <c r="L100" s="1">
        <v>4.2794611527406516</v>
      </c>
      <c r="M100" s="1">
        <v>1.0163303181758323</v>
      </c>
      <c r="N100" s="1">
        <v>-11.981644934284276</v>
      </c>
      <c r="O100" s="1"/>
      <c r="P100" s="1"/>
      <c r="Q100" s="1">
        <v>115.96587293279023</v>
      </c>
      <c r="R100" s="1">
        <v>112.15901673025773</v>
      </c>
      <c r="S100" s="1">
        <v>108.81608520101857</v>
      </c>
      <c r="T100" s="1">
        <v>100.83589987157517</v>
      </c>
      <c r="U100" s="1"/>
      <c r="V100" s="1">
        <v>0.87121439621451202</v>
      </c>
      <c r="W100" s="1">
        <v>-3.2827383662595508</v>
      </c>
      <c r="X100" s="1">
        <v>-2.9805285626557492</v>
      </c>
      <c r="Y100" s="1">
        <v>-7.3336449429341428</v>
      </c>
      <c r="Z100" s="80">
        <f t="shared" ref="Z100:Z163" si="7">AVERAGE(Q100:T100)</f>
        <v>109.44421868391042</v>
      </c>
      <c r="AA100" s="27"/>
    </row>
    <row r="101" spans="1:27" ht="11.25" customHeight="1" x14ac:dyDescent="0.25">
      <c r="A101" s="6">
        <v>12</v>
      </c>
      <c r="C101" s="26">
        <v>2009</v>
      </c>
      <c r="D101" s="1">
        <v>99.999999999999957</v>
      </c>
      <c r="E101" s="1">
        <v>86.549636771287211</v>
      </c>
      <c r="F101" s="1">
        <v>99.063327993809565</v>
      </c>
      <c r="G101" s="1">
        <v>102.94454015549667</v>
      </c>
      <c r="H101" s="1">
        <v>111.44249507940641</v>
      </c>
      <c r="I101" s="1"/>
      <c r="J101" s="1">
        <v>-8.6292531460127861</v>
      </c>
      <c r="K101" s="1">
        <v>-25.421738281034095</v>
      </c>
      <c r="L101" s="1">
        <v>-11.719956901718476</v>
      </c>
      <c r="M101" s="1">
        <v>-2.0128943864746134</v>
      </c>
      <c r="N101" s="1">
        <v>6.6939283602287247</v>
      </c>
      <c r="O101" s="1"/>
      <c r="P101" s="1"/>
      <c r="Q101" s="1">
        <v>87.852910494915108</v>
      </c>
      <c r="R101" s="1">
        <v>99.237194330496351</v>
      </c>
      <c r="S101" s="1">
        <v>105.98760062039206</v>
      </c>
      <c r="T101" s="1">
        <v>106.9222945541964</v>
      </c>
      <c r="U101" s="1"/>
      <c r="V101" s="1">
        <v>-12.875364223649726</v>
      </c>
      <c r="W101" s="1">
        <v>12.958345684221982</v>
      </c>
      <c r="X101" s="1">
        <v>6.8022945785975821</v>
      </c>
      <c r="Y101" s="1">
        <v>0.88188988932023449</v>
      </c>
      <c r="Z101" s="80">
        <f t="shared" si="7"/>
        <v>99.999999999999986</v>
      </c>
      <c r="AA101" s="27"/>
    </row>
    <row r="102" spans="1:27" ht="11.25" customHeight="1" x14ac:dyDescent="0.25">
      <c r="A102" s="6">
        <v>13</v>
      </c>
      <c r="C102" s="26">
        <v>2010</v>
      </c>
      <c r="D102" s="1">
        <v>109.19259734733181</v>
      </c>
      <c r="E102" s="1">
        <v>94.79199715901585</v>
      </c>
      <c r="F102" s="1">
        <v>106.44768104539952</v>
      </c>
      <c r="G102" s="1">
        <v>107.85775321517636</v>
      </c>
      <c r="H102" s="1">
        <v>127.67295796973549</v>
      </c>
      <c r="I102" s="1"/>
      <c r="J102" s="1">
        <v>9.1925973473318692</v>
      </c>
      <c r="K102" s="1">
        <v>9.523275538994568</v>
      </c>
      <c r="L102" s="1">
        <v>7.4541742147522143</v>
      </c>
      <c r="M102" s="1">
        <v>4.7726795925828895</v>
      </c>
      <c r="N102" s="1">
        <v>14.563980175393908</v>
      </c>
      <c r="O102" s="1"/>
      <c r="P102" s="1"/>
      <c r="Q102" s="1">
        <v>97.576211287214022</v>
      </c>
      <c r="R102" s="1">
        <v>106.67731310050048</v>
      </c>
      <c r="S102" s="1">
        <v>110.81694934261643</v>
      </c>
      <c r="T102" s="1">
        <v>121.69991565899642</v>
      </c>
      <c r="U102" s="1"/>
      <c r="V102" s="1">
        <v>-8.7410051439225924</v>
      </c>
      <c r="W102" s="1">
        <v>9.3271727742097994</v>
      </c>
      <c r="X102" s="1">
        <v>3.8805216608858615</v>
      </c>
      <c r="Y102" s="1">
        <v>9.8206694742451077</v>
      </c>
      <c r="Z102" s="80">
        <f t="shared" si="7"/>
        <v>109.19259734733184</v>
      </c>
      <c r="AA102" s="27"/>
    </row>
    <row r="103" spans="1:27" ht="11.25" customHeight="1" x14ac:dyDescent="0.25">
      <c r="A103" s="6">
        <v>14</v>
      </c>
      <c r="C103" s="26">
        <v>2011</v>
      </c>
      <c r="D103" s="1">
        <v>130.99509166336296</v>
      </c>
      <c r="E103" s="1">
        <v>119.9314342637573</v>
      </c>
      <c r="F103" s="1">
        <v>129.42079638901038</v>
      </c>
      <c r="G103" s="1">
        <v>131.47040386422225</v>
      </c>
      <c r="H103" s="1">
        <v>143.15773213646193</v>
      </c>
      <c r="I103" s="1"/>
      <c r="J103" s="1">
        <v>19.967007696207986</v>
      </c>
      <c r="K103" s="1">
        <v>26.5206323932277</v>
      </c>
      <c r="L103" s="1">
        <v>21.581602452958009</v>
      </c>
      <c r="M103" s="1">
        <v>21.892399892605425</v>
      </c>
      <c r="N103" s="1">
        <v>12.128468246499821</v>
      </c>
      <c r="O103" s="1"/>
      <c r="P103" s="1"/>
      <c r="Q103" s="1">
        <v>124.7865262139314</v>
      </c>
      <c r="R103" s="1">
        <v>129.25969006772991</v>
      </c>
      <c r="S103" s="1">
        <v>134.26797353490801</v>
      </c>
      <c r="T103" s="1">
        <v>135.66617683688264</v>
      </c>
      <c r="U103" s="1"/>
      <c r="V103" s="1">
        <v>2.5362470780864612</v>
      </c>
      <c r="W103" s="1">
        <v>3.5846529184807991</v>
      </c>
      <c r="X103" s="1">
        <v>3.8745903417792817</v>
      </c>
      <c r="Y103" s="1">
        <v>1.0413528000488697</v>
      </c>
      <c r="Z103" s="80">
        <f t="shared" si="7"/>
        <v>130.99509166336298</v>
      </c>
      <c r="AA103" s="27"/>
    </row>
    <row r="104" spans="1:27" ht="11.25" customHeight="1" x14ac:dyDescent="0.25">
      <c r="A104" s="6">
        <v>15</v>
      </c>
      <c r="C104" s="26">
        <v>2012</v>
      </c>
      <c r="D104" s="1">
        <v>133.69664251506453</v>
      </c>
      <c r="E104" s="1">
        <v>124.5074426220213</v>
      </c>
      <c r="F104" s="1">
        <v>133.78078081473734</v>
      </c>
      <c r="G104" s="1">
        <v>132.79451854423499</v>
      </c>
      <c r="H104" s="1">
        <v>143.7038280792645</v>
      </c>
      <c r="I104" s="2"/>
      <c r="J104" s="1">
        <v>2.0623298303757309</v>
      </c>
      <c r="K104" s="1">
        <v>3.8155204149399964</v>
      </c>
      <c r="L104" s="1">
        <v>3.3688437618802851</v>
      </c>
      <c r="M104" s="1">
        <v>1.0071579922886968</v>
      </c>
      <c r="N104" s="1">
        <v>0.38146451096474721</v>
      </c>
      <c r="O104" s="2"/>
      <c r="P104" s="2"/>
      <c r="Q104" s="1">
        <v>130.42530774303412</v>
      </c>
      <c r="R104" s="1">
        <v>133.14119196728635</v>
      </c>
      <c r="S104" s="1">
        <v>135.13878673893223</v>
      </c>
      <c r="T104" s="1">
        <v>136.08128361100557</v>
      </c>
      <c r="U104" s="2"/>
      <c r="V104" s="1">
        <v>-3.8630624198615351</v>
      </c>
      <c r="W104" s="1">
        <v>2.0823291669766206</v>
      </c>
      <c r="X104" s="1">
        <v>1.5003581852689933</v>
      </c>
      <c r="Y104" s="1">
        <v>0.69742883950416967</v>
      </c>
      <c r="Z104" s="80">
        <f t="shared" si="7"/>
        <v>133.69664251506458</v>
      </c>
      <c r="AA104" s="27"/>
    </row>
    <row r="105" spans="1:27" ht="11.25" customHeight="1" x14ac:dyDescent="0.25">
      <c r="A105" s="6">
        <v>16</v>
      </c>
      <c r="C105" s="26">
        <v>2013</v>
      </c>
      <c r="D105" s="1">
        <v>147.20322773683739</v>
      </c>
      <c r="E105" s="1">
        <v>135.37917394318143</v>
      </c>
      <c r="F105" s="1">
        <v>147.87180577439645</v>
      </c>
      <c r="G105" s="1">
        <v>146.62641816380997</v>
      </c>
      <c r="H105" s="1">
        <v>158.93551306596166</v>
      </c>
      <c r="I105" s="2"/>
      <c r="J105" s="1">
        <v>10.102411674437505</v>
      </c>
      <c r="K105" s="1">
        <v>8.7317923267964375</v>
      </c>
      <c r="L105" s="1">
        <v>10.532921749928107</v>
      </c>
      <c r="M105" s="1">
        <v>10.416016994682991</v>
      </c>
      <c r="N105" s="1">
        <v>10.599359244832101</v>
      </c>
      <c r="O105" s="2"/>
      <c r="P105" s="2"/>
      <c r="Q105" s="1">
        <v>142.55188219087299</v>
      </c>
      <c r="R105" s="1">
        <v>146.82561325557216</v>
      </c>
      <c r="S105" s="1">
        <v>149.06213196893043</v>
      </c>
      <c r="T105" s="1">
        <v>150.37328353197415</v>
      </c>
      <c r="U105" s="2"/>
      <c r="V105" s="1">
        <v>4.754951164602403</v>
      </c>
      <c r="W105" s="1">
        <v>2.9980179840605388</v>
      </c>
      <c r="X105" s="1">
        <v>1.5232483377851054</v>
      </c>
      <c r="Y105" s="1">
        <v>0.87960070456863093</v>
      </c>
      <c r="Z105" s="80">
        <f t="shared" si="7"/>
        <v>147.20322773683745</v>
      </c>
      <c r="AA105" s="27"/>
    </row>
    <row r="106" spans="1:27" ht="11.25" customHeight="1" x14ac:dyDescent="0.25">
      <c r="A106" s="6">
        <v>17</v>
      </c>
      <c r="C106" s="26">
        <v>2014</v>
      </c>
      <c r="D106" s="1">
        <v>155.45947827016539</v>
      </c>
      <c r="E106" s="1">
        <v>144.558512269696</v>
      </c>
      <c r="F106" s="1">
        <v>155.33616901150646</v>
      </c>
      <c r="G106" s="1">
        <v>154.77474099371386</v>
      </c>
      <c r="H106" s="1">
        <v>167.16849080574528</v>
      </c>
      <c r="I106" s="2"/>
      <c r="J106" s="1">
        <v>5.6087428653997335</v>
      </c>
      <c r="K106" s="1">
        <v>6.7804656057121093</v>
      </c>
      <c r="L106" s="1">
        <v>5.0478610158438073</v>
      </c>
      <c r="M106" s="1">
        <v>5.5571996724359991</v>
      </c>
      <c r="N106" s="1">
        <v>5.1800743464846448</v>
      </c>
      <c r="O106" s="2"/>
      <c r="P106" s="2"/>
      <c r="Q106" s="1">
        <v>152.98700841464446</v>
      </c>
      <c r="R106" s="1">
        <v>154.03425813929766</v>
      </c>
      <c r="S106" s="1">
        <v>157.20827949721223</v>
      </c>
      <c r="T106" s="1">
        <v>157.60836702950704</v>
      </c>
      <c r="U106" s="2"/>
      <c r="V106" s="1">
        <v>1.7381577506848487</v>
      </c>
      <c r="W106" s="1">
        <v>0.68453506968042177</v>
      </c>
      <c r="X106" s="1">
        <v>2.0605944393514051</v>
      </c>
      <c r="Y106" s="1">
        <v>0.25449520443476104</v>
      </c>
      <c r="Z106" s="80">
        <f t="shared" si="7"/>
        <v>155.45947827016536</v>
      </c>
      <c r="AA106" s="27"/>
    </row>
    <row r="107" spans="1:27" ht="11.25" customHeight="1" x14ac:dyDescent="0.25">
      <c r="A107" s="6">
        <v>18</v>
      </c>
      <c r="C107" s="26">
        <v>2015</v>
      </c>
      <c r="D107" s="1">
        <v>164.55758106717141</v>
      </c>
      <c r="E107" s="1">
        <v>148.35398656744991</v>
      </c>
      <c r="F107" s="1">
        <v>164.21845024332129</v>
      </c>
      <c r="G107" s="1">
        <v>166.0823477255621</v>
      </c>
      <c r="H107" s="1">
        <v>179.57553973235238</v>
      </c>
      <c r="I107" s="1"/>
      <c r="J107" s="1">
        <v>5.852395040973235</v>
      </c>
      <c r="K107" s="1">
        <v>2.6255626446078111</v>
      </c>
      <c r="L107" s="1">
        <v>5.7181024151283566</v>
      </c>
      <c r="M107" s="1">
        <v>7.3058476203862597</v>
      </c>
      <c r="N107" s="1">
        <v>7.4218824772572987</v>
      </c>
      <c r="O107" s="1"/>
      <c r="P107" s="1"/>
      <c r="Q107" s="1">
        <v>157.71519240181266</v>
      </c>
      <c r="R107" s="1">
        <v>162.75347693833925</v>
      </c>
      <c r="S107" s="1">
        <v>169.13234918144713</v>
      </c>
      <c r="T107" s="1">
        <v>168.62930574708659</v>
      </c>
      <c r="U107" s="1"/>
      <c r="V107" s="1">
        <v>6.7778998234018673E-2</v>
      </c>
      <c r="W107" s="1">
        <v>3.1945461054192492</v>
      </c>
      <c r="X107" s="1">
        <v>3.9193462180378447</v>
      </c>
      <c r="Y107" s="1">
        <v>-0.29742591337205226</v>
      </c>
      <c r="Z107" s="80">
        <f t="shared" si="7"/>
        <v>164.55758106717141</v>
      </c>
      <c r="AA107" s="27"/>
    </row>
    <row r="108" spans="1:27" ht="11.25" customHeight="1" x14ac:dyDescent="0.25">
      <c r="A108" s="6">
        <v>19</v>
      </c>
      <c r="C108" s="26">
        <v>2016</v>
      </c>
      <c r="D108" s="1">
        <v>170.7250686605548</v>
      </c>
      <c r="E108" s="1">
        <v>159.01977063159995</v>
      </c>
      <c r="F108" s="1">
        <v>172.2459700097443</v>
      </c>
      <c r="G108" s="1">
        <v>161.3046478575387</v>
      </c>
      <c r="H108" s="1">
        <v>190.32988614333627</v>
      </c>
      <c r="I108" s="1"/>
      <c r="J108" s="1">
        <v>3.7479206690975104</v>
      </c>
      <c r="K108" s="1">
        <v>7.1894152027392835</v>
      </c>
      <c r="L108" s="1">
        <v>4.8883178196656303</v>
      </c>
      <c r="M108" s="1">
        <v>-2.8767054015386293</v>
      </c>
      <c r="N108" s="1">
        <v>5.9887590631845882</v>
      </c>
      <c r="O108" s="1"/>
      <c r="P108" s="1"/>
      <c r="Q108" s="1">
        <v>169.1650903051675</v>
      </c>
      <c r="R108" s="1">
        <v>170.39832342222326</v>
      </c>
      <c r="S108" s="1">
        <v>164.78545629602311</v>
      </c>
      <c r="T108" s="1">
        <v>178.55140461880532</v>
      </c>
      <c r="U108" s="1"/>
      <c r="V108" s="1">
        <v>0.31772920828154838</v>
      </c>
      <c r="W108" s="1">
        <v>0.72901159147613726</v>
      </c>
      <c r="X108" s="1">
        <v>-3.2939685165165855</v>
      </c>
      <c r="Y108" s="1">
        <v>8.353861215793728</v>
      </c>
      <c r="Z108" s="80">
        <f t="shared" si="7"/>
        <v>170.7250686605548</v>
      </c>
      <c r="AA108" s="27"/>
    </row>
    <row r="109" spans="1:27" ht="11.25" customHeight="1" x14ac:dyDescent="0.25">
      <c r="A109" s="6">
        <v>20</v>
      </c>
      <c r="C109" s="26">
        <v>2017</v>
      </c>
      <c r="D109" s="1">
        <v>187.01541646679749</v>
      </c>
      <c r="E109" s="1">
        <v>168.47805894913614</v>
      </c>
      <c r="F109" s="1">
        <v>187.03664361612442</v>
      </c>
      <c r="G109" s="1">
        <v>184.78114746598303</v>
      </c>
      <c r="H109" s="1">
        <v>207.76581583594631</v>
      </c>
      <c r="I109" s="1"/>
      <c r="J109" s="1">
        <v>9.5418604508703311</v>
      </c>
      <c r="K109" s="1">
        <v>5.9478694252729838</v>
      </c>
      <c r="L109" s="1">
        <v>8.5869490041150982</v>
      </c>
      <c r="M109" s="1">
        <v>14.554137106562706</v>
      </c>
      <c r="N109" s="1">
        <v>9.1608995549333514</v>
      </c>
      <c r="O109" s="1"/>
      <c r="P109" s="1"/>
      <c r="Q109" s="1">
        <v>179.42655916957855</v>
      </c>
      <c r="R109" s="1">
        <v>184.88924360775906</v>
      </c>
      <c r="S109" s="1">
        <v>188.35555341686825</v>
      </c>
      <c r="T109" s="1">
        <v>195.39030967298393</v>
      </c>
      <c r="U109" s="1"/>
      <c r="V109" s="1">
        <v>0.49014151002711515</v>
      </c>
      <c r="W109" s="1">
        <v>3.0445238784396764</v>
      </c>
      <c r="X109" s="1">
        <v>1.8748033911928985</v>
      </c>
      <c r="Y109" s="1">
        <v>3.734828163280298</v>
      </c>
      <c r="Z109" s="80">
        <f t="shared" si="7"/>
        <v>187.01541646679743</v>
      </c>
      <c r="AA109" s="27"/>
    </row>
    <row r="110" spans="1:27" ht="11.25" customHeight="1" x14ac:dyDescent="0.25">
      <c r="A110" s="6">
        <v>21</v>
      </c>
      <c r="C110" s="26">
        <v>2018</v>
      </c>
      <c r="D110" s="1">
        <v>189.56816807523447</v>
      </c>
      <c r="E110" s="1">
        <v>181.644659272057</v>
      </c>
      <c r="F110" s="1">
        <v>196.524354547759</v>
      </c>
      <c r="G110" s="1">
        <v>189.29842505759399</v>
      </c>
      <c r="H110" s="1">
        <v>190.80523342352799</v>
      </c>
      <c r="I110" s="1"/>
      <c r="J110" s="1">
        <v>1.3649952804239547</v>
      </c>
      <c r="K110" s="1">
        <v>7.8150237514879421</v>
      </c>
      <c r="L110" s="1">
        <v>5.0726481978083484</v>
      </c>
      <c r="M110" s="1">
        <v>2.4446636756829179</v>
      </c>
      <c r="N110" s="1">
        <v>-8.1633171194103227</v>
      </c>
      <c r="O110" s="1"/>
      <c r="P110" s="1"/>
      <c r="Q110" s="1">
        <v>192.623175611802</v>
      </c>
      <c r="R110" s="1">
        <v>194.27662576515701</v>
      </c>
      <c r="S110" s="1">
        <v>191.316643702313</v>
      </c>
      <c r="T110" s="1">
        <v>180.05622722166601</v>
      </c>
      <c r="U110" s="1"/>
      <c r="V110" s="1">
        <v>-1.4162084423803663</v>
      </c>
      <c r="W110" s="1">
        <v>0.85838588638328872</v>
      </c>
      <c r="X110" s="1">
        <v>-1.5235914517179481</v>
      </c>
      <c r="Y110" s="1">
        <v>-5.8857484967006428</v>
      </c>
      <c r="Z110" s="80">
        <f t="shared" si="7"/>
        <v>189.5681680752345</v>
      </c>
      <c r="AA110" s="27"/>
    </row>
    <row r="111" spans="1:27" ht="11.25" customHeight="1" x14ac:dyDescent="0.25">
      <c r="A111" s="6">
        <v>22</v>
      </c>
      <c r="C111" s="26">
        <v>2019</v>
      </c>
      <c r="D111" s="1">
        <v>185.44119230126901</v>
      </c>
      <c r="E111" s="1">
        <v>171.01390581836</v>
      </c>
      <c r="F111" s="1">
        <v>185.16418085024901</v>
      </c>
      <c r="G111" s="1">
        <v>186.67766783143699</v>
      </c>
      <c r="H111" s="1">
        <v>198.90901470502999</v>
      </c>
      <c r="I111" s="1"/>
      <c r="J111" s="1">
        <v>-2.1770404893755995</v>
      </c>
      <c r="K111" s="1">
        <v>-5.8524998732689824</v>
      </c>
      <c r="L111" s="1">
        <v>-5.7805424287752913</v>
      </c>
      <c r="M111" s="1">
        <v>-1.3844580193203626</v>
      </c>
      <c r="N111" s="1">
        <v>4.2471483282191258</v>
      </c>
      <c r="O111" s="1"/>
      <c r="P111" s="1"/>
      <c r="Q111" s="1">
        <v>181.08987644576999</v>
      </c>
      <c r="R111" s="1">
        <v>183.81004323060199</v>
      </c>
      <c r="S111" s="1">
        <v>188.573231963338</v>
      </c>
      <c r="T111" s="1">
        <v>188.29161756536701</v>
      </c>
      <c r="U111" s="1"/>
      <c r="V111" s="1">
        <v>0.57407024464166057</v>
      </c>
      <c r="W111" s="1">
        <v>1.5021086977474312</v>
      </c>
      <c r="X111" s="1">
        <v>2.5913647856337576</v>
      </c>
      <c r="Y111" s="1">
        <v>-0.14933954042095365</v>
      </c>
      <c r="Z111" s="80">
        <f t="shared" si="7"/>
        <v>185.44119230126924</v>
      </c>
      <c r="AA111" s="27"/>
    </row>
    <row r="112" spans="1:27" ht="11.25" customHeight="1" x14ac:dyDescent="0.25">
      <c r="A112" s="6">
        <v>23</v>
      </c>
      <c r="C112" s="26">
        <v>2020</v>
      </c>
      <c r="D112" s="1">
        <v>190.107837895009</v>
      </c>
      <c r="E112" s="1">
        <v>183.06525731601999</v>
      </c>
      <c r="F112" s="1">
        <v>152.040334017041</v>
      </c>
      <c r="G112" s="1">
        <v>201.945977501089</v>
      </c>
      <c r="H112" s="1">
        <v>223.37978274588599</v>
      </c>
      <c r="I112" s="1"/>
      <c r="J112" s="1">
        <v>2.5165097009075055</v>
      </c>
      <c r="K112" s="1">
        <v>7.0470009090723806</v>
      </c>
      <c r="L112" s="1">
        <v>-17.888906310663202</v>
      </c>
      <c r="M112" s="1">
        <v>8.1789695827134068</v>
      </c>
      <c r="N112" s="1">
        <v>12.302493216380711</v>
      </c>
      <c r="O112" s="1"/>
      <c r="P112" s="1"/>
      <c r="Q112" s="1">
        <v>193.09194809919001</v>
      </c>
      <c r="R112" s="1">
        <v>151.625515347722</v>
      </c>
      <c r="S112" s="1">
        <v>204.37743175599499</v>
      </c>
      <c r="T112" s="1">
        <v>211.33645637712999</v>
      </c>
      <c r="U112" s="1"/>
      <c r="V112" s="1">
        <v>2.5494127650990777</v>
      </c>
      <c r="W112" s="1">
        <v>-21.474967319800925</v>
      </c>
      <c r="X112" s="1">
        <v>34.790923076038553</v>
      </c>
      <c r="Y112" s="1">
        <v>3.4049868233217353</v>
      </c>
      <c r="Z112" s="80">
        <f t="shared" si="7"/>
        <v>190.10783789500925</v>
      </c>
      <c r="AA112" s="27"/>
    </row>
    <row r="113" spans="1:27" ht="11.25" customHeight="1" x14ac:dyDescent="0.25">
      <c r="A113" s="6">
        <v>24</v>
      </c>
      <c r="C113" s="26">
        <v>2021</v>
      </c>
      <c r="D113" s="1">
        <v>227.5197621627695</v>
      </c>
      <c r="E113" s="1">
        <v>208.566577454547</v>
      </c>
      <c r="F113" s="1">
        <v>221.53457647509899</v>
      </c>
      <c r="G113" s="1">
        <v>228.210876274659</v>
      </c>
      <c r="H113" s="1">
        <v>251.76701844677299</v>
      </c>
      <c r="I113" s="1"/>
      <c r="J113" s="1">
        <v>19.679317108651787</v>
      </c>
      <c r="K113" s="1">
        <v>13.930180151280624</v>
      </c>
      <c r="L113" s="1">
        <v>45.707767552173948</v>
      </c>
      <c r="M113" s="1">
        <v>13.005903409701915</v>
      </c>
      <c r="N113" s="1">
        <v>12.708059499359422</v>
      </c>
      <c r="O113" s="1"/>
      <c r="P113" s="1"/>
      <c r="Q113" s="1">
        <v>218.81289338244201</v>
      </c>
      <c r="R113" s="1">
        <v>221.63756118957701</v>
      </c>
      <c r="S113" s="1">
        <v>231.57202448820499</v>
      </c>
      <c r="T113" s="1">
        <v>238.056569590853</v>
      </c>
      <c r="U113" s="1"/>
      <c r="V113" s="1">
        <v>3.5376939376565986</v>
      </c>
      <c r="W113" s="1">
        <v>1.2909055602121384</v>
      </c>
      <c r="X113" s="1">
        <v>4.4823013054770939</v>
      </c>
      <c r="Y113" s="1">
        <v>2.8002281868802754</v>
      </c>
      <c r="Z113" s="80">
        <f t="shared" si="7"/>
        <v>227.51976216276924</v>
      </c>
      <c r="AA113" s="27"/>
    </row>
    <row r="114" spans="1:27" ht="11.25" customHeight="1" x14ac:dyDescent="0.25">
      <c r="A114" s="6">
        <v>25</v>
      </c>
      <c r="C114" s="26">
        <v>2022</v>
      </c>
      <c r="D114" s="1">
        <v>236.18624734219574</v>
      </c>
      <c r="E114" s="1">
        <v>229.04795622552101</v>
      </c>
      <c r="F114" s="1">
        <v>237.82808613015101</v>
      </c>
      <c r="G114" s="1">
        <v>230.469328127007</v>
      </c>
      <c r="H114" s="1">
        <v>247.39961888610401</v>
      </c>
      <c r="I114" s="1"/>
      <c r="J114" s="1">
        <v>3.809113150015591</v>
      </c>
      <c r="K114" s="1">
        <v>9.8200675395546284</v>
      </c>
      <c r="L114" s="1">
        <v>7.3548381992115281</v>
      </c>
      <c r="M114" s="1">
        <v>0.98963374980860408</v>
      </c>
      <c r="N114" s="1">
        <v>-1.7346988448339289</v>
      </c>
      <c r="O114" s="1"/>
      <c r="P114" s="1"/>
      <c r="Q114" s="1">
        <v>238.83310143465499</v>
      </c>
      <c r="R114" s="1">
        <v>237.743099990996</v>
      </c>
      <c r="S114" s="1">
        <v>234.10366596126499</v>
      </c>
      <c r="T114" s="1">
        <v>234.06512198186701</v>
      </c>
      <c r="U114" s="1"/>
      <c r="V114" s="1">
        <v>0.32619635120198609</v>
      </c>
      <c r="W114" s="1">
        <v>-0.45638625345961259</v>
      </c>
      <c r="X114" s="1">
        <v>-1.5308263541061109</v>
      </c>
      <c r="Y114" s="1">
        <v>-1.6464492018826604E-2</v>
      </c>
      <c r="Z114" s="80">
        <f t="shared" si="7"/>
        <v>236.18624734219574</v>
      </c>
      <c r="AA114" s="27"/>
    </row>
    <row r="115" spans="1:27" ht="11.25" customHeight="1" x14ac:dyDescent="0.25">
      <c r="A115" s="6">
        <v>26</v>
      </c>
      <c r="C115" s="26">
        <v>2023</v>
      </c>
      <c r="D115" s="1">
        <v>239.80327372945686</v>
      </c>
      <c r="E115" s="1">
        <v>229.8563345120165</v>
      </c>
      <c r="F115" s="1">
        <v>238.67982896636218</v>
      </c>
      <c r="G115" s="1">
        <v>239.05403597579402</v>
      </c>
      <c r="H115" s="1">
        <v>251.62289546365469</v>
      </c>
      <c r="I115" s="1"/>
      <c r="J115" s="1">
        <v>1.5314297203852902</v>
      </c>
      <c r="K115" s="1">
        <v>0.35292970948823665</v>
      </c>
      <c r="L115" s="1">
        <v>0.35813383106697927</v>
      </c>
      <c r="M115" s="1">
        <v>3.7248808414350805</v>
      </c>
      <c r="N115" s="1">
        <v>1.7070667273319202</v>
      </c>
      <c r="O115" s="1"/>
      <c r="P115" s="1"/>
      <c r="Q115" s="1">
        <v>239.49921917977727</v>
      </c>
      <c r="R115" s="1">
        <v>238.53550698978177</v>
      </c>
      <c r="S115" s="1">
        <v>241.72248214697902</v>
      </c>
      <c r="T115" s="1">
        <v>239.45588660128951</v>
      </c>
      <c r="U115" s="1"/>
      <c r="V115" s="1">
        <v>2.3216176557613153</v>
      </c>
      <c r="W115" s="1">
        <v>-0.40238635987873295</v>
      </c>
      <c r="X115" s="1">
        <v>1.3360590200660454</v>
      </c>
      <c r="Y115" s="1">
        <v>-0.93768503680651349</v>
      </c>
      <c r="Z115" s="80">
        <f t="shared" si="7"/>
        <v>239.80327372945689</v>
      </c>
      <c r="AA115" s="27"/>
    </row>
    <row r="116" spans="1:27" ht="11.25" customHeight="1" x14ac:dyDescent="0.25">
      <c r="C116" s="7"/>
      <c r="D116" s="2" t="s">
        <v>5</v>
      </c>
      <c r="E116" s="2" t="s">
        <v>5</v>
      </c>
      <c r="F116" s="2" t="s">
        <v>5</v>
      </c>
      <c r="G116" s="2" t="s">
        <v>5</v>
      </c>
      <c r="H116" s="2" t="s">
        <v>5</v>
      </c>
      <c r="I116" s="2"/>
      <c r="J116" s="2" t="s">
        <v>5</v>
      </c>
      <c r="K116" s="2" t="s">
        <v>5</v>
      </c>
      <c r="L116" s="2" t="s">
        <v>5</v>
      </c>
      <c r="M116" s="2" t="s">
        <v>5</v>
      </c>
      <c r="N116" s="2" t="s">
        <v>5</v>
      </c>
      <c r="O116" s="2"/>
      <c r="P116" s="2"/>
      <c r="Q116" s="2" t="s">
        <v>5</v>
      </c>
      <c r="R116" s="2" t="s">
        <v>5</v>
      </c>
      <c r="S116" s="2" t="s">
        <v>5</v>
      </c>
      <c r="T116" s="2" t="s">
        <v>5</v>
      </c>
      <c r="U116" s="2"/>
      <c r="V116" s="3" t="s">
        <v>5</v>
      </c>
      <c r="W116" s="3" t="s">
        <v>5</v>
      </c>
      <c r="X116" s="3" t="s">
        <v>5</v>
      </c>
      <c r="Y116" s="2" t="s">
        <v>5</v>
      </c>
      <c r="Z116" s="80"/>
      <c r="AA116" s="27"/>
    </row>
    <row r="117" spans="1:27" ht="11.25" customHeight="1" x14ac:dyDescent="0.25">
      <c r="A117" s="6">
        <v>1</v>
      </c>
      <c r="B117" s="25"/>
      <c r="C117" s="26">
        <v>1998</v>
      </c>
      <c r="D117" s="1">
        <v>58.592692039730764</v>
      </c>
      <c r="E117" s="1">
        <v>47.913054506129349</v>
      </c>
      <c r="F117" s="1">
        <v>64.080496111139553</v>
      </c>
      <c r="G117" s="1">
        <v>58.513452709627209</v>
      </c>
      <c r="H117" s="1">
        <v>63.863764832026916</v>
      </c>
      <c r="I117" s="1"/>
      <c r="J117" s="1" t="s">
        <v>13</v>
      </c>
      <c r="K117" s="1" t="s">
        <v>13</v>
      </c>
      <c r="L117" s="1" t="s">
        <v>13</v>
      </c>
      <c r="M117" s="1" t="s">
        <v>13</v>
      </c>
      <c r="N117" s="1" t="s">
        <v>13</v>
      </c>
      <c r="O117" s="1"/>
      <c r="P117" s="1"/>
      <c r="Q117" s="1">
        <v>61.225025353012512</v>
      </c>
      <c r="R117" s="1">
        <v>58.139709545984552</v>
      </c>
      <c r="S117" s="1">
        <v>57.319564979370398</v>
      </c>
      <c r="T117" s="1">
        <v>57.686468280555509</v>
      </c>
      <c r="U117" s="1"/>
      <c r="V117" s="1" t="s">
        <v>13</v>
      </c>
      <c r="W117" s="1">
        <v>-5.0393050704978606</v>
      </c>
      <c r="X117" s="1">
        <v>-1.4106444167311736</v>
      </c>
      <c r="Y117" s="1">
        <v>0.64010133593505714</v>
      </c>
      <c r="Z117" s="80">
        <f t="shared" si="7"/>
        <v>58.592692039730743</v>
      </c>
      <c r="AA117" s="27"/>
    </row>
    <row r="118" spans="1:27" ht="11.25" customHeight="1" x14ac:dyDescent="0.25">
      <c r="A118" s="6">
        <v>2</v>
      </c>
      <c r="B118" s="25" t="s">
        <v>28</v>
      </c>
      <c r="C118" s="26">
        <v>1999</v>
      </c>
      <c r="D118" s="1">
        <v>56.408038699527566</v>
      </c>
      <c r="E118" s="1">
        <v>44.626130850475391</v>
      </c>
      <c r="F118" s="1">
        <v>61.793949542957087</v>
      </c>
      <c r="G118" s="1">
        <v>56.823572222891293</v>
      </c>
      <c r="H118" s="1">
        <v>62.3885021817865</v>
      </c>
      <c r="I118" s="1"/>
      <c r="J118" s="1">
        <v>-3.7285423559679174</v>
      </c>
      <c r="K118" s="1">
        <v>-6.8601839092380885</v>
      </c>
      <c r="L118" s="1">
        <v>-3.5682410514062468</v>
      </c>
      <c r="M118" s="1">
        <v>-2.8880204610757403</v>
      </c>
      <c r="N118" s="1">
        <v>-2.3100151613682982</v>
      </c>
      <c r="O118" s="1"/>
      <c r="P118" s="1"/>
      <c r="Q118" s="1">
        <v>57.019329124931275</v>
      </c>
      <c r="R118" s="1">
        <v>56.127656869307522</v>
      </c>
      <c r="S118" s="1">
        <v>55.797800377396698</v>
      </c>
      <c r="T118" s="1">
        <v>56.687368426474727</v>
      </c>
      <c r="U118" s="1"/>
      <c r="V118" s="1">
        <v>-1.1564915924123369</v>
      </c>
      <c r="W118" s="1">
        <v>-1.5638069919589412</v>
      </c>
      <c r="X118" s="1">
        <v>-0.58768975993224615</v>
      </c>
      <c r="Y118" s="1">
        <v>1.5942708190310526</v>
      </c>
      <c r="Z118" s="80">
        <f t="shared" si="7"/>
        <v>56.408038699527559</v>
      </c>
      <c r="AA118" s="27"/>
    </row>
    <row r="119" spans="1:27" ht="11.25" customHeight="1" x14ac:dyDescent="0.25">
      <c r="A119" s="6">
        <v>3</v>
      </c>
      <c r="B119" s="36"/>
      <c r="C119" s="26">
        <v>2000</v>
      </c>
      <c r="D119" s="1">
        <v>60.199685761281444</v>
      </c>
      <c r="E119" s="1">
        <v>44.109121076546565</v>
      </c>
      <c r="F119" s="1">
        <v>64.112582454909131</v>
      </c>
      <c r="G119" s="1">
        <v>62.743167554301515</v>
      </c>
      <c r="H119" s="1">
        <v>69.833871959368565</v>
      </c>
      <c r="I119" s="1"/>
      <c r="J119" s="1">
        <v>6.7218204163259401</v>
      </c>
      <c r="K119" s="1">
        <v>-1.1585359610518822</v>
      </c>
      <c r="L119" s="1">
        <v>3.7522005456864633</v>
      </c>
      <c r="M119" s="1">
        <v>10.417499463410223</v>
      </c>
      <c r="N119" s="1">
        <v>11.93388127172517</v>
      </c>
      <c r="O119" s="1"/>
      <c r="P119" s="1"/>
      <c r="Q119" s="1">
        <v>56.807273728289367</v>
      </c>
      <c r="R119" s="1">
        <v>58.806111457932552</v>
      </c>
      <c r="S119" s="1">
        <v>61.780492582524424</v>
      </c>
      <c r="T119" s="1">
        <v>63.40486527637934</v>
      </c>
      <c r="U119" s="1"/>
      <c r="V119" s="1">
        <v>0.21152031774091995</v>
      </c>
      <c r="W119" s="1">
        <v>3.5186299191256438</v>
      </c>
      <c r="X119" s="1">
        <v>5.0579455958750401</v>
      </c>
      <c r="Y119" s="1">
        <v>2.629264717637426</v>
      </c>
      <c r="Z119" s="80">
        <f t="shared" si="7"/>
        <v>60.199685761281415</v>
      </c>
      <c r="AA119" s="27"/>
    </row>
    <row r="120" spans="1:27" ht="11.25" customHeight="1" x14ac:dyDescent="0.25">
      <c r="A120" s="6">
        <v>4</v>
      </c>
      <c r="B120" s="36"/>
      <c r="C120" s="26">
        <v>2001</v>
      </c>
      <c r="D120" s="1">
        <v>48.079865586981683</v>
      </c>
      <c r="E120" s="1">
        <v>42.916968812574581</v>
      </c>
      <c r="F120" s="1">
        <v>54.492464941288254</v>
      </c>
      <c r="G120" s="1">
        <v>47.478608833775127</v>
      </c>
      <c r="H120" s="1">
        <v>47.431419760288776</v>
      </c>
      <c r="I120" s="1"/>
      <c r="J120" s="1">
        <v>-20.132696742571454</v>
      </c>
      <c r="K120" s="1">
        <v>-2.7027341168352308</v>
      </c>
      <c r="L120" s="1">
        <v>-15.00503823939205</v>
      </c>
      <c r="M120" s="1">
        <v>-24.328638982588132</v>
      </c>
      <c r="N120" s="1">
        <v>-32.079636386357336</v>
      </c>
      <c r="O120" s="1"/>
      <c r="P120" s="1"/>
      <c r="Q120" s="1">
        <v>54.246746435146108</v>
      </c>
      <c r="R120" s="1">
        <v>49.292451101924996</v>
      </c>
      <c r="S120" s="1">
        <v>45.628369604730821</v>
      </c>
      <c r="T120" s="1">
        <v>43.151895206124777</v>
      </c>
      <c r="U120" s="1"/>
      <c r="V120" s="1">
        <v>-14.443873985558284</v>
      </c>
      <c r="W120" s="1">
        <v>-9.1328893598146834</v>
      </c>
      <c r="X120" s="1">
        <v>-7.4333521975154611</v>
      </c>
      <c r="Y120" s="1">
        <v>-5.4274882492169496</v>
      </c>
      <c r="Z120" s="80">
        <f t="shared" si="7"/>
        <v>48.079865586981676</v>
      </c>
      <c r="AA120" s="27"/>
    </row>
    <row r="121" spans="1:27" ht="11.25" customHeight="1" x14ac:dyDescent="0.25">
      <c r="A121" s="6">
        <v>5</v>
      </c>
      <c r="C121" s="26">
        <v>2002</v>
      </c>
      <c r="D121" s="1">
        <v>56.671528680701783</v>
      </c>
      <c r="E121" s="1">
        <v>39.863957073041178</v>
      </c>
      <c r="F121" s="1">
        <v>59.967467890296824</v>
      </c>
      <c r="G121" s="1">
        <v>60.791702881517644</v>
      </c>
      <c r="H121" s="1">
        <v>66.062986877951502</v>
      </c>
      <c r="I121" s="1"/>
      <c r="J121" s="1">
        <v>17.869565542309701</v>
      </c>
      <c r="K121" s="1">
        <v>-7.1137636790389394</v>
      </c>
      <c r="L121" s="1">
        <v>10.047266085150468</v>
      </c>
      <c r="M121" s="1">
        <v>28.040194046864968</v>
      </c>
      <c r="N121" s="1">
        <v>39.281065613940825</v>
      </c>
      <c r="O121" s="1"/>
      <c r="P121" s="1"/>
      <c r="Q121" s="1">
        <v>50.460709414271975</v>
      </c>
      <c r="R121" s="1">
        <v>55.594943428545832</v>
      </c>
      <c r="S121" s="1">
        <v>59.441819305069615</v>
      </c>
      <c r="T121" s="1">
        <v>61.188642574919726</v>
      </c>
      <c r="U121" s="1"/>
      <c r="V121" s="1">
        <v>16.937411840743025</v>
      </c>
      <c r="W121" s="1">
        <v>10.174716277020337</v>
      </c>
      <c r="X121" s="1">
        <v>6.9194707994766418</v>
      </c>
      <c r="Y121" s="1">
        <v>2.938710978688249</v>
      </c>
      <c r="Z121" s="80">
        <f t="shared" si="7"/>
        <v>56.67152868070179</v>
      </c>
      <c r="AA121" s="27"/>
    </row>
    <row r="122" spans="1:27" ht="11.25" customHeight="1" x14ac:dyDescent="0.25">
      <c r="A122" s="6">
        <v>6</v>
      </c>
      <c r="C122" s="26">
        <v>2003</v>
      </c>
      <c r="D122" s="1">
        <v>64.613182508166091</v>
      </c>
      <c r="E122" s="1">
        <v>48.209864597830887</v>
      </c>
      <c r="F122" s="1">
        <v>68.583108888528898</v>
      </c>
      <c r="G122" s="1">
        <v>67.616549735077129</v>
      </c>
      <c r="H122" s="1">
        <v>74.043206811227464</v>
      </c>
      <c r="I122" s="1"/>
      <c r="J122" s="1">
        <v>14.013480864807974</v>
      </c>
      <c r="K122" s="1">
        <v>20.9359735901226</v>
      </c>
      <c r="L122" s="1">
        <v>14.367191581264265</v>
      </c>
      <c r="M122" s="1">
        <v>11.226609109570489</v>
      </c>
      <c r="N122" s="1">
        <v>12.079714088645545</v>
      </c>
      <c r="O122" s="1"/>
      <c r="P122" s="1"/>
      <c r="Q122" s="1">
        <v>61.260750930298478</v>
      </c>
      <c r="R122" s="1">
        <v>63.448512149811485</v>
      </c>
      <c r="S122" s="1">
        <v>65.534630044714802</v>
      </c>
      <c r="T122" s="1">
        <v>68.208836907839526</v>
      </c>
      <c r="U122" s="1"/>
      <c r="V122" s="1">
        <v>0.1178459798163658</v>
      </c>
      <c r="W122" s="1">
        <v>3.5712282110322207</v>
      </c>
      <c r="X122" s="1">
        <v>3.2878909594880241</v>
      </c>
      <c r="Y122" s="1">
        <v>4.0806011437008181</v>
      </c>
      <c r="Z122" s="80">
        <f t="shared" si="7"/>
        <v>64.613182508166062</v>
      </c>
      <c r="AA122" s="27"/>
    </row>
    <row r="123" spans="1:27" ht="11.25" customHeight="1" x14ac:dyDescent="0.25">
      <c r="A123" s="6">
        <v>7</v>
      </c>
      <c r="C123" s="26">
        <v>2004</v>
      </c>
      <c r="D123" s="1">
        <v>78.539477051973293</v>
      </c>
      <c r="E123" s="1">
        <v>59.001019608063025</v>
      </c>
      <c r="F123" s="1">
        <v>84.801951858236919</v>
      </c>
      <c r="G123" s="1">
        <v>82.70864035769155</v>
      </c>
      <c r="H123" s="1">
        <v>87.646296383901714</v>
      </c>
      <c r="I123" s="1"/>
      <c r="J123" s="1">
        <v>21.553333241319805</v>
      </c>
      <c r="K123" s="1">
        <v>22.383707360002973</v>
      </c>
      <c r="L123" s="1">
        <v>23.648451101960404</v>
      </c>
      <c r="M123" s="1">
        <v>22.320113465927349</v>
      </c>
      <c r="N123" s="1">
        <v>18.371826611123439</v>
      </c>
      <c r="O123" s="1"/>
      <c r="P123" s="1"/>
      <c r="Q123" s="1">
        <v>74.587728857403889</v>
      </c>
      <c r="R123" s="1">
        <v>78.520284173862635</v>
      </c>
      <c r="S123" s="1">
        <v>80.184829201155949</v>
      </c>
      <c r="T123" s="1">
        <v>80.865065975470699</v>
      </c>
      <c r="U123" s="1"/>
      <c r="V123" s="1">
        <v>9.3520022312991671</v>
      </c>
      <c r="W123" s="1">
        <v>5.2723891405474603</v>
      </c>
      <c r="X123" s="1">
        <v>2.1198917512927267</v>
      </c>
      <c r="Y123" s="1">
        <v>0.84833600207375071</v>
      </c>
      <c r="Z123" s="80">
        <f t="shared" si="7"/>
        <v>78.539477051973293</v>
      </c>
      <c r="AA123" s="27"/>
    </row>
    <row r="124" spans="1:27" ht="11.25" customHeight="1" x14ac:dyDescent="0.25">
      <c r="A124" s="6">
        <v>8</v>
      </c>
      <c r="C124" s="26">
        <v>2005</v>
      </c>
      <c r="D124" s="1">
        <v>89.864092256913679</v>
      </c>
      <c r="E124" s="1">
        <v>67.605103652984241</v>
      </c>
      <c r="F124" s="1">
        <v>96.197671613298411</v>
      </c>
      <c r="G124" s="1">
        <v>93.44895156874108</v>
      </c>
      <c r="H124" s="1">
        <v>102.20464219263094</v>
      </c>
      <c r="I124" s="1"/>
      <c r="J124" s="1">
        <v>14.419010197185742</v>
      </c>
      <c r="K124" s="1">
        <v>14.582941281484892</v>
      </c>
      <c r="L124" s="1">
        <v>13.438039461770487</v>
      </c>
      <c r="M124" s="1">
        <v>12.985718498817917</v>
      </c>
      <c r="N124" s="1">
        <v>16.610337697513032</v>
      </c>
      <c r="O124" s="1"/>
      <c r="P124" s="1"/>
      <c r="Q124" s="1">
        <v>85.527996543529042</v>
      </c>
      <c r="R124" s="1">
        <v>88.973573106549409</v>
      </c>
      <c r="S124" s="1">
        <v>90.728069815961476</v>
      </c>
      <c r="T124" s="1">
        <v>94.226729561614647</v>
      </c>
      <c r="U124" s="1"/>
      <c r="V124" s="1">
        <v>5.7663102253237213</v>
      </c>
      <c r="W124" s="1">
        <v>4.0285949657043147</v>
      </c>
      <c r="X124" s="1">
        <v>1.9719301452701927</v>
      </c>
      <c r="Y124" s="1">
        <v>3.8562043177487055</v>
      </c>
      <c r="Z124" s="80">
        <f t="shared" si="7"/>
        <v>89.864092256913651</v>
      </c>
      <c r="AA124" s="27"/>
    </row>
    <row r="125" spans="1:27" ht="11.25" customHeight="1" x14ac:dyDescent="0.25">
      <c r="A125" s="6">
        <v>9</v>
      </c>
      <c r="C125" s="26">
        <v>2006</v>
      </c>
      <c r="D125" s="1">
        <v>112.79124719003292</v>
      </c>
      <c r="E125" s="1">
        <v>81.459691221545754</v>
      </c>
      <c r="F125" s="1">
        <v>122.62430933431135</v>
      </c>
      <c r="G125" s="1">
        <v>118.47753006790042</v>
      </c>
      <c r="H125" s="1">
        <v>128.60345813637414</v>
      </c>
      <c r="I125" s="1"/>
      <c r="J125" s="1">
        <v>25.513143634247683</v>
      </c>
      <c r="K125" s="1">
        <v>20.493404817004432</v>
      </c>
      <c r="L125" s="1">
        <v>27.471182283126822</v>
      </c>
      <c r="M125" s="1">
        <v>26.783156021550766</v>
      </c>
      <c r="N125" s="1">
        <v>25.829370738354356</v>
      </c>
      <c r="O125" s="1"/>
      <c r="P125" s="1"/>
      <c r="Q125" s="1">
        <v>103.5492678626395</v>
      </c>
      <c r="R125" s="1">
        <v>113.55996603250665</v>
      </c>
      <c r="S125" s="1">
        <v>115.55943767710775</v>
      </c>
      <c r="T125" s="1">
        <v>118.49631718787768</v>
      </c>
      <c r="U125" s="1"/>
      <c r="V125" s="1">
        <v>9.8937300959053971</v>
      </c>
      <c r="W125" s="1">
        <v>9.6675702073978869</v>
      </c>
      <c r="X125" s="1">
        <v>1.7607187765702008</v>
      </c>
      <c r="Y125" s="1">
        <v>2.5414449652966056</v>
      </c>
      <c r="Z125" s="80">
        <f t="shared" si="7"/>
        <v>112.79124719003289</v>
      </c>
      <c r="AA125" s="27"/>
    </row>
    <row r="126" spans="1:27" ht="11.25" customHeight="1" x14ac:dyDescent="0.25">
      <c r="A126" s="6">
        <v>10</v>
      </c>
      <c r="C126" s="26">
        <v>2007</v>
      </c>
      <c r="D126" s="1">
        <v>124.74054780470075</v>
      </c>
      <c r="E126" s="1">
        <v>96.309083332991648</v>
      </c>
      <c r="F126" s="1">
        <v>137.38185696558904</v>
      </c>
      <c r="G126" s="1">
        <v>129.52022049779478</v>
      </c>
      <c r="H126" s="1">
        <v>135.75103042242753</v>
      </c>
      <c r="I126" s="1"/>
      <c r="J126" s="1">
        <v>10.594173672479585</v>
      </c>
      <c r="K126" s="1">
        <v>18.229128896474748</v>
      </c>
      <c r="L126" s="1">
        <v>12.034765138651338</v>
      </c>
      <c r="M126" s="1">
        <v>9.3204934501636814</v>
      </c>
      <c r="N126" s="1">
        <v>5.5578383269242408</v>
      </c>
      <c r="O126" s="1"/>
      <c r="P126" s="1"/>
      <c r="Q126" s="1">
        <v>122.31626633609339</v>
      </c>
      <c r="R126" s="1">
        <v>126.69435037757826</v>
      </c>
      <c r="S126" s="1">
        <v>125.58212895529745</v>
      </c>
      <c r="T126" s="1">
        <v>124.36944554983393</v>
      </c>
      <c r="U126" s="1"/>
      <c r="V126" s="1">
        <v>3.223685966677877</v>
      </c>
      <c r="W126" s="1">
        <v>3.5793146509680298</v>
      </c>
      <c r="X126" s="1">
        <v>-0.87787767881214052</v>
      </c>
      <c r="Y126" s="1">
        <v>-0.96564966333322388</v>
      </c>
      <c r="Z126" s="80">
        <f t="shared" si="7"/>
        <v>124.74054780470075</v>
      </c>
      <c r="AA126" s="27"/>
    </row>
    <row r="127" spans="1:27" ht="11.25" customHeight="1" x14ac:dyDescent="0.25">
      <c r="A127" s="6">
        <v>11</v>
      </c>
      <c r="C127" s="26">
        <v>2008</v>
      </c>
      <c r="D127" s="1">
        <v>118.91578496850848</v>
      </c>
      <c r="E127" s="1">
        <v>97.856257529307939</v>
      </c>
      <c r="F127" s="1">
        <v>136.24692201626581</v>
      </c>
      <c r="G127" s="1">
        <v>122.01382296491738</v>
      </c>
      <c r="H127" s="1">
        <v>119.54613736354277</v>
      </c>
      <c r="I127" s="1"/>
      <c r="J127" s="1">
        <v>-4.6695023700808065</v>
      </c>
      <c r="K127" s="1">
        <v>1.606467575822407</v>
      </c>
      <c r="L127" s="1">
        <v>-0.82611705387523671</v>
      </c>
      <c r="M127" s="1">
        <v>-5.7955410390960509</v>
      </c>
      <c r="N127" s="1">
        <v>-11.937215510231241</v>
      </c>
      <c r="O127" s="1"/>
      <c r="P127" s="1"/>
      <c r="Q127" s="1">
        <v>123.36913915313011</v>
      </c>
      <c r="R127" s="1">
        <v>125.20493602988768</v>
      </c>
      <c r="S127" s="1">
        <v>117.45925816942811</v>
      </c>
      <c r="T127" s="1">
        <v>109.62980652158795</v>
      </c>
      <c r="U127" s="1"/>
      <c r="V127" s="1">
        <v>-0.80430236886680007</v>
      </c>
      <c r="W127" s="1">
        <v>1.4880519466695006</v>
      </c>
      <c r="X127" s="1">
        <v>-6.186399758720853</v>
      </c>
      <c r="Y127" s="1">
        <v>-6.6656743536951666</v>
      </c>
      <c r="Z127" s="80">
        <f t="shared" si="7"/>
        <v>118.91578496850846</v>
      </c>
      <c r="AA127" s="27"/>
    </row>
    <row r="128" spans="1:27" ht="11.25" customHeight="1" x14ac:dyDescent="0.25">
      <c r="A128" s="6">
        <v>12</v>
      </c>
      <c r="C128" s="26">
        <v>2009</v>
      </c>
      <c r="D128" s="1">
        <v>100.00000000000004</v>
      </c>
      <c r="E128" s="1">
        <v>78.675278730054174</v>
      </c>
      <c r="F128" s="1">
        <v>108.54248835593664</v>
      </c>
      <c r="G128" s="1">
        <v>102.01658736888282</v>
      </c>
      <c r="H128" s="1">
        <v>110.76564554512652</v>
      </c>
      <c r="I128" s="1"/>
      <c r="J128" s="1">
        <v>-15.9068747462902</v>
      </c>
      <c r="K128" s="1">
        <v>-19.601177567524559</v>
      </c>
      <c r="L128" s="1">
        <v>-20.333988651150364</v>
      </c>
      <c r="M128" s="1">
        <v>-16.389319759109895</v>
      </c>
      <c r="N128" s="1">
        <v>-7.3448561468067908</v>
      </c>
      <c r="O128" s="1"/>
      <c r="P128" s="1"/>
      <c r="Q128" s="1">
        <v>99.712108183233582</v>
      </c>
      <c r="R128" s="1">
        <v>100.75242335447837</v>
      </c>
      <c r="S128" s="1">
        <v>95.927487092008676</v>
      </c>
      <c r="T128" s="1">
        <v>103.60798137027936</v>
      </c>
      <c r="U128" s="1"/>
      <c r="V128" s="1">
        <v>-9.0465345630263556</v>
      </c>
      <c r="W128" s="1">
        <v>1.0433188006947773</v>
      </c>
      <c r="X128" s="1">
        <v>-4.7889034346043076</v>
      </c>
      <c r="Y128" s="1">
        <v>8.0065625725231087</v>
      </c>
      <c r="Z128" s="80">
        <f t="shared" si="7"/>
        <v>100</v>
      </c>
      <c r="AA128" s="27"/>
    </row>
    <row r="129" spans="1:27" ht="11.25" customHeight="1" x14ac:dyDescent="0.25">
      <c r="A129" s="6">
        <v>13</v>
      </c>
      <c r="C129" s="26">
        <v>2010</v>
      </c>
      <c r="D129" s="1">
        <v>116.73828865616521</v>
      </c>
      <c r="E129" s="1">
        <v>85.13037979563147</v>
      </c>
      <c r="F129" s="1">
        <v>118.22053436128252</v>
      </c>
      <c r="G129" s="1">
        <v>134.46308337665249</v>
      </c>
      <c r="H129" s="1">
        <v>129.13915709109438</v>
      </c>
      <c r="I129" s="1"/>
      <c r="J129" s="1">
        <v>16.738288656165153</v>
      </c>
      <c r="K129" s="1">
        <v>8.2047387308606119</v>
      </c>
      <c r="L129" s="1">
        <v>8.9163664404019016</v>
      </c>
      <c r="M129" s="1">
        <v>31.805118015216522</v>
      </c>
      <c r="N129" s="1">
        <v>16.587734812128545</v>
      </c>
      <c r="O129" s="1"/>
      <c r="P129" s="1"/>
      <c r="Q129" s="1">
        <v>107.70792482675378</v>
      </c>
      <c r="R129" s="1">
        <v>112.0241867768498</v>
      </c>
      <c r="S129" s="1">
        <v>125.3555274108331</v>
      </c>
      <c r="T129" s="1">
        <v>121.86551561022389</v>
      </c>
      <c r="U129" s="1"/>
      <c r="V129" s="1">
        <v>3.9571695174929005</v>
      </c>
      <c r="W129" s="1">
        <v>4.0073763903989885</v>
      </c>
      <c r="X129" s="1">
        <v>11.900412774733283</v>
      </c>
      <c r="Y129" s="1">
        <v>-2.7840908755233755</v>
      </c>
      <c r="Z129" s="80">
        <f t="shared" si="7"/>
        <v>116.73828865616515</v>
      </c>
      <c r="AA129" s="27"/>
    </row>
    <row r="130" spans="1:27" ht="11.25" customHeight="1" x14ac:dyDescent="0.25">
      <c r="A130" s="6">
        <v>14</v>
      </c>
      <c r="C130" s="26">
        <v>2011</v>
      </c>
      <c r="D130" s="1">
        <v>145.78119323831714</v>
      </c>
      <c r="E130" s="1">
        <v>108.51540129228559</v>
      </c>
      <c r="F130" s="1">
        <v>147.2823044400042</v>
      </c>
      <c r="G130" s="1">
        <v>163.28624099326871</v>
      </c>
      <c r="H130" s="1">
        <v>164.04082622771014</v>
      </c>
      <c r="I130" s="1"/>
      <c r="J130" s="1">
        <v>24.878645144176616</v>
      </c>
      <c r="K130" s="1">
        <v>27.469654843304411</v>
      </c>
      <c r="L130" s="1">
        <v>24.582675282035837</v>
      </c>
      <c r="M130" s="1">
        <v>21.435740496800861</v>
      </c>
      <c r="N130" s="1">
        <v>27.026403085468658</v>
      </c>
      <c r="O130" s="1"/>
      <c r="P130" s="1"/>
      <c r="Q130" s="1">
        <v>136.6771839625745</v>
      </c>
      <c r="R130" s="1">
        <v>141.61569545579914</v>
      </c>
      <c r="S130" s="1">
        <v>150.57146371739105</v>
      </c>
      <c r="T130" s="1">
        <v>154.26042981750359</v>
      </c>
      <c r="U130" s="1"/>
      <c r="V130" s="1">
        <v>12.154109616804504</v>
      </c>
      <c r="W130" s="1">
        <v>3.613266933109287</v>
      </c>
      <c r="X130" s="1">
        <v>6.3239941256279621</v>
      </c>
      <c r="Y130" s="1">
        <v>2.4499769139764567</v>
      </c>
      <c r="Z130" s="80">
        <f t="shared" si="7"/>
        <v>145.78119323831709</v>
      </c>
      <c r="AA130" s="27"/>
    </row>
    <row r="131" spans="1:27" ht="11.25" customHeight="1" x14ac:dyDescent="0.25">
      <c r="A131" s="6">
        <v>15</v>
      </c>
      <c r="C131" s="26">
        <v>2012</v>
      </c>
      <c r="D131" s="1">
        <v>157.69791896014112</v>
      </c>
      <c r="E131" s="1">
        <v>119.36942877407778</v>
      </c>
      <c r="F131" s="1">
        <v>158.53911155062002</v>
      </c>
      <c r="G131" s="1">
        <v>175.52577308300366</v>
      </c>
      <c r="H131" s="1">
        <v>177.35736243286306</v>
      </c>
      <c r="I131" s="2"/>
      <c r="J131" s="1">
        <v>8.174391673652309</v>
      </c>
      <c r="K131" s="1">
        <v>10.00229216547514</v>
      </c>
      <c r="L131" s="1">
        <v>7.6430139747041466</v>
      </c>
      <c r="M131" s="1">
        <v>7.4957522540062058</v>
      </c>
      <c r="N131" s="1">
        <v>8.1178182964451935</v>
      </c>
      <c r="O131" s="2"/>
      <c r="P131" s="2"/>
      <c r="Q131" s="1">
        <v>148.86017886340417</v>
      </c>
      <c r="R131" s="1">
        <v>154.09942423709091</v>
      </c>
      <c r="S131" s="1">
        <v>161.44084717599819</v>
      </c>
      <c r="T131" s="1">
        <v>166.39122556407096</v>
      </c>
      <c r="U131" s="2"/>
      <c r="V131" s="1">
        <v>-3.5007363589535885</v>
      </c>
      <c r="W131" s="1">
        <v>3.5195748209427649</v>
      </c>
      <c r="X131" s="1">
        <v>4.7640820043636722</v>
      </c>
      <c r="Y131" s="1">
        <v>3.0663729004568552</v>
      </c>
      <c r="Z131" s="80">
        <f t="shared" si="7"/>
        <v>157.69791896014107</v>
      </c>
      <c r="AA131" s="27"/>
    </row>
    <row r="132" spans="1:27" ht="11.25" customHeight="1" x14ac:dyDescent="0.25">
      <c r="A132" s="6">
        <v>16</v>
      </c>
      <c r="C132" s="26">
        <v>2013</v>
      </c>
      <c r="D132" s="1">
        <v>180.27574735572799</v>
      </c>
      <c r="E132" s="1">
        <v>142.93128389516644</v>
      </c>
      <c r="F132" s="1">
        <v>180.87184855507496</v>
      </c>
      <c r="G132" s="1">
        <v>201.00038739976236</v>
      </c>
      <c r="H132" s="1">
        <v>196.29946957290812</v>
      </c>
      <c r="I132" s="2"/>
      <c r="J132" s="1">
        <v>14.317137819233693</v>
      </c>
      <c r="K132" s="1">
        <v>19.738600882209596</v>
      </c>
      <c r="L132" s="1">
        <v>14.086578880142326</v>
      </c>
      <c r="M132" s="1">
        <v>14.513318397243083</v>
      </c>
      <c r="N132" s="1">
        <v>10.68019217257779</v>
      </c>
      <c r="O132" s="2"/>
      <c r="P132" s="2"/>
      <c r="Q132" s="1">
        <v>176.13674400257293</v>
      </c>
      <c r="R132" s="1">
        <v>176.92895756209145</v>
      </c>
      <c r="S132" s="1">
        <v>184.67656828481861</v>
      </c>
      <c r="T132" s="1">
        <v>183.36071957342824</v>
      </c>
      <c r="U132" s="2"/>
      <c r="V132" s="1">
        <v>5.8569905987917252</v>
      </c>
      <c r="W132" s="1">
        <v>0.44977188831589388</v>
      </c>
      <c r="X132" s="1">
        <v>4.3789387726473166</v>
      </c>
      <c r="Y132" s="1">
        <v>-0.71251524955835066</v>
      </c>
      <c r="Z132" s="80">
        <f t="shared" si="7"/>
        <v>180.27574735572782</v>
      </c>
      <c r="AA132" s="27"/>
    </row>
    <row r="133" spans="1:27" ht="11.25" customHeight="1" x14ac:dyDescent="0.25">
      <c r="A133" s="6">
        <v>17</v>
      </c>
      <c r="C133" s="26">
        <v>2014</v>
      </c>
      <c r="D133" s="1">
        <v>188.9296188548459</v>
      </c>
      <c r="E133" s="1">
        <v>170.32852878755043</v>
      </c>
      <c r="F133" s="1">
        <v>180.79295397399565</v>
      </c>
      <c r="G133" s="1">
        <v>202.58627736435673</v>
      </c>
      <c r="H133" s="1">
        <v>202.01071529348076</v>
      </c>
      <c r="I133" s="2"/>
      <c r="J133" s="1">
        <v>4.8003525854432922</v>
      </c>
      <c r="K133" s="1">
        <v>19.168123412701306</v>
      </c>
      <c r="L133" s="1">
        <v>-4.3619049459366011E-2</v>
      </c>
      <c r="M133" s="1">
        <v>0.78899846169959176</v>
      </c>
      <c r="N133" s="1">
        <v>2.909455503368747</v>
      </c>
      <c r="O133" s="2"/>
      <c r="P133" s="2"/>
      <c r="Q133" s="1">
        <v>205.89474496117538</v>
      </c>
      <c r="R133" s="1">
        <v>175.859680901784</v>
      </c>
      <c r="S133" s="1">
        <v>185.82704213798911</v>
      </c>
      <c r="T133" s="1">
        <v>188.13700741843434</v>
      </c>
      <c r="U133" s="2"/>
      <c r="V133" s="1">
        <v>12.289450783226897</v>
      </c>
      <c r="W133" s="1">
        <v>-14.587581662200719</v>
      </c>
      <c r="X133" s="1">
        <v>5.6677921767478949</v>
      </c>
      <c r="Y133" s="1">
        <v>1.2430727271275828</v>
      </c>
      <c r="Z133" s="80">
        <f t="shared" si="7"/>
        <v>188.9296188548457</v>
      </c>
      <c r="AA133" s="27"/>
    </row>
    <row r="134" spans="1:27" ht="11.25" customHeight="1" x14ac:dyDescent="0.25">
      <c r="A134" s="6">
        <v>18</v>
      </c>
      <c r="C134" s="26">
        <v>2015</v>
      </c>
      <c r="D134" s="1">
        <v>198.27950797861772</v>
      </c>
      <c r="E134" s="1">
        <v>166.36685332469983</v>
      </c>
      <c r="F134" s="1">
        <v>197.48121577861627</v>
      </c>
      <c r="G134" s="1">
        <v>209.99531106155609</v>
      </c>
      <c r="H134" s="1">
        <v>219.27465174959863</v>
      </c>
      <c r="I134" s="1"/>
      <c r="J134" s="1">
        <v>4.9488741788842106</v>
      </c>
      <c r="K134" s="1">
        <v>-2.3259024727395854</v>
      </c>
      <c r="L134" s="1">
        <v>9.2305930279898973</v>
      </c>
      <c r="M134" s="1">
        <v>3.6572238720167718</v>
      </c>
      <c r="N134" s="1">
        <v>8.546049862274316</v>
      </c>
      <c r="O134" s="1"/>
      <c r="P134" s="1"/>
      <c r="Q134" s="1">
        <v>199.37635189669808</v>
      </c>
      <c r="R134" s="1">
        <v>191.94786062933107</v>
      </c>
      <c r="S134" s="1">
        <v>195.28169751504282</v>
      </c>
      <c r="T134" s="1">
        <v>206.51212187339789</v>
      </c>
      <c r="U134" s="1"/>
      <c r="V134" s="1">
        <v>5.9740210777704021</v>
      </c>
      <c r="W134" s="1">
        <v>-3.7258637730596575</v>
      </c>
      <c r="X134" s="1">
        <v>1.7368450342615063</v>
      </c>
      <c r="Y134" s="1">
        <v>5.7508842360866765</v>
      </c>
      <c r="Z134" s="80">
        <f t="shared" si="7"/>
        <v>198.27950797861746</v>
      </c>
      <c r="AA134" s="27"/>
    </row>
    <row r="135" spans="1:27" ht="11.25" customHeight="1" x14ac:dyDescent="0.25">
      <c r="A135" s="6">
        <v>19</v>
      </c>
      <c r="C135" s="26">
        <v>2016</v>
      </c>
      <c r="D135" s="1">
        <v>208.3709343438702</v>
      </c>
      <c r="E135" s="1">
        <v>170.21759845429969</v>
      </c>
      <c r="F135" s="1">
        <v>222.28407524043635</v>
      </c>
      <c r="G135" s="1">
        <v>215.37528549180865</v>
      </c>
      <c r="H135" s="1">
        <v>225.60677818893609</v>
      </c>
      <c r="I135" s="1"/>
      <c r="J135" s="1">
        <v>5.0894953634546596</v>
      </c>
      <c r="K135" s="1">
        <v>2.3146107849286039</v>
      </c>
      <c r="L135" s="1">
        <v>12.559604397830412</v>
      </c>
      <c r="M135" s="1">
        <v>2.5619497897624512</v>
      </c>
      <c r="N135" s="1">
        <v>2.8877603447609062</v>
      </c>
      <c r="O135" s="1"/>
      <c r="P135" s="1"/>
      <c r="Q135" s="1">
        <v>203.7194238952826</v>
      </c>
      <c r="R135" s="1">
        <v>214.43458768884392</v>
      </c>
      <c r="S135" s="1">
        <v>200.5561420566946</v>
      </c>
      <c r="T135" s="1">
        <v>214.77358373465879</v>
      </c>
      <c r="U135" s="1"/>
      <c r="V135" s="1">
        <v>-1.3523167322000376</v>
      </c>
      <c r="W135" s="1">
        <v>5.259765411014115</v>
      </c>
      <c r="X135" s="1">
        <v>-6.4721115104283911</v>
      </c>
      <c r="Y135" s="1">
        <v>7.0890083605343222</v>
      </c>
      <c r="Z135" s="80">
        <f t="shared" si="7"/>
        <v>208.37093434386998</v>
      </c>
      <c r="AA135" s="27"/>
    </row>
    <row r="136" spans="1:27" ht="11.25" customHeight="1" x14ac:dyDescent="0.25">
      <c r="A136" s="6">
        <v>20</v>
      </c>
      <c r="C136" s="26">
        <v>2017</v>
      </c>
      <c r="D136" s="1">
        <v>227.90080618922346</v>
      </c>
      <c r="E136" s="1">
        <v>181.11341365580637</v>
      </c>
      <c r="F136" s="1">
        <v>235.15937183972233</v>
      </c>
      <c r="G136" s="1">
        <v>257.23394790584609</v>
      </c>
      <c r="H136" s="1">
        <v>238.09649135551908</v>
      </c>
      <c r="I136" s="1"/>
      <c r="J136" s="1">
        <v>9.3726468650006325</v>
      </c>
      <c r="K136" s="1">
        <v>6.4011096974981569</v>
      </c>
      <c r="L136" s="1">
        <v>5.7922712571106416</v>
      </c>
      <c r="M136" s="1">
        <v>19.435220860394153</v>
      </c>
      <c r="N136" s="1">
        <v>5.5360540436082886</v>
      </c>
      <c r="O136" s="1"/>
      <c r="P136" s="1"/>
      <c r="Q136" s="1">
        <v>217.12226199737842</v>
      </c>
      <c r="R136" s="1">
        <v>226.78612925890295</v>
      </c>
      <c r="S136" s="1">
        <v>238.82940486036259</v>
      </c>
      <c r="T136" s="1">
        <v>228.86542864024875</v>
      </c>
      <c r="U136" s="1"/>
      <c r="V136" s="1">
        <v>1.093560121258335</v>
      </c>
      <c r="W136" s="1">
        <v>4.4508873353765921</v>
      </c>
      <c r="X136" s="1">
        <v>5.3104110206452901</v>
      </c>
      <c r="Y136" s="1">
        <v>-4.1720056313583029</v>
      </c>
      <c r="Z136" s="80">
        <f t="shared" si="7"/>
        <v>227.90080618922318</v>
      </c>
      <c r="AA136" s="27"/>
    </row>
    <row r="137" spans="1:27" ht="11.25" customHeight="1" x14ac:dyDescent="0.25">
      <c r="A137" s="6">
        <v>21</v>
      </c>
      <c r="C137" s="26">
        <v>2018</v>
      </c>
      <c r="D137" s="1">
        <v>223.66144530363223</v>
      </c>
      <c r="E137" s="1">
        <v>193.863461817878</v>
      </c>
      <c r="F137" s="1">
        <v>239.66855446034199</v>
      </c>
      <c r="G137" s="1">
        <v>241.450496957345</v>
      </c>
      <c r="H137" s="1">
        <v>219.663267978964</v>
      </c>
      <c r="I137" s="1"/>
      <c r="J137" s="1">
        <v>-1.8601780996208248</v>
      </c>
      <c r="K137" s="1">
        <v>7.0398143929318451</v>
      </c>
      <c r="L137" s="1">
        <v>1.9175007082826312</v>
      </c>
      <c r="M137" s="1">
        <v>-6.1358351325689853</v>
      </c>
      <c r="N137" s="1">
        <v>-7.7419130670981104</v>
      </c>
      <c r="O137" s="1"/>
      <c r="P137" s="1"/>
      <c r="Q137" s="1">
        <v>229.37320969095501</v>
      </c>
      <c r="R137" s="1">
        <v>229.708903597393</v>
      </c>
      <c r="S137" s="1">
        <v>219.992344079676</v>
      </c>
      <c r="T137" s="1">
        <v>215.57132384650399</v>
      </c>
      <c r="U137" s="1"/>
      <c r="V137" s="1">
        <v>0.22186883083352882</v>
      </c>
      <c r="W137" s="1">
        <v>0.1463527091460719</v>
      </c>
      <c r="X137" s="1">
        <v>-4.2299446671632097</v>
      </c>
      <c r="Y137" s="1">
        <v>-2.0096245856495898</v>
      </c>
      <c r="Z137" s="80">
        <f t="shared" si="7"/>
        <v>223.66144530363201</v>
      </c>
      <c r="AA137" s="27"/>
    </row>
    <row r="138" spans="1:27" ht="11.25" customHeight="1" x14ac:dyDescent="0.25">
      <c r="A138" s="6">
        <v>22</v>
      </c>
      <c r="C138" s="26">
        <v>2019</v>
      </c>
      <c r="D138" s="1">
        <v>204.4149515850975</v>
      </c>
      <c r="E138" s="1">
        <v>177.10744366664099</v>
      </c>
      <c r="F138" s="1">
        <v>210.95546410665</v>
      </c>
      <c r="G138" s="1">
        <v>219.75920838634801</v>
      </c>
      <c r="H138" s="1">
        <v>209.837690180751</v>
      </c>
      <c r="I138" s="1"/>
      <c r="J138" s="1">
        <v>-8.6051906230001407</v>
      </c>
      <c r="K138" s="1">
        <v>-8.6432058904313891</v>
      </c>
      <c r="L138" s="1">
        <v>-11.980332763446938</v>
      </c>
      <c r="M138" s="1">
        <v>-8.9837415305999571</v>
      </c>
      <c r="N138" s="1">
        <v>-4.473018128435541</v>
      </c>
      <c r="O138" s="1"/>
      <c r="P138" s="1"/>
      <c r="Q138" s="1">
        <v>207.11501817535401</v>
      </c>
      <c r="R138" s="1">
        <v>201.99509125879399</v>
      </c>
      <c r="S138" s="1">
        <v>198.46287562721301</v>
      </c>
      <c r="T138" s="1">
        <v>210.08682127902799</v>
      </c>
      <c r="U138" s="1"/>
      <c r="V138" s="1">
        <v>-3.9227414482880079</v>
      </c>
      <c r="W138" s="1">
        <v>-2.4720210835822769</v>
      </c>
      <c r="X138" s="1">
        <v>-1.7486640935524207</v>
      </c>
      <c r="Y138" s="1">
        <v>5.8569874164521707</v>
      </c>
      <c r="Z138" s="80">
        <f t="shared" si="7"/>
        <v>204.41495158509724</v>
      </c>
      <c r="AA138" s="27"/>
    </row>
    <row r="139" spans="1:27" ht="11.25" customHeight="1" x14ac:dyDescent="0.25">
      <c r="A139" s="6">
        <v>23</v>
      </c>
      <c r="C139" s="26">
        <v>2020</v>
      </c>
      <c r="D139" s="1">
        <v>193.0865066045605</v>
      </c>
      <c r="E139" s="1">
        <v>166.50007803374899</v>
      </c>
      <c r="F139" s="1">
        <v>199.79184480390501</v>
      </c>
      <c r="G139" s="1">
        <v>227.37063148921601</v>
      </c>
      <c r="H139" s="1">
        <v>178.68347209137201</v>
      </c>
      <c r="I139" s="1"/>
      <c r="J139" s="1">
        <v>-5.5418866832845168</v>
      </c>
      <c r="K139" s="1">
        <v>-5.9892263212028638</v>
      </c>
      <c r="L139" s="1">
        <v>-5.2919318065642216</v>
      </c>
      <c r="M139" s="1">
        <v>3.4635286315223226</v>
      </c>
      <c r="N139" s="1">
        <v>-14.846817110187985</v>
      </c>
      <c r="O139" s="1"/>
      <c r="P139" s="1"/>
      <c r="Q139" s="1">
        <v>192.531241340756</v>
      </c>
      <c r="R139" s="1">
        <v>191.09381235032299</v>
      </c>
      <c r="S139" s="1">
        <v>204.633381497762</v>
      </c>
      <c r="T139" s="1">
        <v>184.08759122940199</v>
      </c>
      <c r="U139" s="1"/>
      <c r="V139" s="1">
        <v>-8.3563451678653706</v>
      </c>
      <c r="W139" s="1">
        <v>-0.74659519173250999</v>
      </c>
      <c r="X139" s="1">
        <v>7.0852996132693136</v>
      </c>
      <c r="Y139" s="1">
        <v>-10.040292604256607</v>
      </c>
      <c r="Z139" s="80">
        <f t="shared" si="7"/>
        <v>193.08650660456073</v>
      </c>
      <c r="AA139" s="27"/>
    </row>
    <row r="140" spans="1:27" ht="11.25" customHeight="1" x14ac:dyDescent="0.25">
      <c r="A140" s="6">
        <v>24</v>
      </c>
      <c r="C140" s="26">
        <v>2021</v>
      </c>
      <c r="D140" s="1">
        <v>191.898207873882</v>
      </c>
      <c r="E140" s="1">
        <v>173.87846035686999</v>
      </c>
      <c r="F140" s="1">
        <v>208.49299921215001</v>
      </c>
      <c r="G140" s="1">
        <v>216.50937216809299</v>
      </c>
      <c r="H140" s="1">
        <v>168.711999758415</v>
      </c>
      <c r="I140" s="1"/>
      <c r="J140" s="1">
        <v>-0.61542297883721631</v>
      </c>
      <c r="K140" s="1">
        <v>4.4314587778303718</v>
      </c>
      <c r="L140" s="1">
        <v>4.3551098978965541</v>
      </c>
      <c r="M140" s="1">
        <v>-4.7768963168130796</v>
      </c>
      <c r="N140" s="1">
        <v>-5.5805230423650869</v>
      </c>
      <c r="O140" s="1"/>
      <c r="P140" s="1"/>
      <c r="Q140" s="1">
        <v>198.07515616130999</v>
      </c>
      <c r="R140" s="1">
        <v>197.94054442776101</v>
      </c>
      <c r="S140" s="1">
        <v>195.41209088968299</v>
      </c>
      <c r="T140" s="1">
        <v>176.16504001677399</v>
      </c>
      <c r="U140" s="1"/>
      <c r="V140" s="1">
        <v>7.5983203639604824</v>
      </c>
      <c r="W140" s="1">
        <v>-6.7959928018098026E-2</v>
      </c>
      <c r="X140" s="1">
        <v>-1.2773803090153706</v>
      </c>
      <c r="Y140" s="1">
        <v>-9.8494677505777446</v>
      </c>
      <c r="Z140" s="80">
        <f t="shared" si="7"/>
        <v>191.898207873882</v>
      </c>
      <c r="AA140" s="27"/>
    </row>
    <row r="141" spans="1:27" ht="11.25" customHeight="1" x14ac:dyDescent="0.25">
      <c r="A141" s="6">
        <v>25</v>
      </c>
      <c r="C141" s="26">
        <v>2022</v>
      </c>
      <c r="D141" s="1">
        <v>178.26553895484074</v>
      </c>
      <c r="E141" s="1">
        <v>162.81816937401399</v>
      </c>
      <c r="F141" s="1">
        <v>187.781694908975</v>
      </c>
      <c r="G141" s="1">
        <v>187.159804334142</v>
      </c>
      <c r="H141" s="1">
        <v>175.30248720223199</v>
      </c>
      <c r="I141" s="1"/>
      <c r="J141" s="1">
        <v>-7.1041147648449225</v>
      </c>
      <c r="K141" s="1">
        <v>-6.3609322052632251</v>
      </c>
      <c r="L141" s="1">
        <v>-9.9338128289384002</v>
      </c>
      <c r="M141" s="1">
        <v>-13.555795548270609</v>
      </c>
      <c r="N141" s="1">
        <v>3.906353699354014</v>
      </c>
      <c r="O141" s="1"/>
      <c r="P141" s="1"/>
      <c r="Q141" s="1">
        <v>182.395712488474</v>
      </c>
      <c r="R141" s="1">
        <v>177.340376311505</v>
      </c>
      <c r="S141" s="1">
        <v>170.38268208344201</v>
      </c>
      <c r="T141" s="1">
        <v>182.94338493594299</v>
      </c>
      <c r="U141" s="1"/>
      <c r="V141" s="1">
        <v>3.5368382234674698</v>
      </c>
      <c r="W141" s="1">
        <v>-2.7716310367155472</v>
      </c>
      <c r="X141" s="1">
        <v>-3.9233559625708381</v>
      </c>
      <c r="Y141" s="1">
        <v>7.3720537198431941</v>
      </c>
      <c r="Z141" s="80">
        <f t="shared" si="7"/>
        <v>178.26553895484099</v>
      </c>
      <c r="AA141" s="27"/>
    </row>
    <row r="142" spans="1:27" ht="11.25" customHeight="1" x14ac:dyDescent="0.25">
      <c r="A142" s="6">
        <v>26</v>
      </c>
      <c r="C142" s="26">
        <v>2023</v>
      </c>
      <c r="D142" s="1">
        <v>192.20578515275736</v>
      </c>
      <c r="E142" s="1">
        <v>171.40760745545307</v>
      </c>
      <c r="F142" s="1">
        <v>201.37995466458594</v>
      </c>
      <c r="G142" s="1">
        <v>201.74557370289051</v>
      </c>
      <c r="H142" s="1">
        <v>194.29000478809982</v>
      </c>
      <c r="I142" s="1"/>
      <c r="J142" s="1">
        <v>7.8199332746235655</v>
      </c>
      <c r="K142" s="1">
        <v>5.2754788451822208</v>
      </c>
      <c r="L142" s="1">
        <v>7.2415257313565888</v>
      </c>
      <c r="M142" s="1">
        <v>7.7932168291371369</v>
      </c>
      <c r="N142" s="1">
        <v>10.831288185867848</v>
      </c>
      <c r="O142" s="1"/>
      <c r="P142" s="1"/>
      <c r="Q142" s="1">
        <v>189.2006399396879</v>
      </c>
      <c r="R142" s="1">
        <v>190.1313390120558</v>
      </c>
      <c r="S142" s="1">
        <v>188.61050553325185</v>
      </c>
      <c r="T142" s="1">
        <v>200.88065612603293</v>
      </c>
      <c r="U142" s="1"/>
      <c r="V142" s="1">
        <v>3.4203231813688433</v>
      </c>
      <c r="W142" s="1">
        <v>0.49191116513378574</v>
      </c>
      <c r="X142" s="1">
        <v>-0.79988574566736759</v>
      </c>
      <c r="Y142" s="1">
        <v>6.5055499205042224</v>
      </c>
      <c r="Z142" s="80">
        <f t="shared" si="7"/>
        <v>192.20578515275713</v>
      </c>
      <c r="AA142" s="27"/>
    </row>
    <row r="143" spans="1:27" ht="11.25" customHeight="1" x14ac:dyDescent="0.25">
      <c r="C143" s="7"/>
      <c r="D143" s="2" t="s">
        <v>5</v>
      </c>
      <c r="E143" s="2" t="s">
        <v>5</v>
      </c>
      <c r="F143" s="2" t="s">
        <v>5</v>
      </c>
      <c r="G143" s="2" t="s">
        <v>5</v>
      </c>
      <c r="H143" s="2" t="s">
        <v>5</v>
      </c>
      <c r="I143" s="2"/>
      <c r="J143" s="2" t="s">
        <v>5</v>
      </c>
      <c r="K143" s="2" t="s">
        <v>5</v>
      </c>
      <c r="L143" s="2" t="s">
        <v>5</v>
      </c>
      <c r="M143" s="2" t="s">
        <v>5</v>
      </c>
      <c r="N143" s="2" t="s">
        <v>5</v>
      </c>
      <c r="O143" s="2"/>
      <c r="P143" s="2"/>
      <c r="Q143" s="2" t="s">
        <v>5</v>
      </c>
      <c r="R143" s="2" t="s">
        <v>5</v>
      </c>
      <c r="S143" s="2" t="s">
        <v>5</v>
      </c>
      <c r="T143" s="2" t="s">
        <v>5</v>
      </c>
      <c r="U143" s="2"/>
      <c r="V143" s="3" t="s">
        <v>5</v>
      </c>
      <c r="W143" s="3" t="s">
        <v>5</v>
      </c>
      <c r="X143" s="3" t="s">
        <v>5</v>
      </c>
      <c r="Y143" s="2" t="s">
        <v>5</v>
      </c>
      <c r="Z143" s="80"/>
      <c r="AA143" s="27"/>
    </row>
    <row r="144" spans="1:27" ht="11.25" customHeight="1" x14ac:dyDescent="0.25">
      <c r="A144" s="6">
        <v>1</v>
      </c>
      <c r="B144" s="25"/>
      <c r="C144" s="26">
        <v>1998</v>
      </c>
      <c r="D144" s="1">
        <v>74.000081736908228</v>
      </c>
      <c r="E144" s="1">
        <v>73.182099358998414</v>
      </c>
      <c r="F144" s="1">
        <v>75.313094914455348</v>
      </c>
      <c r="G144" s="1">
        <v>73.069068249266621</v>
      </c>
      <c r="H144" s="1">
        <v>74.43606442491253</v>
      </c>
      <c r="I144" s="1"/>
      <c r="J144" s="1" t="s">
        <v>13</v>
      </c>
      <c r="K144" s="1" t="s">
        <v>13</v>
      </c>
      <c r="L144" s="1" t="s">
        <v>13</v>
      </c>
      <c r="M144" s="1" t="s">
        <v>13</v>
      </c>
      <c r="N144" s="1" t="s">
        <v>13</v>
      </c>
      <c r="O144" s="1"/>
      <c r="P144" s="1"/>
      <c r="Q144" s="1">
        <v>76.56336055338555</v>
      </c>
      <c r="R144" s="1">
        <v>75.379598563064533</v>
      </c>
      <c r="S144" s="1">
        <v>72.89952872124843</v>
      </c>
      <c r="T144" s="1">
        <v>71.157839109934443</v>
      </c>
      <c r="U144" s="1"/>
      <c r="V144" s="1" t="s">
        <v>13</v>
      </c>
      <c r="W144" s="1">
        <v>-1.5461207315940868</v>
      </c>
      <c r="X144" s="1">
        <v>-3.290107521256175</v>
      </c>
      <c r="Y144" s="1">
        <v>-2.3891644320141268</v>
      </c>
      <c r="Z144" s="80">
        <f t="shared" si="7"/>
        <v>74.000081736908243</v>
      </c>
      <c r="AA144" s="27"/>
    </row>
    <row r="145" spans="1:27" ht="11.25" customHeight="1" x14ac:dyDescent="0.25">
      <c r="A145" s="6">
        <v>2</v>
      </c>
      <c r="B145" s="25" t="s">
        <v>9</v>
      </c>
      <c r="C145" s="26">
        <v>1999</v>
      </c>
      <c r="D145" s="1">
        <v>69.159573939888389</v>
      </c>
      <c r="E145" s="1">
        <v>66.811923546552293</v>
      </c>
      <c r="F145" s="1">
        <v>68.03645716632353</v>
      </c>
      <c r="G145" s="1">
        <v>67.980655443701039</v>
      </c>
      <c r="H145" s="1">
        <v>73.809259602976681</v>
      </c>
      <c r="I145" s="1"/>
      <c r="J145" s="1">
        <v>-6.5412195276070833</v>
      </c>
      <c r="K145" s="1">
        <v>-8.7045546222948644</v>
      </c>
      <c r="L145" s="1">
        <v>-9.6618493190288035</v>
      </c>
      <c r="M145" s="1">
        <v>-6.9638397306601121</v>
      </c>
      <c r="N145" s="1">
        <v>-0.84207141629329385</v>
      </c>
      <c r="O145" s="1"/>
      <c r="P145" s="1"/>
      <c r="Q145" s="1">
        <v>70.02371918200248</v>
      </c>
      <c r="R145" s="1">
        <v>68.220545918111583</v>
      </c>
      <c r="S145" s="1">
        <v>67.679189101978665</v>
      </c>
      <c r="T145" s="1">
        <v>70.714841557460829</v>
      </c>
      <c r="U145" s="1"/>
      <c r="V145" s="1">
        <v>-1.5938088369713057</v>
      </c>
      <c r="W145" s="1">
        <v>-2.5750892482648169</v>
      </c>
      <c r="X145" s="1">
        <v>-0.79353926129928709</v>
      </c>
      <c r="Y145" s="1">
        <v>4.4853558320683504</v>
      </c>
      <c r="Z145" s="80">
        <f t="shared" si="7"/>
        <v>69.159573939888389</v>
      </c>
      <c r="AA145" s="27"/>
    </row>
    <row r="146" spans="1:27" ht="11.25" customHeight="1" x14ac:dyDescent="0.25">
      <c r="A146" s="6">
        <v>3</v>
      </c>
      <c r="B146" s="36"/>
      <c r="C146" s="26">
        <v>2000</v>
      </c>
      <c r="D146" s="1">
        <v>76.764492949247</v>
      </c>
      <c r="E146" s="1">
        <v>68.790655052132507</v>
      </c>
      <c r="F146" s="1">
        <v>76.09754100876043</v>
      </c>
      <c r="G146" s="1">
        <v>79.785888112439807</v>
      </c>
      <c r="H146" s="1">
        <v>82.383887623655284</v>
      </c>
      <c r="I146" s="1"/>
      <c r="J146" s="1">
        <v>10.996191237338437</v>
      </c>
      <c r="K146" s="1">
        <v>2.961644270279848</v>
      </c>
      <c r="L146" s="1">
        <v>11.848182839283638</v>
      </c>
      <c r="M146" s="1">
        <v>17.365576415360408</v>
      </c>
      <c r="N146" s="1">
        <v>11.617279548395288</v>
      </c>
      <c r="O146" s="1"/>
      <c r="P146" s="1"/>
      <c r="Q146" s="1">
        <v>72.528653739608146</v>
      </c>
      <c r="R146" s="1">
        <v>76.576421511052075</v>
      </c>
      <c r="S146" s="1">
        <v>78.960941224237516</v>
      </c>
      <c r="T146" s="1">
        <v>78.991955322090277</v>
      </c>
      <c r="U146" s="1"/>
      <c r="V146" s="1">
        <v>2.5649667625620793</v>
      </c>
      <c r="W146" s="1">
        <v>5.5809222462286385</v>
      </c>
      <c r="X146" s="1">
        <v>3.1139085192708933</v>
      </c>
      <c r="Y146" s="1">
        <v>3.9277771227034464E-2</v>
      </c>
      <c r="Z146" s="80">
        <f t="shared" si="7"/>
        <v>76.764492949247</v>
      </c>
      <c r="AA146" s="27"/>
    </row>
    <row r="147" spans="1:27" ht="11.25" customHeight="1" x14ac:dyDescent="0.25">
      <c r="A147" s="6">
        <v>4</v>
      </c>
      <c r="B147" s="36"/>
      <c r="C147" s="26">
        <v>2001</v>
      </c>
      <c r="D147" s="1">
        <v>68.553811229006442</v>
      </c>
      <c r="E147" s="1">
        <v>70.272387683602872</v>
      </c>
      <c r="F147" s="1">
        <v>65.009798224073933</v>
      </c>
      <c r="G147" s="1">
        <v>69.216714124548787</v>
      </c>
      <c r="H147" s="1">
        <v>69.71634488380019</v>
      </c>
      <c r="I147" s="1"/>
      <c r="J147" s="1">
        <v>-10.695936890600009</v>
      </c>
      <c r="K147" s="1">
        <v>2.1539737197551574</v>
      </c>
      <c r="L147" s="1">
        <v>-14.570435046528061</v>
      </c>
      <c r="M147" s="1">
        <v>-13.246921527020177</v>
      </c>
      <c r="N147" s="1">
        <v>-15.376238127681901</v>
      </c>
      <c r="O147" s="1"/>
      <c r="P147" s="1"/>
      <c r="Q147" s="1">
        <v>73.750000062532521</v>
      </c>
      <c r="R147" s="1">
        <v>65.30628910127794</v>
      </c>
      <c r="S147" s="1">
        <v>68.173599296336036</v>
      </c>
      <c r="T147" s="1">
        <v>66.985356455879327</v>
      </c>
      <c r="U147" s="1"/>
      <c r="V147" s="1">
        <v>-6.6360621637781207</v>
      </c>
      <c r="W147" s="1">
        <v>-11.449099598773117</v>
      </c>
      <c r="X147" s="1">
        <v>4.3905575320799954</v>
      </c>
      <c r="Y147" s="1">
        <v>-1.7429662695256525</v>
      </c>
      <c r="Z147" s="80">
        <f t="shared" si="7"/>
        <v>68.553811229006442</v>
      </c>
      <c r="AA147" s="27"/>
    </row>
    <row r="148" spans="1:27" ht="11.25" customHeight="1" x14ac:dyDescent="0.25">
      <c r="A148" s="6">
        <v>5</v>
      </c>
      <c r="C148" s="26">
        <v>2002</v>
      </c>
      <c r="D148" s="1">
        <v>75.13419997574907</v>
      </c>
      <c r="E148" s="1">
        <v>69.258826539253235</v>
      </c>
      <c r="F148" s="1">
        <v>73.837762071668919</v>
      </c>
      <c r="G148" s="1">
        <v>76.791650867569516</v>
      </c>
      <c r="H148" s="1">
        <v>80.648560424504623</v>
      </c>
      <c r="I148" s="1"/>
      <c r="J148" s="1">
        <v>9.598866392359426</v>
      </c>
      <c r="K148" s="1">
        <v>-1.4423320136966709</v>
      </c>
      <c r="L148" s="1">
        <v>13.579435852372598</v>
      </c>
      <c r="M148" s="1">
        <v>10.943797085470379</v>
      </c>
      <c r="N148" s="1">
        <v>15.680993544520618</v>
      </c>
      <c r="O148" s="1"/>
      <c r="P148" s="1"/>
      <c r="Q148" s="1">
        <v>72.177548131180416</v>
      </c>
      <c r="R148" s="1">
        <v>74.512695800402795</v>
      </c>
      <c r="S148" s="1">
        <v>76.149844760957635</v>
      </c>
      <c r="T148" s="1">
        <v>77.69671121045549</v>
      </c>
      <c r="U148" s="1"/>
      <c r="V148" s="1">
        <v>7.7512339263596743</v>
      </c>
      <c r="W148" s="1">
        <v>3.2352826186036623</v>
      </c>
      <c r="X148" s="1">
        <v>2.1971409609716375</v>
      </c>
      <c r="Y148" s="1">
        <v>2.0313455061578054</v>
      </c>
      <c r="Z148" s="80">
        <f t="shared" si="7"/>
        <v>75.134199975749084</v>
      </c>
      <c r="AA148" s="27"/>
    </row>
    <row r="149" spans="1:27" ht="11.25" customHeight="1" x14ac:dyDescent="0.25">
      <c r="A149" s="6">
        <v>6</v>
      </c>
      <c r="C149" s="26">
        <v>2003</v>
      </c>
      <c r="D149" s="1">
        <v>82.296111789379779</v>
      </c>
      <c r="E149" s="1">
        <v>76.615058216458323</v>
      </c>
      <c r="F149" s="1">
        <v>78.809253004994176</v>
      </c>
      <c r="G149" s="1">
        <v>83.39630984844905</v>
      </c>
      <c r="H149" s="1">
        <v>90.363826087617568</v>
      </c>
      <c r="I149" s="1"/>
      <c r="J149" s="1">
        <v>9.5321595437794571</v>
      </c>
      <c r="K149" s="1">
        <v>10.621363434501532</v>
      </c>
      <c r="L149" s="1">
        <v>6.7329924334648581</v>
      </c>
      <c r="M149" s="1">
        <v>8.6007513919313254</v>
      </c>
      <c r="N149" s="1">
        <v>12.046421674454351</v>
      </c>
      <c r="O149" s="1"/>
      <c r="P149" s="1"/>
      <c r="Q149" s="1">
        <v>79.36676412515763</v>
      </c>
      <c r="R149" s="1">
        <v>79.857016208083891</v>
      </c>
      <c r="S149" s="1">
        <v>83.181759231913759</v>
      </c>
      <c r="T149" s="1">
        <v>86.778907592363865</v>
      </c>
      <c r="U149" s="1"/>
      <c r="V149" s="1">
        <v>2.1494512298963429</v>
      </c>
      <c r="W149" s="1">
        <v>0.61770451186993114</v>
      </c>
      <c r="X149" s="1">
        <v>4.1633699600878771</v>
      </c>
      <c r="Y149" s="1">
        <v>4.3244437165858898</v>
      </c>
      <c r="Z149" s="80">
        <f t="shared" si="7"/>
        <v>82.296111789379779</v>
      </c>
      <c r="AA149" s="27"/>
    </row>
    <row r="150" spans="1:27" ht="11.25" customHeight="1" x14ac:dyDescent="0.25">
      <c r="A150" s="6">
        <v>7</v>
      </c>
      <c r="C150" s="26">
        <v>2004</v>
      </c>
      <c r="D150" s="1">
        <v>91.782857095775256</v>
      </c>
      <c r="E150" s="1">
        <v>86.673170564633494</v>
      </c>
      <c r="F150" s="1">
        <v>90.474864969686109</v>
      </c>
      <c r="G150" s="1">
        <v>92.682962208467302</v>
      </c>
      <c r="H150" s="1">
        <v>97.30043064031409</v>
      </c>
      <c r="I150" s="1"/>
      <c r="J150" s="1">
        <v>11.527574146728668</v>
      </c>
      <c r="K150" s="1">
        <v>13.128114214516785</v>
      </c>
      <c r="L150" s="1">
        <v>14.802337948759245</v>
      </c>
      <c r="M150" s="1">
        <v>11.13556748121627</v>
      </c>
      <c r="N150" s="1">
        <v>7.6763068287643392</v>
      </c>
      <c r="O150" s="1"/>
      <c r="P150" s="1"/>
      <c r="Q150" s="1">
        <v>89.170911810585665</v>
      </c>
      <c r="R150" s="1">
        <v>91.691963387745275</v>
      </c>
      <c r="S150" s="1">
        <v>92.946863967503404</v>
      </c>
      <c r="T150" s="1">
        <v>93.321689217266723</v>
      </c>
      <c r="U150" s="1"/>
      <c r="V150" s="1">
        <v>2.7564350423239006</v>
      </c>
      <c r="W150" s="1">
        <v>2.8272129621313695</v>
      </c>
      <c r="X150" s="1">
        <v>1.3686047646852302</v>
      </c>
      <c r="Y150" s="1">
        <v>0.40326831241381456</v>
      </c>
      <c r="Z150" s="80">
        <f t="shared" si="7"/>
        <v>91.78285709577527</v>
      </c>
      <c r="AA150" s="27"/>
    </row>
    <row r="151" spans="1:27" ht="11.25" customHeight="1" x14ac:dyDescent="0.25">
      <c r="A151" s="6">
        <v>8</v>
      </c>
      <c r="C151" s="26">
        <v>2005</v>
      </c>
      <c r="D151" s="1">
        <v>100.53324082640685</v>
      </c>
      <c r="E151" s="1">
        <v>96.021444874210829</v>
      </c>
      <c r="F151" s="1">
        <v>97.042622674895881</v>
      </c>
      <c r="G151" s="1">
        <v>99.577210377868525</v>
      </c>
      <c r="H151" s="1">
        <v>109.49168537865214</v>
      </c>
      <c r="I151" s="1"/>
      <c r="J151" s="1">
        <v>9.5337887787700737</v>
      </c>
      <c r="K151" s="1">
        <v>10.785660947531838</v>
      </c>
      <c r="L151" s="1">
        <v>7.259206971361948</v>
      </c>
      <c r="M151" s="1">
        <v>7.4385280801603244</v>
      </c>
      <c r="N151" s="1">
        <v>12.529497205829315</v>
      </c>
      <c r="O151" s="1"/>
      <c r="P151" s="1"/>
      <c r="Q151" s="1">
        <v>98.683021252925727</v>
      </c>
      <c r="R151" s="1">
        <v>98.516889940127754</v>
      </c>
      <c r="S151" s="1">
        <v>100.29436449579782</v>
      </c>
      <c r="T151" s="1">
        <v>104.63868761677611</v>
      </c>
      <c r="U151" s="1"/>
      <c r="V151" s="1">
        <v>5.7450010609827444</v>
      </c>
      <c r="W151" s="1">
        <v>-0.16834842578661835</v>
      </c>
      <c r="X151" s="1">
        <v>1.8042333215657891</v>
      </c>
      <c r="Y151" s="1">
        <v>4.3315725094008855</v>
      </c>
      <c r="Z151" s="80">
        <f t="shared" si="7"/>
        <v>100.53324082640685</v>
      </c>
      <c r="AA151" s="27"/>
    </row>
    <row r="152" spans="1:27" ht="11.25" customHeight="1" x14ac:dyDescent="0.25">
      <c r="A152" s="6">
        <v>9</v>
      </c>
      <c r="C152" s="26">
        <v>2006</v>
      </c>
      <c r="D152" s="1">
        <v>106.76459411260427</v>
      </c>
      <c r="E152" s="1">
        <v>102.46692869001234</v>
      </c>
      <c r="F152" s="1">
        <v>106.10008123192307</v>
      </c>
      <c r="G152" s="1">
        <v>105.5569878736431</v>
      </c>
      <c r="H152" s="1">
        <v>112.9343786548386</v>
      </c>
      <c r="I152" s="1"/>
      <c r="J152" s="1">
        <v>6.1983014125220848</v>
      </c>
      <c r="K152" s="1">
        <v>6.7125461653333502</v>
      </c>
      <c r="L152" s="1">
        <v>9.333484923805841</v>
      </c>
      <c r="M152" s="1">
        <v>6.0051667174476364</v>
      </c>
      <c r="N152" s="1">
        <v>3.144250875562534</v>
      </c>
      <c r="O152" s="1"/>
      <c r="P152" s="1"/>
      <c r="Q152" s="1">
        <v>105.50744657329554</v>
      </c>
      <c r="R152" s="1">
        <v>107.78078474665946</v>
      </c>
      <c r="S152" s="1">
        <v>106.26130911827416</v>
      </c>
      <c r="T152" s="1">
        <v>107.50883601218798</v>
      </c>
      <c r="U152" s="1"/>
      <c r="V152" s="1">
        <v>0.83024641870616733</v>
      </c>
      <c r="W152" s="1">
        <v>2.1546708286458625</v>
      </c>
      <c r="X152" s="1">
        <v>-1.4097834154361237</v>
      </c>
      <c r="Y152" s="1">
        <v>1.1740179979575345</v>
      </c>
      <c r="Z152" s="80">
        <f t="shared" si="7"/>
        <v>106.76459411260429</v>
      </c>
      <c r="AA152" s="27"/>
    </row>
    <row r="153" spans="1:27" ht="11.25" customHeight="1" x14ac:dyDescent="0.25">
      <c r="A153" s="6">
        <v>10</v>
      </c>
      <c r="C153" s="26">
        <v>2007</v>
      </c>
      <c r="D153" s="1">
        <v>112.75256686551145</v>
      </c>
      <c r="E153" s="1">
        <v>107.81644291966894</v>
      </c>
      <c r="F153" s="1">
        <v>108.00606629456881</v>
      </c>
      <c r="G153" s="1">
        <v>112.09694867198472</v>
      </c>
      <c r="H153" s="1">
        <v>123.09080957582339</v>
      </c>
      <c r="I153" s="1"/>
      <c r="J153" s="1">
        <v>5.6085753921301773</v>
      </c>
      <c r="K153" s="1">
        <v>5.2207227229774844</v>
      </c>
      <c r="L153" s="1">
        <v>1.7964030192205769</v>
      </c>
      <c r="M153" s="1">
        <v>6.1956682642084075</v>
      </c>
      <c r="N153" s="1">
        <v>8.9932145038189759</v>
      </c>
      <c r="O153" s="1"/>
      <c r="P153" s="1"/>
      <c r="Q153" s="1">
        <v>111.96951373683041</v>
      </c>
      <c r="R153" s="1">
        <v>110.07628606620578</v>
      </c>
      <c r="S153" s="1">
        <v>112.3783865942393</v>
      </c>
      <c r="T153" s="1">
        <v>116.58608106477037</v>
      </c>
      <c r="U153" s="1"/>
      <c r="V153" s="1">
        <v>4.1491266114505549</v>
      </c>
      <c r="W153" s="1">
        <v>-1.6908420939242461</v>
      </c>
      <c r="X153" s="1">
        <v>2.0913682776769065</v>
      </c>
      <c r="Y153" s="1">
        <v>3.744220395086856</v>
      </c>
      <c r="Z153" s="80">
        <f t="shared" si="7"/>
        <v>112.75256686551147</v>
      </c>
      <c r="AA153" s="27"/>
    </row>
    <row r="154" spans="1:27" ht="11.25" customHeight="1" x14ac:dyDescent="0.25">
      <c r="A154" s="6">
        <v>11</v>
      </c>
      <c r="C154" s="26">
        <v>2008</v>
      </c>
      <c r="D154" s="1">
        <v>111.43245718072927</v>
      </c>
      <c r="E154" s="1">
        <v>115.06235505773461</v>
      </c>
      <c r="F154" s="1">
        <v>112.09814312793354</v>
      </c>
      <c r="G154" s="1">
        <v>109.72275039780132</v>
      </c>
      <c r="H154" s="1">
        <v>108.84658013944761</v>
      </c>
      <c r="I154" s="1"/>
      <c r="J154" s="1">
        <v>-1.1708023342446552</v>
      </c>
      <c r="K154" s="1">
        <v>6.7206002552545669</v>
      </c>
      <c r="L154" s="1">
        <v>3.7887472192573455</v>
      </c>
      <c r="M154" s="1">
        <v>-2.1179865306866787</v>
      </c>
      <c r="N154" s="1">
        <v>-11.572130758959219</v>
      </c>
      <c r="O154" s="1"/>
      <c r="P154" s="1"/>
      <c r="Q154" s="1">
        <v>121.0552476867306</v>
      </c>
      <c r="R154" s="1">
        <v>113.69281114119038</v>
      </c>
      <c r="S154" s="1">
        <v>108.41979160471956</v>
      </c>
      <c r="T154" s="1">
        <v>102.56197829027653</v>
      </c>
      <c r="U154" s="1"/>
      <c r="V154" s="1">
        <v>3.8333620798844237</v>
      </c>
      <c r="W154" s="1">
        <v>-6.0818813609740374</v>
      </c>
      <c r="X154" s="1">
        <v>-4.637953344229004</v>
      </c>
      <c r="Y154" s="1">
        <v>-5.4029003632469994</v>
      </c>
      <c r="Z154" s="80">
        <f t="shared" si="7"/>
        <v>111.43245718072927</v>
      </c>
      <c r="AA154" s="27"/>
    </row>
    <row r="155" spans="1:27" ht="11.25" customHeight="1" x14ac:dyDescent="0.25">
      <c r="A155" s="6">
        <v>12</v>
      </c>
      <c r="C155" s="26">
        <v>2009</v>
      </c>
      <c r="D155" s="1">
        <v>100</v>
      </c>
      <c r="E155" s="1">
        <v>89.424813835828402</v>
      </c>
      <c r="F155" s="1">
        <v>97.542501246959887</v>
      </c>
      <c r="G155" s="1">
        <v>103.41564460746858</v>
      </c>
      <c r="H155" s="1">
        <v>109.61704030974315</v>
      </c>
      <c r="I155" s="1"/>
      <c r="J155" s="1">
        <v>-10.259539697834427</v>
      </c>
      <c r="K155" s="1">
        <v>-22.281432714498237</v>
      </c>
      <c r="L155" s="1">
        <v>-12.9847305894816</v>
      </c>
      <c r="M155" s="1">
        <v>-5.7482206447306936</v>
      </c>
      <c r="N155" s="1">
        <v>0.7078404937559668</v>
      </c>
      <c r="O155" s="1"/>
      <c r="P155" s="1"/>
      <c r="Q155" s="1">
        <v>96.516201194318796</v>
      </c>
      <c r="R155" s="1">
        <v>98.804789710972216</v>
      </c>
      <c r="S155" s="1">
        <v>101.13855483625213</v>
      </c>
      <c r="T155" s="1">
        <v>103.54045425845683</v>
      </c>
      <c r="U155" s="1"/>
      <c r="V155" s="1">
        <v>-5.894754758772919</v>
      </c>
      <c r="W155" s="1">
        <v>2.371196222327228</v>
      </c>
      <c r="X155" s="1">
        <v>2.3619959438269547</v>
      </c>
      <c r="Y155" s="1">
        <v>2.3748603350062751</v>
      </c>
      <c r="Z155" s="80">
        <f t="shared" si="7"/>
        <v>100</v>
      </c>
      <c r="AA155" s="27"/>
    </row>
    <row r="156" spans="1:27" ht="11.25" customHeight="1" x14ac:dyDescent="0.25">
      <c r="A156" s="6">
        <v>13</v>
      </c>
      <c r="C156" s="26">
        <v>2010</v>
      </c>
      <c r="D156" s="1">
        <v>108.24305577340867</v>
      </c>
      <c r="E156" s="1">
        <v>93.503571933605315</v>
      </c>
      <c r="F156" s="1">
        <v>105.79112737407303</v>
      </c>
      <c r="G156" s="1">
        <v>113.6381409767049</v>
      </c>
      <c r="H156" s="1">
        <v>120.03938280925145</v>
      </c>
      <c r="I156" s="1"/>
      <c r="J156" s="1">
        <v>8.2430557734086705</v>
      </c>
      <c r="K156" s="1">
        <v>4.5611032585037776</v>
      </c>
      <c r="L156" s="1">
        <v>8.4564431111204783</v>
      </c>
      <c r="M156" s="1">
        <v>9.8848645270621489</v>
      </c>
      <c r="N156" s="1">
        <v>9.5079583156579162</v>
      </c>
      <c r="O156" s="1"/>
      <c r="P156" s="1"/>
      <c r="Q156" s="1">
        <v>102.7185335432853</v>
      </c>
      <c r="R156" s="1">
        <v>107.00778806834668</v>
      </c>
      <c r="S156" s="1">
        <v>110.42815337816224</v>
      </c>
      <c r="T156" s="1">
        <v>112.81774810384024</v>
      </c>
      <c r="U156" s="1"/>
      <c r="V156" s="1">
        <v>-0.79381602201576129</v>
      </c>
      <c r="W156" s="1">
        <v>4.175735748071105</v>
      </c>
      <c r="X156" s="1">
        <v>3.196370443271789</v>
      </c>
      <c r="Y156" s="1">
        <v>2.1639361454273569</v>
      </c>
      <c r="Z156" s="80">
        <f t="shared" si="7"/>
        <v>108.24305577340861</v>
      </c>
      <c r="AA156" s="27"/>
    </row>
    <row r="157" spans="1:27" ht="11.25" customHeight="1" x14ac:dyDescent="0.25">
      <c r="A157" s="6">
        <v>14</v>
      </c>
      <c r="C157" s="26">
        <v>2011</v>
      </c>
      <c r="D157" s="1">
        <v>121.56448928480043</v>
      </c>
      <c r="E157" s="1">
        <v>105.32200340786417</v>
      </c>
      <c r="F157" s="1">
        <v>119.18059192527245</v>
      </c>
      <c r="G157" s="1">
        <v>126.83727934364951</v>
      </c>
      <c r="H157" s="1">
        <v>134.91808246241553</v>
      </c>
      <c r="I157" s="1"/>
      <c r="J157" s="1">
        <v>12.306963634949739</v>
      </c>
      <c r="K157" s="1">
        <v>12.639550799889079</v>
      </c>
      <c r="L157" s="1">
        <v>12.656509939491272</v>
      </c>
      <c r="M157" s="1">
        <v>11.615060096460354</v>
      </c>
      <c r="N157" s="1">
        <v>12.394848511348201</v>
      </c>
      <c r="O157" s="1"/>
      <c r="P157" s="1"/>
      <c r="Q157" s="1">
        <v>116.82254145342269</v>
      </c>
      <c r="R157" s="1">
        <v>120.33559564271205</v>
      </c>
      <c r="S157" s="1">
        <v>122.67954467429699</v>
      </c>
      <c r="T157" s="1">
        <v>126.42027536876975</v>
      </c>
      <c r="U157" s="1"/>
      <c r="V157" s="1">
        <v>3.549790185402685</v>
      </c>
      <c r="W157" s="1">
        <v>3.0071715146601434</v>
      </c>
      <c r="X157" s="1">
        <v>1.9478434615010798</v>
      </c>
      <c r="Y157" s="1">
        <v>3.0491886030422251</v>
      </c>
      <c r="Z157" s="80">
        <f t="shared" si="7"/>
        <v>121.56448928480037</v>
      </c>
      <c r="AA157" s="27"/>
    </row>
    <row r="158" spans="1:27" ht="11.25" customHeight="1" x14ac:dyDescent="0.25">
      <c r="A158" s="6">
        <v>15</v>
      </c>
      <c r="C158" s="26">
        <v>2012</v>
      </c>
      <c r="D158" s="1">
        <v>130.89744386218388</v>
      </c>
      <c r="E158" s="1">
        <v>112.771203672391</v>
      </c>
      <c r="F158" s="1">
        <v>129.76710074865335</v>
      </c>
      <c r="G158" s="1">
        <v>138.07322251740862</v>
      </c>
      <c r="H158" s="1">
        <v>142.97824851028258</v>
      </c>
      <c r="I158" s="2"/>
      <c r="J158" s="1">
        <v>7.6773691332822267</v>
      </c>
      <c r="K158" s="1">
        <v>7.0727863347599396</v>
      </c>
      <c r="L158" s="1">
        <v>8.8827456319555438</v>
      </c>
      <c r="M158" s="1">
        <v>8.8585494989345648</v>
      </c>
      <c r="N158" s="1">
        <v>5.9741184433987229</v>
      </c>
      <c r="O158" s="2"/>
      <c r="P158" s="2"/>
      <c r="Q158" s="1">
        <v>125.92621395616769</v>
      </c>
      <c r="R158" s="1">
        <v>131.03728561167014</v>
      </c>
      <c r="S158" s="1">
        <v>133.00193332852407</v>
      </c>
      <c r="T158" s="1">
        <v>133.62434255237343</v>
      </c>
      <c r="U158" s="2"/>
      <c r="V158" s="1">
        <v>-0.39080868251622292</v>
      </c>
      <c r="W158" s="1">
        <v>4.058782913366656</v>
      </c>
      <c r="X158" s="1">
        <v>1.4993043450824928</v>
      </c>
      <c r="Y158" s="1">
        <v>0.46797005748176446</v>
      </c>
      <c r="Z158" s="80">
        <f t="shared" si="7"/>
        <v>130.89744386218382</v>
      </c>
      <c r="AA158" s="27"/>
    </row>
    <row r="159" spans="1:27" ht="11.25" customHeight="1" x14ac:dyDescent="0.25">
      <c r="A159" s="6">
        <v>16</v>
      </c>
      <c r="C159" s="26">
        <v>2013</v>
      </c>
      <c r="D159" s="1">
        <v>139.50891569914481</v>
      </c>
      <c r="E159" s="1">
        <v>120.11743940464042</v>
      </c>
      <c r="F159" s="1">
        <v>136.38841270749427</v>
      </c>
      <c r="G159" s="1">
        <v>147.50469580607233</v>
      </c>
      <c r="H159" s="1">
        <v>154.02511487837222</v>
      </c>
      <c r="I159" s="2"/>
      <c r="J159" s="1">
        <v>6.5787929717157567</v>
      </c>
      <c r="K159" s="1">
        <v>6.5142833392031605</v>
      </c>
      <c r="L159" s="1">
        <v>5.1024581119877013</v>
      </c>
      <c r="M159" s="1">
        <v>6.8307765377711576</v>
      </c>
      <c r="N159" s="1">
        <v>7.7262566041960952</v>
      </c>
      <c r="O159" s="2"/>
      <c r="P159" s="2"/>
      <c r="Q159" s="1">
        <v>134.38442510120774</v>
      </c>
      <c r="R159" s="1">
        <v>138.09719797779147</v>
      </c>
      <c r="S159" s="1">
        <v>141.99681059743867</v>
      </c>
      <c r="T159" s="1">
        <v>143.55722912014116</v>
      </c>
      <c r="U159" s="2"/>
      <c r="V159" s="1">
        <v>0.56882042172547642</v>
      </c>
      <c r="W159" s="1">
        <v>2.7627999850336664</v>
      </c>
      <c r="X159" s="1">
        <v>2.8238173378972675</v>
      </c>
      <c r="Y159" s="1">
        <v>1.0989109657725322</v>
      </c>
      <c r="Z159" s="80">
        <f t="shared" si="7"/>
        <v>139.50891569914475</v>
      </c>
      <c r="AA159" s="27"/>
    </row>
    <row r="160" spans="1:27" ht="11.25" customHeight="1" x14ac:dyDescent="0.25">
      <c r="A160" s="6">
        <v>17</v>
      </c>
      <c r="C160" s="26">
        <v>2014</v>
      </c>
      <c r="D160" s="1">
        <v>148.28310286122084</v>
      </c>
      <c r="E160" s="1">
        <v>131.14559615888069</v>
      </c>
      <c r="F160" s="1">
        <v>144.57498143410075</v>
      </c>
      <c r="G160" s="1">
        <v>154.57641935998618</v>
      </c>
      <c r="H160" s="1">
        <v>162.83541449191574</v>
      </c>
      <c r="I160" s="2"/>
      <c r="J160" s="1">
        <v>6.2893379380840599</v>
      </c>
      <c r="K160" s="1">
        <v>9.1811453931261724</v>
      </c>
      <c r="L160" s="1">
        <v>6.0023931388979719</v>
      </c>
      <c r="M160" s="1">
        <v>4.7942362209343941</v>
      </c>
      <c r="N160" s="1">
        <v>5.7200409300137096</v>
      </c>
      <c r="O160" s="2"/>
      <c r="P160" s="2"/>
      <c r="Q160" s="1">
        <v>146.10565768037029</v>
      </c>
      <c r="R160" s="1">
        <v>146.52938820619184</v>
      </c>
      <c r="S160" s="1">
        <v>149.0119374106857</v>
      </c>
      <c r="T160" s="1">
        <v>151.48542814763542</v>
      </c>
      <c r="U160" s="2"/>
      <c r="V160" s="1">
        <v>1.7752004380750463</v>
      </c>
      <c r="W160" s="1">
        <v>0.29001650760748987</v>
      </c>
      <c r="X160" s="1">
        <v>1.6942329691573548</v>
      </c>
      <c r="Y160" s="1">
        <v>1.6599279090859795</v>
      </c>
      <c r="Z160" s="80">
        <f t="shared" si="7"/>
        <v>148.28310286122081</v>
      </c>
      <c r="AA160" s="27"/>
    </row>
    <row r="161" spans="1:27" ht="11.25" customHeight="1" x14ac:dyDescent="0.25">
      <c r="A161" s="6">
        <v>18</v>
      </c>
      <c r="C161" s="26">
        <v>2015</v>
      </c>
      <c r="D161" s="1">
        <v>157.78226344720184</v>
      </c>
      <c r="E161" s="1">
        <v>140.10011318894968</v>
      </c>
      <c r="F161" s="1">
        <v>156.16309805392507</v>
      </c>
      <c r="G161" s="1">
        <v>162.26184771501531</v>
      </c>
      <c r="H161" s="1">
        <v>172.60399483091737</v>
      </c>
      <c r="I161" s="1"/>
      <c r="J161" s="1">
        <v>6.4060977971787736</v>
      </c>
      <c r="K161" s="1">
        <v>6.8279204886306104</v>
      </c>
      <c r="L161" s="1">
        <v>8.0152987085848793</v>
      </c>
      <c r="M161" s="1">
        <v>4.9719280514131157</v>
      </c>
      <c r="N161" s="1">
        <v>5.9990514775191173</v>
      </c>
      <c r="O161" s="1"/>
      <c r="P161" s="1"/>
      <c r="Q161" s="1">
        <v>155.76186015708907</v>
      </c>
      <c r="R161" s="1">
        <v>158.58510199253868</v>
      </c>
      <c r="S161" s="1">
        <v>156.47851118330465</v>
      </c>
      <c r="T161" s="1">
        <v>160.30358045587462</v>
      </c>
      <c r="U161" s="1"/>
      <c r="V161" s="1">
        <v>2.8229989258675943</v>
      </c>
      <c r="W161" s="1">
        <v>1.8125373134362235</v>
      </c>
      <c r="X161" s="1">
        <v>-1.3283661471133428</v>
      </c>
      <c r="Y161" s="1">
        <v>2.4444693674834213</v>
      </c>
      <c r="Z161" s="80">
        <f t="shared" si="7"/>
        <v>157.78226344720176</v>
      </c>
      <c r="AA161" s="27"/>
    </row>
    <row r="162" spans="1:27" ht="11.25" customHeight="1" x14ac:dyDescent="0.25">
      <c r="A162" s="6">
        <v>19</v>
      </c>
      <c r="C162" s="26">
        <v>2016</v>
      </c>
      <c r="D162" s="1">
        <v>159.19597826671611</v>
      </c>
      <c r="E162" s="1">
        <v>143.88102358267989</v>
      </c>
      <c r="F162" s="1">
        <v>157.64241116045753</v>
      </c>
      <c r="G162" s="1">
        <v>155.20067597568337</v>
      </c>
      <c r="H162" s="1">
        <v>180.05980234804377</v>
      </c>
      <c r="I162" s="1"/>
      <c r="J162" s="1">
        <v>0.89599096161232694</v>
      </c>
      <c r="K162" s="1">
        <v>2.6987204418821591</v>
      </c>
      <c r="L162" s="1">
        <v>0.94728724325233316</v>
      </c>
      <c r="M162" s="1">
        <v>-4.3517141205822156</v>
      </c>
      <c r="N162" s="1">
        <v>4.3196031032943978</v>
      </c>
      <c r="O162" s="1"/>
      <c r="P162" s="1"/>
      <c r="Q162" s="1">
        <v>159.96976637251956</v>
      </c>
      <c r="R162" s="1">
        <v>160.51337835351063</v>
      </c>
      <c r="S162" s="1">
        <v>149.13822498119663</v>
      </c>
      <c r="T162" s="1">
        <v>167.16254335963745</v>
      </c>
      <c r="U162" s="1"/>
      <c r="V162" s="1">
        <v>-0.2082386946104009</v>
      </c>
      <c r="W162" s="1">
        <v>0.33982170088637531</v>
      </c>
      <c r="X162" s="1">
        <v>-7.0867322643111095</v>
      </c>
      <c r="Y162" s="1">
        <v>12.085646306111883</v>
      </c>
      <c r="Z162" s="80">
        <f t="shared" si="7"/>
        <v>159.19597826671608</v>
      </c>
      <c r="AA162" s="27"/>
    </row>
    <row r="163" spans="1:27" ht="11.25" customHeight="1" x14ac:dyDescent="0.25">
      <c r="A163" s="6">
        <v>20</v>
      </c>
      <c r="C163" s="26">
        <v>2017</v>
      </c>
      <c r="D163" s="1">
        <v>176.35126901367133</v>
      </c>
      <c r="E163" s="1">
        <v>152.92999209698905</v>
      </c>
      <c r="F163" s="1">
        <v>169.00687465847162</v>
      </c>
      <c r="G163" s="1">
        <v>187.10053499372214</v>
      </c>
      <c r="H163" s="1">
        <v>196.36767430550256</v>
      </c>
      <c r="I163" s="1"/>
      <c r="J163" s="1">
        <v>10.776208628972611</v>
      </c>
      <c r="K163" s="1">
        <v>6.2892022095667528</v>
      </c>
      <c r="L163" s="1">
        <v>7.2090140047697417</v>
      </c>
      <c r="M163" s="1">
        <v>20.553943349471496</v>
      </c>
      <c r="N163" s="1">
        <v>9.0569198370754407</v>
      </c>
      <c r="O163" s="1"/>
      <c r="P163" s="1"/>
      <c r="Q163" s="1">
        <v>170.50486427322951</v>
      </c>
      <c r="R163" s="1">
        <v>172.77077762847679</v>
      </c>
      <c r="S163" s="1">
        <v>179.47994156058874</v>
      </c>
      <c r="T163" s="1">
        <v>182.64949259239046</v>
      </c>
      <c r="U163" s="1"/>
      <c r="V163" s="1">
        <v>1.9994436830273088</v>
      </c>
      <c r="W163" s="1">
        <v>1.3289435259842293</v>
      </c>
      <c r="X163" s="1">
        <v>3.8832747205312756</v>
      </c>
      <c r="Y163" s="1">
        <v>1.7659639312573177</v>
      </c>
      <c r="Z163" s="80">
        <f t="shared" si="7"/>
        <v>176.35126901367136</v>
      </c>
      <c r="AA163" s="27"/>
    </row>
    <row r="164" spans="1:27" ht="11.25" customHeight="1" x14ac:dyDescent="0.25">
      <c r="A164" s="6">
        <v>21</v>
      </c>
      <c r="C164" s="26">
        <v>2018</v>
      </c>
      <c r="D164" s="1">
        <v>186.13614631096075</v>
      </c>
      <c r="E164" s="1">
        <v>169.42810562823999</v>
      </c>
      <c r="F164" s="1">
        <v>183.83140249657501</v>
      </c>
      <c r="G164" s="1">
        <v>195.93999221775999</v>
      </c>
      <c r="H164" s="1">
        <v>195.345084901268</v>
      </c>
      <c r="I164" s="1"/>
      <c r="J164" s="1">
        <v>5.5485153875081323</v>
      </c>
      <c r="K164" s="1">
        <v>10.788016990668339</v>
      </c>
      <c r="L164" s="1">
        <v>8.7715531501666675</v>
      </c>
      <c r="M164" s="1">
        <v>4.7244425166044834</v>
      </c>
      <c r="N164" s="1">
        <v>-0.52075241398624428</v>
      </c>
      <c r="O164" s="1"/>
      <c r="P164" s="1"/>
      <c r="Q164" s="1">
        <v>189.100458038987</v>
      </c>
      <c r="R164" s="1">
        <v>187.66448103588399</v>
      </c>
      <c r="S164" s="1">
        <v>187.41119017892299</v>
      </c>
      <c r="T164" s="1">
        <v>180.36845599004801</v>
      </c>
      <c r="U164" s="1"/>
      <c r="V164" s="1">
        <v>3.5318824898095187</v>
      </c>
      <c r="W164" s="1">
        <v>-0.7593725673614955</v>
      </c>
      <c r="X164" s="1">
        <v>-0.13497005696702047</v>
      </c>
      <c r="Y164" s="1">
        <v>-3.7579048413017517</v>
      </c>
      <c r="Z164" s="80">
        <f t="shared" ref="Z164:Z227" si="8">AVERAGE(Q164:T164)</f>
        <v>186.1361463109605</v>
      </c>
      <c r="AA164" s="27"/>
    </row>
    <row r="165" spans="1:27" ht="11.25" customHeight="1" x14ac:dyDescent="0.25">
      <c r="A165" s="6">
        <v>22</v>
      </c>
      <c r="C165" s="26">
        <v>2019</v>
      </c>
      <c r="D165" s="1">
        <v>188.43241150594002</v>
      </c>
      <c r="E165" s="1">
        <v>163.20783001714901</v>
      </c>
      <c r="F165" s="1">
        <v>184.731618961408</v>
      </c>
      <c r="G165" s="1">
        <v>196.99508424361099</v>
      </c>
      <c r="H165" s="1">
        <v>208.79511280159201</v>
      </c>
      <c r="I165" s="1"/>
      <c r="J165" s="1">
        <v>1.2336481873558967</v>
      </c>
      <c r="K165" s="1">
        <v>-3.6713363394025862</v>
      </c>
      <c r="L165" s="1">
        <v>0.4896967833609267</v>
      </c>
      <c r="M165" s="1">
        <v>0.53847711940215959</v>
      </c>
      <c r="N165" s="1">
        <v>6.8852655837857242</v>
      </c>
      <c r="O165" s="1"/>
      <c r="P165" s="1"/>
      <c r="Q165" s="1">
        <v>183.47498989454701</v>
      </c>
      <c r="R165" s="1">
        <v>189.59271809517301</v>
      </c>
      <c r="S165" s="1">
        <v>188.848683405863</v>
      </c>
      <c r="T165" s="1">
        <v>191.813254628175</v>
      </c>
      <c r="U165" s="1"/>
      <c r="V165" s="1">
        <v>1.7223266049748815</v>
      </c>
      <c r="W165" s="1">
        <v>3.3343662829152834</v>
      </c>
      <c r="X165" s="1">
        <v>-0.39243843159447067</v>
      </c>
      <c r="Y165" s="1">
        <v>1.5698130211163459</v>
      </c>
      <c r="Z165" s="80">
        <f t="shared" si="8"/>
        <v>188.43241150593951</v>
      </c>
      <c r="AA165" s="27"/>
    </row>
    <row r="166" spans="1:27" ht="11.25" customHeight="1" x14ac:dyDescent="0.25">
      <c r="A166" s="6">
        <v>23</v>
      </c>
      <c r="C166" s="26">
        <v>2020</v>
      </c>
      <c r="D166" s="1">
        <v>177.58529192767176</v>
      </c>
      <c r="E166" s="1">
        <v>165.26559523438999</v>
      </c>
      <c r="F166" s="1">
        <v>135.93305032831</v>
      </c>
      <c r="G166" s="1">
        <v>193.35842435030801</v>
      </c>
      <c r="H166" s="1">
        <v>215.78409779767901</v>
      </c>
      <c r="I166" s="1"/>
      <c r="J166" s="1">
        <v>-5.7565041446844418</v>
      </c>
      <c r="K166" s="1">
        <v>1.2608250578570761</v>
      </c>
      <c r="L166" s="1">
        <v>-26.41592647076429</v>
      </c>
      <c r="M166" s="1">
        <v>-1.8460663154445882</v>
      </c>
      <c r="N166" s="1">
        <v>3.3472933835996059</v>
      </c>
      <c r="O166" s="1"/>
      <c r="P166" s="1"/>
      <c r="Q166" s="1">
        <v>186.84031476994301</v>
      </c>
      <c r="R166" s="1">
        <v>140.402171404553</v>
      </c>
      <c r="S166" s="1">
        <v>185.559938008785</v>
      </c>
      <c r="T166" s="1">
        <v>197.53874352740601</v>
      </c>
      <c r="U166" s="1"/>
      <c r="V166" s="1">
        <v>-2.5925944835626211</v>
      </c>
      <c r="W166" s="1">
        <v>-24.854455754139266</v>
      </c>
      <c r="X166" s="1">
        <v>32.1631539971807</v>
      </c>
      <c r="Y166" s="1">
        <v>6.4554912268045115</v>
      </c>
      <c r="Z166" s="80">
        <f t="shared" si="8"/>
        <v>177.58529192767176</v>
      </c>
      <c r="AA166" s="27"/>
    </row>
    <row r="167" spans="1:27" ht="11.25" customHeight="1" x14ac:dyDescent="0.25">
      <c r="A167" s="6">
        <v>24</v>
      </c>
      <c r="C167" s="26">
        <v>2021</v>
      </c>
      <c r="D167" s="1">
        <v>215.52387418599474</v>
      </c>
      <c r="E167" s="1">
        <v>177.046027457273</v>
      </c>
      <c r="F167" s="1">
        <v>198.99267191550899</v>
      </c>
      <c r="G167" s="1">
        <v>236.19702093411399</v>
      </c>
      <c r="H167" s="1">
        <v>249.85977643708301</v>
      </c>
      <c r="I167" s="1"/>
      <c r="J167" s="1">
        <v>21.363583575251766</v>
      </c>
      <c r="K167" s="1">
        <v>7.1281818857550405</v>
      </c>
      <c r="L167" s="1">
        <v>46.390205645275614</v>
      </c>
      <c r="M167" s="1">
        <v>22.155019481434721</v>
      </c>
      <c r="N167" s="1">
        <v>15.791561559533292</v>
      </c>
      <c r="O167" s="1"/>
      <c r="P167" s="1"/>
      <c r="Q167" s="1">
        <v>200.90668428127199</v>
      </c>
      <c r="R167" s="1">
        <v>206.24513980879701</v>
      </c>
      <c r="S167" s="1">
        <v>226.41732533759901</v>
      </c>
      <c r="T167" s="1">
        <v>228.52634731631099</v>
      </c>
      <c r="U167" s="1"/>
      <c r="V167" s="1">
        <v>1.7049519976311416</v>
      </c>
      <c r="W167" s="1">
        <v>2.6571816396368035</v>
      </c>
      <c r="X167" s="1">
        <v>9.7806840672720625</v>
      </c>
      <c r="Y167" s="1">
        <v>0.93147552890103213</v>
      </c>
      <c r="Z167" s="80">
        <f t="shared" si="8"/>
        <v>215.52387418599474</v>
      </c>
      <c r="AA167" s="27"/>
    </row>
    <row r="168" spans="1:27" ht="11.25" customHeight="1" x14ac:dyDescent="0.25">
      <c r="A168" s="6">
        <v>25</v>
      </c>
      <c r="C168" s="26">
        <v>2022</v>
      </c>
      <c r="D168" s="1">
        <v>242.42977023153927</v>
      </c>
      <c r="E168" s="1">
        <v>205.00851241759099</v>
      </c>
      <c r="F168" s="1">
        <v>236.24626194076001</v>
      </c>
      <c r="G168" s="1">
        <v>254.408685852048</v>
      </c>
      <c r="H168" s="1">
        <v>274.05562071575798</v>
      </c>
      <c r="I168" s="1"/>
      <c r="J168" s="1">
        <v>12.483951556255462</v>
      </c>
      <c r="K168" s="1">
        <v>15.793907020628438</v>
      </c>
      <c r="L168" s="1">
        <v>18.721086393105296</v>
      </c>
      <c r="M168" s="1">
        <v>7.7103702857514378</v>
      </c>
      <c r="N168" s="1">
        <v>9.6837692819947421</v>
      </c>
      <c r="O168" s="1"/>
      <c r="P168" s="1"/>
      <c r="Q168" s="1">
        <v>232.20859006249799</v>
      </c>
      <c r="R168" s="1">
        <v>243.982559161891</v>
      </c>
      <c r="S168" s="1">
        <v>243.32164742420099</v>
      </c>
      <c r="T168" s="1">
        <v>250.206284277565</v>
      </c>
      <c r="U168" s="1"/>
      <c r="V168" s="1">
        <v>1.6112989987497031</v>
      </c>
      <c r="W168" s="1">
        <v>5.0704278839228465</v>
      </c>
      <c r="X168" s="1">
        <v>-0.27088482880101594</v>
      </c>
      <c r="Y168" s="1">
        <v>2.8294386982188797</v>
      </c>
      <c r="Z168" s="80">
        <f t="shared" si="8"/>
        <v>242.42977023153875</v>
      </c>
      <c r="AA168" s="27"/>
    </row>
    <row r="169" spans="1:27" ht="11.25" customHeight="1" x14ac:dyDescent="0.25">
      <c r="A169" s="6">
        <v>26</v>
      </c>
      <c r="C169" s="26">
        <v>2023</v>
      </c>
      <c r="D169" s="1">
        <v>257.86891226014563</v>
      </c>
      <c r="E169" s="1">
        <v>230.13893849386764</v>
      </c>
      <c r="F169" s="1">
        <v>253.89027887332003</v>
      </c>
      <c r="G169" s="1">
        <v>265.03431802951729</v>
      </c>
      <c r="H169" s="1">
        <v>282.41211364387749</v>
      </c>
      <c r="I169" s="1"/>
      <c r="J169" s="1">
        <v>6.3685008709370976</v>
      </c>
      <c r="K169" s="1">
        <v>12.258235416628622</v>
      </c>
      <c r="L169" s="1">
        <v>7.4684851254850173</v>
      </c>
      <c r="M169" s="1">
        <v>4.1765996085717916</v>
      </c>
      <c r="N169" s="1">
        <v>3.0491959647806652</v>
      </c>
      <c r="O169" s="1"/>
      <c r="P169" s="1"/>
      <c r="Q169" s="1">
        <v>258.47074237608325</v>
      </c>
      <c r="R169" s="1">
        <v>259.30247615028065</v>
      </c>
      <c r="S169" s="1">
        <v>255.38716610926994</v>
      </c>
      <c r="T169" s="1">
        <v>258.31526440494838</v>
      </c>
      <c r="U169" s="1"/>
      <c r="V169" s="1">
        <v>3.303057763868992</v>
      </c>
      <c r="W169" s="1">
        <v>0.32179029879799259</v>
      </c>
      <c r="X169" s="1">
        <v>-1.5099393184126626</v>
      </c>
      <c r="Y169" s="1">
        <v>1.1465330620512191</v>
      </c>
      <c r="Z169" s="80">
        <f t="shared" si="8"/>
        <v>257.86891226014558</v>
      </c>
      <c r="AA169" s="27"/>
    </row>
    <row r="170" spans="1:27" ht="11.25" customHeight="1" x14ac:dyDescent="0.25">
      <c r="C170" s="26"/>
      <c r="D170" s="2" t="s">
        <v>5</v>
      </c>
      <c r="E170" s="2" t="s">
        <v>5</v>
      </c>
      <c r="F170" s="2" t="s">
        <v>5</v>
      </c>
      <c r="G170" s="2" t="s">
        <v>5</v>
      </c>
      <c r="H170" s="2" t="s">
        <v>5</v>
      </c>
      <c r="I170" s="2"/>
      <c r="J170" s="2" t="s">
        <v>5</v>
      </c>
      <c r="K170" s="2" t="s">
        <v>5</v>
      </c>
      <c r="L170" s="2" t="s">
        <v>5</v>
      </c>
      <c r="M170" s="2" t="s">
        <v>5</v>
      </c>
      <c r="N170" s="2" t="s">
        <v>5</v>
      </c>
      <c r="O170" s="2"/>
      <c r="P170" s="2"/>
      <c r="Q170" s="2" t="s">
        <v>5</v>
      </c>
      <c r="R170" s="2" t="s">
        <v>5</v>
      </c>
      <c r="S170" s="2" t="s">
        <v>5</v>
      </c>
      <c r="T170" s="2" t="s">
        <v>5</v>
      </c>
      <c r="U170" s="2"/>
      <c r="V170" s="3" t="s">
        <v>5</v>
      </c>
      <c r="W170" s="3" t="s">
        <v>5</v>
      </c>
      <c r="X170" s="3" t="s">
        <v>5</v>
      </c>
      <c r="Y170" s="2" t="s">
        <v>5</v>
      </c>
      <c r="Z170" s="80"/>
      <c r="AA170" s="27"/>
    </row>
    <row r="171" spans="1:27" ht="11.25" customHeight="1" x14ac:dyDescent="0.25">
      <c r="A171" s="6">
        <v>1</v>
      </c>
      <c r="B171" s="25"/>
      <c r="C171" s="26">
        <v>1998</v>
      </c>
      <c r="D171" s="1">
        <v>50.545645848965449</v>
      </c>
      <c r="E171" s="1">
        <v>45.131700120858753</v>
      </c>
      <c r="F171" s="1">
        <v>51.862643197757166</v>
      </c>
      <c r="G171" s="1">
        <v>51.242074566083843</v>
      </c>
      <c r="H171" s="1">
        <v>53.94616551116205</v>
      </c>
      <c r="I171" s="1"/>
      <c r="J171" s="1" t="s">
        <v>13</v>
      </c>
      <c r="K171" s="1" t="s">
        <v>13</v>
      </c>
      <c r="L171" s="1" t="s">
        <v>13</v>
      </c>
      <c r="M171" s="1" t="s">
        <v>13</v>
      </c>
      <c r="N171" s="1" t="s">
        <v>13</v>
      </c>
      <c r="O171" s="1"/>
      <c r="P171" s="1"/>
      <c r="Q171" s="1">
        <v>48.98375690031871</v>
      </c>
      <c r="R171" s="1">
        <v>50.506660519879617</v>
      </c>
      <c r="S171" s="1">
        <v>50.63798392896738</v>
      </c>
      <c r="T171" s="1">
        <v>52.054182046696063</v>
      </c>
      <c r="U171" s="1"/>
      <c r="V171" s="1" t="s">
        <v>13</v>
      </c>
      <c r="W171" s="1">
        <v>3.1089971776970771</v>
      </c>
      <c r="X171" s="1">
        <v>0.26001206125295084</v>
      </c>
      <c r="Y171" s="1">
        <v>2.7967111007327219</v>
      </c>
      <c r="Z171" s="80">
        <f t="shared" si="8"/>
        <v>50.545645848965442</v>
      </c>
      <c r="AA171" s="27"/>
    </row>
    <row r="172" spans="1:27" ht="11.25" customHeight="1" x14ac:dyDescent="0.25">
      <c r="A172" s="6">
        <v>2</v>
      </c>
      <c r="B172" s="28" t="s">
        <v>54</v>
      </c>
      <c r="C172" s="26">
        <v>1999</v>
      </c>
      <c r="D172" s="1">
        <v>55.290740949296072</v>
      </c>
      <c r="E172" s="1">
        <v>50.027223441909278</v>
      </c>
      <c r="F172" s="1">
        <v>55.179932725690485</v>
      </c>
      <c r="G172" s="1">
        <v>56.502626881831127</v>
      </c>
      <c r="H172" s="1">
        <v>59.4531807477534</v>
      </c>
      <c r="I172" s="1"/>
      <c r="J172" s="1">
        <v>9.3877425456375647</v>
      </c>
      <c r="K172" s="1">
        <v>10.847194561562574</v>
      </c>
      <c r="L172" s="1">
        <v>6.3962986137906341</v>
      </c>
      <c r="M172" s="1">
        <v>10.266079896829822</v>
      </c>
      <c r="N172" s="1">
        <v>10.20835342866377</v>
      </c>
      <c r="O172" s="1"/>
      <c r="P172" s="1"/>
      <c r="Q172" s="1">
        <v>54.340221376576572</v>
      </c>
      <c r="R172" s="1">
        <v>54.377889465671707</v>
      </c>
      <c r="S172" s="1">
        <v>55.085225979150216</v>
      </c>
      <c r="T172" s="1">
        <v>57.359626975785737</v>
      </c>
      <c r="U172" s="1"/>
      <c r="V172" s="1">
        <v>4.3916535425141774</v>
      </c>
      <c r="W172" s="1">
        <v>6.9318983509631948E-2</v>
      </c>
      <c r="X172" s="1">
        <v>1.3007796375124911</v>
      </c>
      <c r="Y172" s="1">
        <v>4.1288765838890953</v>
      </c>
      <c r="Z172" s="80">
        <f t="shared" si="8"/>
        <v>55.290740949296058</v>
      </c>
      <c r="AA172" s="27"/>
    </row>
    <row r="173" spans="1:27" ht="11.25" customHeight="1" x14ac:dyDescent="0.25">
      <c r="A173" s="6">
        <v>3</v>
      </c>
      <c r="C173" s="26">
        <v>2000</v>
      </c>
      <c r="D173" s="1">
        <v>58.057462802678906</v>
      </c>
      <c r="E173" s="1">
        <v>51.228279707834425</v>
      </c>
      <c r="F173" s="1">
        <v>59.087404852678873</v>
      </c>
      <c r="G173" s="1">
        <v>62.20699053603925</v>
      </c>
      <c r="H173" s="1">
        <v>59.707176114163076</v>
      </c>
      <c r="I173" s="1"/>
      <c r="J173" s="1">
        <v>5.0039514860544756</v>
      </c>
      <c r="K173" s="1">
        <v>2.4008053681407944</v>
      </c>
      <c r="L173" s="1">
        <v>7.0813281821366871</v>
      </c>
      <c r="M173" s="1">
        <v>10.095749470441717</v>
      </c>
      <c r="N173" s="1">
        <v>0.42721913817752011</v>
      </c>
      <c r="O173" s="1"/>
      <c r="P173" s="1"/>
      <c r="Q173" s="1">
        <v>56.23016798508251</v>
      </c>
      <c r="R173" s="1">
        <v>58.820283477746663</v>
      </c>
      <c r="S173" s="1">
        <v>58.959246406849935</v>
      </c>
      <c r="T173" s="1">
        <v>58.220153341036465</v>
      </c>
      <c r="U173" s="1"/>
      <c r="V173" s="1">
        <v>-1.9690835701913159</v>
      </c>
      <c r="W173" s="1">
        <v>4.6062737947915906</v>
      </c>
      <c r="X173" s="1">
        <v>0.23625001595894446</v>
      </c>
      <c r="Y173" s="1">
        <v>-1.2535659983055751</v>
      </c>
      <c r="Z173" s="80">
        <f t="shared" si="8"/>
        <v>58.057462802678899</v>
      </c>
      <c r="AA173" s="27"/>
    </row>
    <row r="174" spans="1:27" ht="11.25" customHeight="1" x14ac:dyDescent="0.25">
      <c r="A174" s="6">
        <v>4</v>
      </c>
      <c r="C174" s="26">
        <v>2001</v>
      </c>
      <c r="D174" s="1">
        <v>56.146825760473071</v>
      </c>
      <c r="E174" s="1">
        <v>53.039813855156936</v>
      </c>
      <c r="F174" s="1">
        <v>54.349077118483216</v>
      </c>
      <c r="G174" s="1">
        <v>61.723047219823378</v>
      </c>
      <c r="H174" s="1">
        <v>55.475364848428775</v>
      </c>
      <c r="I174" s="1"/>
      <c r="J174" s="1">
        <v>-3.2909413363438915</v>
      </c>
      <c r="K174" s="1">
        <v>3.5361994540009505</v>
      </c>
      <c r="L174" s="1">
        <v>-8.0191840308600604</v>
      </c>
      <c r="M174" s="1">
        <v>-0.77795648374197413</v>
      </c>
      <c r="N174" s="1">
        <v>-7.0876091303378104</v>
      </c>
      <c r="O174" s="1"/>
      <c r="P174" s="1"/>
      <c r="Q174" s="1">
        <v>57.314584009587875</v>
      </c>
      <c r="R174" s="1">
        <v>54.812873565863292</v>
      </c>
      <c r="S174" s="1">
        <v>57.62851185718506</v>
      </c>
      <c r="T174" s="1">
        <v>54.831333609256028</v>
      </c>
      <c r="U174" s="1"/>
      <c r="V174" s="1">
        <v>-1.5554224430568411</v>
      </c>
      <c r="W174" s="1">
        <v>-4.3648758635430198</v>
      </c>
      <c r="X174" s="1">
        <v>5.1368193421541548</v>
      </c>
      <c r="Y174" s="1">
        <v>-4.8538096122644987</v>
      </c>
      <c r="Z174" s="80">
        <f t="shared" si="8"/>
        <v>56.146825760473064</v>
      </c>
      <c r="AA174" s="27"/>
    </row>
    <row r="175" spans="1:27" ht="11.25" customHeight="1" x14ac:dyDescent="0.25">
      <c r="A175" s="6">
        <v>5</v>
      </c>
      <c r="C175" s="26">
        <v>2002</v>
      </c>
      <c r="D175" s="1">
        <v>57.902993925113755</v>
      </c>
      <c r="E175" s="1">
        <v>52.732102896808321</v>
      </c>
      <c r="F175" s="1">
        <v>58.449827015754302</v>
      </c>
      <c r="G175" s="1">
        <v>60.237360868139731</v>
      </c>
      <c r="H175" s="1">
        <v>60.192684919752672</v>
      </c>
      <c r="I175" s="1"/>
      <c r="J175" s="1">
        <v>3.1278138004321647</v>
      </c>
      <c r="K175" s="1">
        <v>-0.58015090171494421</v>
      </c>
      <c r="L175" s="1">
        <v>7.5452061280291645</v>
      </c>
      <c r="M175" s="1">
        <v>-2.4070204220353162</v>
      </c>
      <c r="N175" s="1">
        <v>8.5034502868303434</v>
      </c>
      <c r="O175" s="1"/>
      <c r="P175" s="1"/>
      <c r="Q175" s="1">
        <v>56.278377660927532</v>
      </c>
      <c r="R175" s="1">
        <v>58.530470321674301</v>
      </c>
      <c r="S175" s="1">
        <v>57.598171322246785</v>
      </c>
      <c r="T175" s="1">
        <v>59.204956395606395</v>
      </c>
      <c r="U175" s="1"/>
      <c r="V175" s="1">
        <v>2.6390823575139848</v>
      </c>
      <c r="W175" s="1">
        <v>4.0017014603999996</v>
      </c>
      <c r="X175" s="1">
        <v>-1.5928438543270573</v>
      </c>
      <c r="Y175" s="1">
        <v>2.7896459843665298</v>
      </c>
      <c r="Z175" s="80">
        <f t="shared" si="8"/>
        <v>57.902993925113755</v>
      </c>
      <c r="AA175" s="27"/>
    </row>
    <row r="176" spans="1:27" ht="11.25" customHeight="1" x14ac:dyDescent="0.25">
      <c r="A176" s="6">
        <v>6</v>
      </c>
      <c r="C176" s="26">
        <v>2003</v>
      </c>
      <c r="D176" s="1">
        <v>61.662878606502517</v>
      </c>
      <c r="E176" s="1">
        <v>57.484976754860348</v>
      </c>
      <c r="F176" s="1">
        <v>59.99224861830136</v>
      </c>
      <c r="G176" s="1">
        <v>63.655161042519168</v>
      </c>
      <c r="H176" s="1">
        <v>65.519128010329226</v>
      </c>
      <c r="I176" s="1"/>
      <c r="J176" s="1">
        <v>6.493420161056676</v>
      </c>
      <c r="K176" s="1">
        <v>9.0132454367559518</v>
      </c>
      <c r="L176" s="1">
        <v>2.6388813813449303</v>
      </c>
      <c r="M176" s="1">
        <v>5.6738876423571014</v>
      </c>
      <c r="N176" s="1">
        <v>8.8489873772496139</v>
      </c>
      <c r="O176" s="1"/>
      <c r="P176" s="1"/>
      <c r="Q176" s="1">
        <v>60.584704215564095</v>
      </c>
      <c r="R176" s="1">
        <v>60.370752628530056</v>
      </c>
      <c r="S176" s="1">
        <v>61.76927772640299</v>
      </c>
      <c r="T176" s="1">
        <v>63.926779855512947</v>
      </c>
      <c r="U176" s="1"/>
      <c r="V176" s="1">
        <v>2.3304599884142334</v>
      </c>
      <c r="W176" s="1">
        <v>-0.35314455984267568</v>
      </c>
      <c r="X176" s="1">
        <v>2.3165606473026088</v>
      </c>
      <c r="Y176" s="1">
        <v>3.4928401440377286</v>
      </c>
      <c r="Z176" s="80">
        <f t="shared" si="8"/>
        <v>61.662878606502531</v>
      </c>
      <c r="AA176" s="27"/>
    </row>
    <row r="177" spans="1:27" ht="11.25" customHeight="1" x14ac:dyDescent="0.25">
      <c r="A177" s="6">
        <v>7</v>
      </c>
      <c r="C177" s="26">
        <v>2004</v>
      </c>
      <c r="D177" s="1">
        <v>71.873978940493814</v>
      </c>
      <c r="E177" s="1">
        <v>63.39205634443725</v>
      </c>
      <c r="F177" s="1">
        <v>68.884588263681707</v>
      </c>
      <c r="G177" s="1">
        <v>74.850019469781245</v>
      </c>
      <c r="H177" s="1">
        <v>80.369251684075081</v>
      </c>
      <c r="I177" s="1"/>
      <c r="J177" s="1">
        <v>16.559558302739546</v>
      </c>
      <c r="K177" s="1">
        <v>10.275866709952979</v>
      </c>
      <c r="L177" s="1">
        <v>14.82248098743149</v>
      </c>
      <c r="M177" s="1">
        <v>17.586725481354677</v>
      </c>
      <c r="N177" s="1">
        <v>22.665325569358473</v>
      </c>
      <c r="O177" s="1"/>
      <c r="P177" s="1"/>
      <c r="Q177" s="1">
        <v>66.751365399590128</v>
      </c>
      <c r="R177" s="1">
        <v>69.519409299512091</v>
      </c>
      <c r="S177" s="1">
        <v>73.283026849979009</v>
      </c>
      <c r="T177" s="1">
        <v>77.942114212894069</v>
      </c>
      <c r="U177" s="1"/>
      <c r="V177" s="1">
        <v>4.4184699283481734</v>
      </c>
      <c r="W177" s="1">
        <v>4.1467974225722202</v>
      </c>
      <c r="X177" s="1">
        <v>5.4137651461508227</v>
      </c>
      <c r="Y177" s="1">
        <v>6.3576622898681308</v>
      </c>
      <c r="Z177" s="80">
        <f t="shared" si="8"/>
        <v>71.873978940493828</v>
      </c>
      <c r="AA177" s="27"/>
    </row>
    <row r="178" spans="1:27" ht="11.25" customHeight="1" x14ac:dyDescent="0.25">
      <c r="A178" s="6">
        <v>8</v>
      </c>
      <c r="C178" s="26">
        <v>2005</v>
      </c>
      <c r="D178" s="1">
        <v>85.727289832130992</v>
      </c>
      <c r="E178" s="1">
        <v>77.219770706481171</v>
      </c>
      <c r="F178" s="1">
        <v>85.099488509549644</v>
      </c>
      <c r="G178" s="1">
        <v>89.477577310674292</v>
      </c>
      <c r="H178" s="1">
        <v>91.112322801818834</v>
      </c>
      <c r="I178" s="1"/>
      <c r="J178" s="1">
        <v>19.274445488967103</v>
      </c>
      <c r="K178" s="1">
        <v>21.813008063521067</v>
      </c>
      <c r="L178" s="1">
        <v>23.539227938474852</v>
      </c>
      <c r="M178" s="1">
        <v>19.542490362074716</v>
      </c>
      <c r="N178" s="1">
        <v>13.367140906044355</v>
      </c>
      <c r="O178" s="1"/>
      <c r="P178" s="1"/>
      <c r="Q178" s="1">
        <v>81.85635460371644</v>
      </c>
      <c r="R178" s="1">
        <v>85.763216998241006</v>
      </c>
      <c r="S178" s="1">
        <v>87.728110590806708</v>
      </c>
      <c r="T178" s="1">
        <v>87.561477135759759</v>
      </c>
      <c r="U178" s="1"/>
      <c r="V178" s="1">
        <v>5.0219838534670345</v>
      </c>
      <c r="W178" s="1">
        <v>4.7728272452865639</v>
      </c>
      <c r="X178" s="1">
        <v>2.291067967525052</v>
      </c>
      <c r="Y178" s="1">
        <v>-0.18994305693436786</v>
      </c>
      <c r="Z178" s="80">
        <f t="shared" si="8"/>
        <v>85.727289832130964</v>
      </c>
      <c r="AA178" s="27"/>
    </row>
    <row r="179" spans="1:27" ht="11.25" customHeight="1" x14ac:dyDescent="0.25">
      <c r="A179" s="6">
        <v>9</v>
      </c>
      <c r="C179" s="26">
        <v>2006</v>
      </c>
      <c r="D179" s="1">
        <v>89.863535615574364</v>
      </c>
      <c r="E179" s="1">
        <v>83.151926325853665</v>
      </c>
      <c r="F179" s="1">
        <v>88.175098603649957</v>
      </c>
      <c r="G179" s="1">
        <v>91.054817379749352</v>
      </c>
      <c r="H179" s="1">
        <v>97.072300153044495</v>
      </c>
      <c r="I179" s="1"/>
      <c r="J179" s="1">
        <v>4.8248880741976734</v>
      </c>
      <c r="K179" s="1">
        <v>7.6821720203251118</v>
      </c>
      <c r="L179" s="1">
        <v>3.6141346416614226</v>
      </c>
      <c r="M179" s="1">
        <v>1.7627210262954947</v>
      </c>
      <c r="N179" s="1">
        <v>6.5413515624987326</v>
      </c>
      <c r="O179" s="1"/>
      <c r="P179" s="1"/>
      <c r="Q179" s="1">
        <v>88.578816931489442</v>
      </c>
      <c r="R179" s="1">
        <v>89.29870587839649</v>
      </c>
      <c r="S179" s="1">
        <v>89.758888598233881</v>
      </c>
      <c r="T179" s="1">
        <v>91.817731054177614</v>
      </c>
      <c r="U179" s="1"/>
      <c r="V179" s="1">
        <v>1.1618577358538005</v>
      </c>
      <c r="W179" s="1">
        <v>0.81271004947360836</v>
      </c>
      <c r="X179" s="1">
        <v>0.51532966274344005</v>
      </c>
      <c r="Y179" s="1">
        <v>2.2937477146795118</v>
      </c>
      <c r="Z179" s="80">
        <f t="shared" si="8"/>
        <v>89.863535615574349</v>
      </c>
      <c r="AA179" s="27"/>
    </row>
    <row r="180" spans="1:27" ht="11.25" customHeight="1" x14ac:dyDescent="0.25">
      <c r="A180" s="6">
        <v>10</v>
      </c>
      <c r="C180" s="26">
        <v>2007</v>
      </c>
      <c r="D180" s="1">
        <v>98.755618089123487</v>
      </c>
      <c r="E180" s="1">
        <v>88.330621341024553</v>
      </c>
      <c r="F180" s="1">
        <v>94.554692015783999</v>
      </c>
      <c r="G180" s="1">
        <v>100.96247692843856</v>
      </c>
      <c r="H180" s="1">
        <v>111.17468207124685</v>
      </c>
      <c r="I180" s="1"/>
      <c r="J180" s="1">
        <v>9.8950952826833145</v>
      </c>
      <c r="K180" s="1">
        <v>6.2279916341044839</v>
      </c>
      <c r="L180" s="1">
        <v>7.2351417953163093</v>
      </c>
      <c r="M180" s="1">
        <v>10.880983383195144</v>
      </c>
      <c r="N180" s="1">
        <v>14.527709651433511</v>
      </c>
      <c r="O180" s="1"/>
      <c r="P180" s="1"/>
      <c r="Q180" s="1">
        <v>94.838942933339226</v>
      </c>
      <c r="R180" s="1">
        <v>96.726471859115364</v>
      </c>
      <c r="S180" s="1">
        <v>99.998494937272213</v>
      </c>
      <c r="T180" s="1">
        <v>103.4585626267671</v>
      </c>
      <c r="U180" s="1"/>
      <c r="V180" s="1">
        <v>3.2904449331022221</v>
      </c>
      <c r="W180" s="1">
        <v>1.9902466933892953</v>
      </c>
      <c r="X180" s="1">
        <v>3.3827586339783409</v>
      </c>
      <c r="Y180" s="1">
        <v>3.4601197664678267</v>
      </c>
      <c r="Z180" s="80">
        <f t="shared" si="8"/>
        <v>98.755618089123473</v>
      </c>
      <c r="AA180" s="27"/>
    </row>
    <row r="181" spans="1:27" ht="11.25" customHeight="1" x14ac:dyDescent="0.25">
      <c r="A181" s="6">
        <v>11</v>
      </c>
      <c r="C181" s="26">
        <v>2008</v>
      </c>
      <c r="D181" s="1">
        <v>102.17943187089554</v>
      </c>
      <c r="E181" s="1">
        <v>95.165847855216413</v>
      </c>
      <c r="F181" s="1">
        <v>101.24721238891036</v>
      </c>
      <c r="G181" s="1">
        <v>103.10869726360092</v>
      </c>
      <c r="H181" s="1">
        <v>109.19596997585451</v>
      </c>
      <c r="I181" s="1"/>
      <c r="J181" s="1">
        <v>3.4669559545282596</v>
      </c>
      <c r="K181" s="1">
        <v>7.7382298578005049</v>
      </c>
      <c r="L181" s="1">
        <v>7.0779357750001139</v>
      </c>
      <c r="M181" s="1">
        <v>2.1257603819323663</v>
      </c>
      <c r="N181" s="1">
        <v>-1.7798225805802304</v>
      </c>
      <c r="O181" s="1"/>
      <c r="P181" s="1"/>
      <c r="Q181" s="1">
        <v>102.94500388276904</v>
      </c>
      <c r="R181" s="1">
        <v>103.41362634786458</v>
      </c>
      <c r="S181" s="1">
        <v>101.58131291630782</v>
      </c>
      <c r="T181" s="1">
        <v>100.77778433664071</v>
      </c>
      <c r="U181" s="1"/>
      <c r="V181" s="1">
        <v>-0.49639075873376726</v>
      </c>
      <c r="W181" s="1">
        <v>0.45521632660209832</v>
      </c>
      <c r="X181" s="1">
        <v>-1.7718297832368677</v>
      </c>
      <c r="Y181" s="1">
        <v>-0.79102007701862931</v>
      </c>
      <c r="Z181" s="80">
        <f t="shared" si="8"/>
        <v>102.17943187089554</v>
      </c>
      <c r="AA181" s="27"/>
    </row>
    <row r="182" spans="1:27" ht="11.25" customHeight="1" x14ac:dyDescent="0.25">
      <c r="A182" s="6">
        <v>12</v>
      </c>
      <c r="C182" s="26">
        <v>2009</v>
      </c>
      <c r="D182" s="1">
        <v>100</v>
      </c>
      <c r="E182" s="1">
        <v>91.479790245356185</v>
      </c>
      <c r="F182" s="1">
        <v>98.117338986826525</v>
      </c>
      <c r="G182" s="1">
        <v>103.3110082257795</v>
      </c>
      <c r="H182" s="1">
        <v>107.0918625420378</v>
      </c>
      <c r="I182" s="1"/>
      <c r="J182" s="1">
        <v>-2.1329457709740183</v>
      </c>
      <c r="K182" s="1">
        <v>-3.8732987651916062</v>
      </c>
      <c r="L182" s="1">
        <v>-3.0913180997629581</v>
      </c>
      <c r="M182" s="1">
        <v>0.19621134545164409</v>
      </c>
      <c r="N182" s="1">
        <v>-1.9269094219154397</v>
      </c>
      <c r="O182" s="1"/>
      <c r="P182" s="1"/>
      <c r="Q182" s="1">
        <v>99.369151919760284</v>
      </c>
      <c r="R182" s="1">
        <v>101.15627135407699</v>
      </c>
      <c r="S182" s="1">
        <v>101.41616989953785</v>
      </c>
      <c r="T182" s="1">
        <v>98.058406826624875</v>
      </c>
      <c r="U182" s="1"/>
      <c r="V182" s="1">
        <v>-1.3977608519105615</v>
      </c>
      <c r="W182" s="1">
        <v>1.798465016346114</v>
      </c>
      <c r="X182" s="1">
        <v>0.25692776333276868</v>
      </c>
      <c r="Y182" s="1">
        <v>-3.3108754513596352</v>
      </c>
      <c r="Z182" s="80">
        <f t="shared" si="8"/>
        <v>100</v>
      </c>
      <c r="AA182" s="27"/>
    </row>
    <row r="183" spans="1:27" ht="11.25" customHeight="1" x14ac:dyDescent="0.25">
      <c r="A183" s="6">
        <v>13</v>
      </c>
      <c r="C183" s="26">
        <v>2010</v>
      </c>
      <c r="D183" s="1">
        <v>99.720802197188618</v>
      </c>
      <c r="E183" s="1">
        <v>92.704395338581065</v>
      </c>
      <c r="F183" s="1">
        <v>92.759421352618986</v>
      </c>
      <c r="G183" s="1">
        <v>99.880663751301412</v>
      </c>
      <c r="H183" s="1">
        <v>113.53872834625301</v>
      </c>
      <c r="I183" s="1"/>
      <c r="J183" s="1">
        <v>-0.27919780281138173</v>
      </c>
      <c r="K183" s="1">
        <v>1.3386618945456519</v>
      </c>
      <c r="L183" s="1">
        <v>-5.4607245666608435</v>
      </c>
      <c r="M183" s="1">
        <v>-3.3204055728323709</v>
      </c>
      <c r="N183" s="1">
        <v>6.0199399386527261</v>
      </c>
      <c r="O183" s="1"/>
      <c r="P183" s="1"/>
      <c r="Q183" s="1">
        <v>100.52401398253568</v>
      </c>
      <c r="R183" s="1">
        <v>97.269455599788202</v>
      </c>
      <c r="S183" s="1">
        <v>99.24698927804549</v>
      </c>
      <c r="T183" s="1">
        <v>101.84274992838502</v>
      </c>
      <c r="U183" s="1"/>
      <c r="V183" s="1">
        <v>2.514427100850412</v>
      </c>
      <c r="W183" s="1">
        <v>-3.2375929430284174</v>
      </c>
      <c r="X183" s="1">
        <v>2.0330469272839196</v>
      </c>
      <c r="Y183" s="1">
        <v>2.6154553092460731</v>
      </c>
      <c r="Z183" s="80">
        <f t="shared" si="8"/>
        <v>99.72080219718859</v>
      </c>
      <c r="AA183" s="27"/>
    </row>
    <row r="184" spans="1:27" ht="11.25" customHeight="1" x14ac:dyDescent="0.25">
      <c r="A184" s="6">
        <v>14</v>
      </c>
      <c r="C184" s="26">
        <v>2011</v>
      </c>
      <c r="D184" s="1">
        <v>108.34141465948798</v>
      </c>
      <c r="E184" s="1">
        <v>93.545916596410265</v>
      </c>
      <c r="F184" s="1">
        <v>102.33623595392787</v>
      </c>
      <c r="G184" s="1">
        <v>109.07336586520947</v>
      </c>
      <c r="H184" s="1">
        <v>128.41014022240429</v>
      </c>
      <c r="I184" s="1"/>
      <c r="J184" s="1">
        <v>8.6447484099184209</v>
      </c>
      <c r="K184" s="1">
        <v>0.9077468816400085</v>
      </c>
      <c r="L184" s="1">
        <v>10.324357851374728</v>
      </c>
      <c r="M184" s="1">
        <v>9.2036854468623659</v>
      </c>
      <c r="N184" s="1">
        <v>13.098096211540039</v>
      </c>
      <c r="O184" s="1"/>
      <c r="P184" s="1"/>
      <c r="Q184" s="1">
        <v>102.72530890776081</v>
      </c>
      <c r="R184" s="1">
        <v>107.76415212578131</v>
      </c>
      <c r="S184" s="1">
        <v>109.70789774940393</v>
      </c>
      <c r="T184" s="1">
        <v>113.16829985500583</v>
      </c>
      <c r="U184" s="1"/>
      <c r="V184" s="1">
        <v>0.86658989471159487</v>
      </c>
      <c r="W184" s="1">
        <v>4.9051623904533557</v>
      </c>
      <c r="X184" s="1">
        <v>1.8037033515133203</v>
      </c>
      <c r="Y184" s="1">
        <v>3.1541959846010315</v>
      </c>
      <c r="Z184" s="80">
        <f t="shared" si="8"/>
        <v>108.34141465948797</v>
      </c>
      <c r="AA184" s="27"/>
    </row>
    <row r="185" spans="1:27" ht="11.25" customHeight="1" x14ac:dyDescent="0.25">
      <c r="A185" s="6">
        <v>15</v>
      </c>
      <c r="C185" s="26">
        <v>2012</v>
      </c>
      <c r="D185" s="1">
        <v>117.73739521333889</v>
      </c>
      <c r="E185" s="1">
        <v>105.2359942760044</v>
      </c>
      <c r="F185" s="1">
        <v>109.7508337465519</v>
      </c>
      <c r="G185" s="1">
        <v>117.30370164000742</v>
      </c>
      <c r="H185" s="1">
        <v>138.65905119079176</v>
      </c>
      <c r="I185" s="2"/>
      <c r="J185" s="1">
        <v>8.6725658727846877</v>
      </c>
      <c r="K185" s="1">
        <v>12.49661995405873</v>
      </c>
      <c r="L185" s="1">
        <v>7.2453297930188825</v>
      </c>
      <c r="M185" s="1">
        <v>7.5456879042027794</v>
      </c>
      <c r="N185" s="1">
        <v>7.9813875684868094</v>
      </c>
      <c r="O185" s="2"/>
      <c r="P185" s="2"/>
      <c r="Q185" s="1">
        <v>115.85204710756146</v>
      </c>
      <c r="R185" s="1">
        <v>116.22259254925753</v>
      </c>
      <c r="S185" s="1">
        <v>118.50255979983883</v>
      </c>
      <c r="T185" s="1">
        <v>120.37238139669766</v>
      </c>
      <c r="U185" s="2"/>
      <c r="V185" s="1">
        <v>2.3714655570456813</v>
      </c>
      <c r="W185" s="1">
        <v>0.31984367212089637</v>
      </c>
      <c r="X185" s="1">
        <v>1.9617246531607151</v>
      </c>
      <c r="Y185" s="1">
        <v>1.5778744358072316</v>
      </c>
      <c r="Z185" s="80">
        <f t="shared" si="8"/>
        <v>117.73739521333887</v>
      </c>
      <c r="AA185" s="27"/>
    </row>
    <row r="186" spans="1:27" ht="11.25" customHeight="1" x14ac:dyDescent="0.25">
      <c r="A186" s="6">
        <v>16</v>
      </c>
      <c r="C186" s="26">
        <v>2013</v>
      </c>
      <c r="D186" s="1">
        <v>128.59904383703781</v>
      </c>
      <c r="E186" s="1">
        <v>110.1984891385929</v>
      </c>
      <c r="F186" s="1">
        <v>119.21050361417286</v>
      </c>
      <c r="G186" s="1">
        <v>128.44802718432447</v>
      </c>
      <c r="H186" s="1">
        <v>156.53915541106107</v>
      </c>
      <c r="I186" s="2"/>
      <c r="J186" s="1">
        <v>9.2253175841182156</v>
      </c>
      <c r="K186" s="1">
        <v>4.7155869973283728</v>
      </c>
      <c r="L186" s="1">
        <v>8.619223694888916</v>
      </c>
      <c r="M186" s="1">
        <v>9.5004039842816042</v>
      </c>
      <c r="N186" s="1">
        <v>12.895014113190982</v>
      </c>
      <c r="O186" s="2"/>
      <c r="P186" s="2"/>
      <c r="Q186" s="1">
        <v>122.34258747383144</v>
      </c>
      <c r="R186" s="1">
        <v>127.09985423734879</v>
      </c>
      <c r="S186" s="1">
        <v>130.95429570985155</v>
      </c>
      <c r="T186" s="1">
        <v>133.99943792711957</v>
      </c>
      <c r="U186" s="2"/>
      <c r="V186" s="1">
        <v>1.636759241840366</v>
      </c>
      <c r="W186" s="1">
        <v>3.8884797695936584</v>
      </c>
      <c r="X186" s="1">
        <v>3.0326088850620465</v>
      </c>
      <c r="Y186" s="1">
        <v>2.325347328823014</v>
      </c>
      <c r="Z186" s="80">
        <f t="shared" si="8"/>
        <v>128.59904383703784</v>
      </c>
      <c r="AA186" s="27"/>
    </row>
    <row r="187" spans="1:27" ht="11.25" customHeight="1" x14ac:dyDescent="0.25">
      <c r="A187" s="6">
        <v>17</v>
      </c>
      <c r="C187" s="26">
        <v>2014</v>
      </c>
      <c r="D187" s="1">
        <v>137.34198926357527</v>
      </c>
      <c r="E187" s="1">
        <v>123.57767797673431</v>
      </c>
      <c r="F187" s="1">
        <v>128.22582387447343</v>
      </c>
      <c r="G187" s="1">
        <v>134.58071064739423</v>
      </c>
      <c r="H187" s="1">
        <v>162.98374455569908</v>
      </c>
      <c r="I187" s="2"/>
      <c r="J187" s="1">
        <v>6.7986084232606174</v>
      </c>
      <c r="K187" s="1">
        <v>12.140991172133809</v>
      </c>
      <c r="L187" s="1">
        <v>7.5625217468075192</v>
      </c>
      <c r="M187" s="1">
        <v>4.7744473757228576</v>
      </c>
      <c r="N187" s="1">
        <v>4.1169183056564549</v>
      </c>
      <c r="O187" s="2"/>
      <c r="P187" s="2"/>
      <c r="Q187" s="1">
        <v>137.14002821418913</v>
      </c>
      <c r="R187" s="1">
        <v>136.94890611336754</v>
      </c>
      <c r="S187" s="1">
        <v>138.12426340576638</v>
      </c>
      <c r="T187" s="1">
        <v>137.15475932097809</v>
      </c>
      <c r="U187" s="2"/>
      <c r="V187" s="1">
        <v>2.3437339257927903</v>
      </c>
      <c r="W187" s="1">
        <v>-0.13936273990194081</v>
      </c>
      <c r="X187" s="1">
        <v>0.85824511181262153</v>
      </c>
      <c r="Y187" s="1">
        <v>-0.70190715293821881</v>
      </c>
      <c r="Z187" s="80">
        <f t="shared" si="8"/>
        <v>137.34198926357527</v>
      </c>
      <c r="AA187" s="27"/>
    </row>
    <row r="188" spans="1:27" ht="11.25" customHeight="1" x14ac:dyDescent="0.25">
      <c r="A188" s="6">
        <v>18</v>
      </c>
      <c r="C188" s="26">
        <v>2015</v>
      </c>
      <c r="D188" s="1">
        <v>142.7439836438534</v>
      </c>
      <c r="E188" s="1">
        <v>124.38220017312699</v>
      </c>
      <c r="F188" s="1">
        <v>130.66027469897074</v>
      </c>
      <c r="G188" s="1">
        <v>137.82680264065453</v>
      </c>
      <c r="H188" s="1">
        <v>178.10665706266133</v>
      </c>
      <c r="I188" s="1"/>
      <c r="J188" s="1">
        <v>3.9332431467197182</v>
      </c>
      <c r="K188" s="1">
        <v>0.65102550036921514</v>
      </c>
      <c r="L188" s="1">
        <v>1.8985651649082058</v>
      </c>
      <c r="M188" s="1">
        <v>2.4120039028216809</v>
      </c>
      <c r="N188" s="1">
        <v>9.2787857759606567</v>
      </c>
      <c r="O188" s="1"/>
      <c r="P188" s="1"/>
      <c r="Q188" s="1">
        <v>139.41560664188427</v>
      </c>
      <c r="R188" s="1">
        <v>140.28535425560341</v>
      </c>
      <c r="S188" s="1">
        <v>144.23049061722105</v>
      </c>
      <c r="T188" s="1">
        <v>147.04448306070489</v>
      </c>
      <c r="U188" s="1"/>
      <c r="V188" s="1">
        <v>1.6483914463479863</v>
      </c>
      <c r="W188" s="1">
        <v>0.62385240409508924</v>
      </c>
      <c r="X188" s="1">
        <v>2.8122225463604025</v>
      </c>
      <c r="Y188" s="1">
        <v>1.9510385296767794</v>
      </c>
      <c r="Z188" s="80">
        <f t="shared" si="8"/>
        <v>142.7439836438534</v>
      </c>
      <c r="AA188" s="27"/>
    </row>
    <row r="189" spans="1:27" ht="11.25" customHeight="1" x14ac:dyDescent="0.25">
      <c r="A189" s="6">
        <v>19</v>
      </c>
      <c r="C189" s="26">
        <v>2016</v>
      </c>
      <c r="D189" s="1">
        <v>151.08342918320304</v>
      </c>
      <c r="E189" s="1">
        <v>129.59007689338335</v>
      </c>
      <c r="F189" s="1">
        <v>140.06051940561471</v>
      </c>
      <c r="G189" s="1">
        <v>141.78599966476565</v>
      </c>
      <c r="H189" s="1">
        <v>192.89712076904846</v>
      </c>
      <c r="I189" s="1"/>
      <c r="J189" s="1">
        <v>5.8422396002037971</v>
      </c>
      <c r="K189" s="1">
        <v>4.1869951753607353</v>
      </c>
      <c r="L189" s="1">
        <v>7.194416763856708</v>
      </c>
      <c r="M189" s="1">
        <v>2.8725886026926446</v>
      </c>
      <c r="N189" s="1">
        <v>8.3042733777118514</v>
      </c>
      <c r="O189" s="1"/>
      <c r="P189" s="1"/>
      <c r="Q189" s="1">
        <v>146.65625950418178</v>
      </c>
      <c r="R189" s="1">
        <v>149.3328665164679</v>
      </c>
      <c r="S189" s="1">
        <v>151.09948925607051</v>
      </c>
      <c r="T189" s="1">
        <v>157.24510145609227</v>
      </c>
      <c r="U189" s="1"/>
      <c r="V189" s="1">
        <v>-0.26401776417741019</v>
      </c>
      <c r="W189" s="1">
        <v>1.8250888310769966</v>
      </c>
      <c r="X189" s="1">
        <v>1.1830099969371446</v>
      </c>
      <c r="Y189" s="1">
        <v>4.0672620604340466</v>
      </c>
      <c r="Z189" s="80">
        <f t="shared" si="8"/>
        <v>151.08342918320312</v>
      </c>
      <c r="AA189" s="27"/>
    </row>
    <row r="190" spans="1:27" ht="11.25" customHeight="1" x14ac:dyDescent="0.25">
      <c r="A190" s="6">
        <v>20</v>
      </c>
      <c r="C190" s="26">
        <v>2017</v>
      </c>
      <c r="D190" s="1">
        <v>171.42887961732492</v>
      </c>
      <c r="E190" s="1">
        <v>144.34112421915336</v>
      </c>
      <c r="F190" s="1">
        <v>159.72613661965613</v>
      </c>
      <c r="G190" s="1">
        <v>160.95498038846432</v>
      </c>
      <c r="H190" s="1">
        <v>220.69327724202583</v>
      </c>
      <c r="I190" s="1"/>
      <c r="J190" s="1">
        <v>13.466367916134004</v>
      </c>
      <c r="K190" s="1">
        <v>11.382852514167439</v>
      </c>
      <c r="L190" s="1">
        <v>14.040799861015699</v>
      </c>
      <c r="M190" s="1">
        <v>13.519656925945583</v>
      </c>
      <c r="N190" s="1">
        <v>14.40983481876701</v>
      </c>
      <c r="O190" s="1"/>
      <c r="P190" s="1"/>
      <c r="Q190" s="1">
        <v>164.75384856341316</v>
      </c>
      <c r="R190" s="1">
        <v>169.56608237973225</v>
      </c>
      <c r="S190" s="1">
        <v>173.42732923428869</v>
      </c>
      <c r="T190" s="1">
        <v>177.96825829186591</v>
      </c>
      <c r="U190" s="1"/>
      <c r="V190" s="1">
        <v>4.7751866594188073</v>
      </c>
      <c r="W190" s="1">
        <v>2.9208627648336147</v>
      </c>
      <c r="X190" s="1">
        <v>2.2771339647450475</v>
      </c>
      <c r="Y190" s="1">
        <v>2.6183468762542788</v>
      </c>
      <c r="Z190" s="80">
        <f t="shared" si="8"/>
        <v>171.42887961732501</v>
      </c>
      <c r="AA190" s="27"/>
    </row>
    <row r="191" spans="1:27" ht="11.25" customHeight="1" x14ac:dyDescent="0.25">
      <c r="A191" s="6">
        <v>21</v>
      </c>
      <c r="C191" s="26">
        <v>2018</v>
      </c>
      <c r="D191" s="1">
        <v>183.5037334629275</v>
      </c>
      <c r="E191" s="1">
        <v>155.495524533321</v>
      </c>
      <c r="F191" s="1">
        <v>173.89005156088601</v>
      </c>
      <c r="G191" s="1">
        <v>171.92171765731001</v>
      </c>
      <c r="H191" s="1">
        <v>232.707640100193</v>
      </c>
      <c r="I191" s="1"/>
      <c r="J191" s="1">
        <v>7.0436520804177718</v>
      </c>
      <c r="K191" s="1">
        <v>7.7278047919537443</v>
      </c>
      <c r="L191" s="1">
        <v>8.8676250743842502</v>
      </c>
      <c r="M191" s="1">
        <v>6.8135432916567709</v>
      </c>
      <c r="N191" s="1">
        <v>5.4439188217733943</v>
      </c>
      <c r="O191" s="1"/>
      <c r="P191" s="1"/>
      <c r="Q191" s="1">
        <v>179.39263848273799</v>
      </c>
      <c r="R191" s="1">
        <v>183.15316239101699</v>
      </c>
      <c r="S191" s="1">
        <v>185.09850603522801</v>
      </c>
      <c r="T191" s="1">
        <v>186.370626942727</v>
      </c>
      <c r="U191" s="1"/>
      <c r="V191" s="1">
        <v>0.80035631327926637</v>
      </c>
      <c r="W191" s="1">
        <v>2.0962531908135418</v>
      </c>
      <c r="X191" s="1">
        <v>1.0621403522685853</v>
      </c>
      <c r="Y191" s="1">
        <v>0.68726697732334685</v>
      </c>
      <c r="Z191" s="80">
        <f t="shared" si="8"/>
        <v>183.5037334629275</v>
      </c>
      <c r="AA191" s="27"/>
    </row>
    <row r="192" spans="1:27" ht="11.25" customHeight="1" x14ac:dyDescent="0.25">
      <c r="A192" s="6">
        <v>22</v>
      </c>
      <c r="C192" s="26">
        <v>2019</v>
      </c>
      <c r="D192" s="1">
        <v>193.06933128567874</v>
      </c>
      <c r="E192" s="1">
        <v>161.62880063514899</v>
      </c>
      <c r="F192" s="1">
        <v>181.86091998990801</v>
      </c>
      <c r="G192" s="1">
        <v>177.89783579026499</v>
      </c>
      <c r="H192" s="1">
        <v>250.889768727393</v>
      </c>
      <c r="I192" s="1"/>
      <c r="J192" s="1">
        <v>5.212753791019594</v>
      </c>
      <c r="K192" s="1">
        <v>3.9443425270504662</v>
      </c>
      <c r="L192" s="1">
        <v>4.5838553485223912</v>
      </c>
      <c r="M192" s="1">
        <v>3.4760693496950239</v>
      </c>
      <c r="N192" s="1">
        <v>7.813292515609561</v>
      </c>
      <c r="O192" s="1"/>
      <c r="P192" s="1"/>
      <c r="Q192" s="1">
        <v>187.67404744831501</v>
      </c>
      <c r="R192" s="1">
        <v>191.55499457973301</v>
      </c>
      <c r="S192" s="1">
        <v>192.61660830694601</v>
      </c>
      <c r="T192" s="1">
        <v>200.43167480772101</v>
      </c>
      <c r="U192" s="1"/>
      <c r="V192" s="1">
        <v>0.6993701351815389</v>
      </c>
      <c r="W192" s="1">
        <v>2.0679189180309123</v>
      </c>
      <c r="X192" s="1">
        <v>0.55420832515599727</v>
      </c>
      <c r="Y192" s="1">
        <v>4.0573170556098717</v>
      </c>
      <c r="Z192" s="80">
        <f t="shared" si="8"/>
        <v>193.06933128567877</v>
      </c>
      <c r="AA192" s="27"/>
    </row>
    <row r="193" spans="1:27" ht="11.25" customHeight="1" x14ac:dyDescent="0.25">
      <c r="A193" s="6">
        <v>23</v>
      </c>
      <c r="C193" s="26">
        <v>2020</v>
      </c>
      <c r="D193" s="1">
        <v>219.72221687516301</v>
      </c>
      <c r="E193" s="1">
        <v>176.918598152203</v>
      </c>
      <c r="F193" s="1">
        <v>201.368442661187</v>
      </c>
      <c r="G193" s="1">
        <v>207.573981670021</v>
      </c>
      <c r="H193" s="1">
        <v>293.02784501724102</v>
      </c>
      <c r="I193" s="1"/>
      <c r="J193" s="1">
        <v>13.804826179279004</v>
      </c>
      <c r="K193" s="1">
        <v>9.4598224183870911</v>
      </c>
      <c r="L193" s="1">
        <v>10.726616071425084</v>
      </c>
      <c r="M193" s="1">
        <v>16.681566556404363</v>
      </c>
      <c r="N193" s="1">
        <v>16.795454236172375</v>
      </c>
      <c r="O193" s="1"/>
      <c r="P193" s="1"/>
      <c r="Q193" s="1">
        <v>206.59440522244</v>
      </c>
      <c r="R193" s="1">
        <v>213.286473316637</v>
      </c>
      <c r="S193" s="1">
        <v>224.423731993101</v>
      </c>
      <c r="T193" s="1">
        <v>234.58425696847499</v>
      </c>
      <c r="U193" s="1"/>
      <c r="V193" s="1">
        <v>3.0747287925578775</v>
      </c>
      <c r="W193" s="1">
        <v>3.2392300686902189</v>
      </c>
      <c r="X193" s="1">
        <v>5.2217369921673651</v>
      </c>
      <c r="Y193" s="1">
        <v>4.5273843746998779</v>
      </c>
      <c r="Z193" s="80">
        <f t="shared" si="8"/>
        <v>219.72221687516324</v>
      </c>
      <c r="AA193" s="27"/>
    </row>
    <row r="194" spans="1:27" ht="11.25" customHeight="1" x14ac:dyDescent="0.25">
      <c r="A194" s="6">
        <v>24</v>
      </c>
      <c r="C194" s="26">
        <v>2021</v>
      </c>
      <c r="D194" s="1">
        <v>271.02668588168672</v>
      </c>
      <c r="E194" s="1">
        <v>212.31737737949101</v>
      </c>
      <c r="F194" s="1">
        <v>254.95089053242299</v>
      </c>
      <c r="G194" s="1">
        <v>254.89892699663201</v>
      </c>
      <c r="H194" s="1">
        <v>361.939548618201</v>
      </c>
      <c r="I194" s="1"/>
      <c r="J194" s="1">
        <v>23.349695691297697</v>
      </c>
      <c r="K194" s="1">
        <v>20.00851216152779</v>
      </c>
      <c r="L194" s="1">
        <v>26.60915839796769</v>
      </c>
      <c r="M194" s="1">
        <v>22.79907382700938</v>
      </c>
      <c r="N194" s="1">
        <v>23.517117834622653</v>
      </c>
      <c r="O194" s="1"/>
      <c r="P194" s="1"/>
      <c r="Q194" s="1">
        <v>250.62457241205701</v>
      </c>
      <c r="R194" s="1">
        <v>272.61340763610599</v>
      </c>
      <c r="S194" s="1">
        <v>273.97908030193003</v>
      </c>
      <c r="T194" s="1">
        <v>286.88968317665501</v>
      </c>
      <c r="U194" s="1"/>
      <c r="V194" s="1">
        <v>6.8377629645188165</v>
      </c>
      <c r="W194" s="1">
        <v>8.7736150579428056</v>
      </c>
      <c r="X194" s="1">
        <v>0.50095579585247663</v>
      </c>
      <c r="Y194" s="1">
        <v>4.7122586368627992</v>
      </c>
      <c r="Z194" s="80">
        <f t="shared" si="8"/>
        <v>271.026685881687</v>
      </c>
      <c r="AA194" s="27"/>
    </row>
    <row r="195" spans="1:27" ht="11.25" customHeight="1" x14ac:dyDescent="0.25">
      <c r="A195" s="6">
        <v>25</v>
      </c>
      <c r="C195" s="26">
        <v>2022</v>
      </c>
      <c r="D195" s="1">
        <v>293.2084428617942</v>
      </c>
      <c r="E195" s="1">
        <v>242.688453115534</v>
      </c>
      <c r="F195" s="1">
        <v>264.02315826371199</v>
      </c>
      <c r="G195" s="1">
        <v>285.54220870000597</v>
      </c>
      <c r="H195" s="1">
        <v>380.57995136792499</v>
      </c>
      <c r="I195" s="1"/>
      <c r="J195" s="1">
        <v>8.184344249329996</v>
      </c>
      <c r="K195" s="1">
        <v>14.304564285267361</v>
      </c>
      <c r="L195" s="1">
        <v>3.5584373572271346</v>
      </c>
      <c r="M195" s="1">
        <v>12.021738209897933</v>
      </c>
      <c r="N195" s="1">
        <v>5.1501425641073553</v>
      </c>
      <c r="O195" s="1"/>
      <c r="P195" s="1"/>
      <c r="Q195" s="1">
        <v>285.06021618385802</v>
      </c>
      <c r="R195" s="1">
        <v>288.33795055505698</v>
      </c>
      <c r="S195" s="1">
        <v>299.98461137588299</v>
      </c>
      <c r="T195" s="1">
        <v>299.45099333237999</v>
      </c>
      <c r="U195" s="1"/>
      <c r="V195" s="1">
        <v>-0.63769006000487138</v>
      </c>
      <c r="W195" s="1">
        <v>1.1498392918796156</v>
      </c>
      <c r="X195" s="1">
        <v>4.0392396486157622</v>
      </c>
      <c r="Y195" s="1">
        <v>-0.17788180568848588</v>
      </c>
      <c r="Z195" s="80">
        <f t="shared" si="8"/>
        <v>293.20844286179454</v>
      </c>
      <c r="AA195" s="27"/>
    </row>
    <row r="196" spans="1:27" ht="11.25" customHeight="1" x14ac:dyDescent="0.25">
      <c r="A196" s="6">
        <v>26</v>
      </c>
      <c r="C196" s="26">
        <v>2023</v>
      </c>
      <c r="D196" s="1">
        <v>296.80916182578721</v>
      </c>
      <c r="E196" s="1">
        <v>262.64801003339778</v>
      </c>
      <c r="F196" s="1">
        <v>271.77996791354269</v>
      </c>
      <c r="G196" s="1">
        <v>283.52228483444674</v>
      </c>
      <c r="H196" s="1">
        <v>369.28638452176159</v>
      </c>
      <c r="I196" s="1"/>
      <c r="J196" s="1">
        <v>1.2280406828838295</v>
      </c>
      <c r="K196" s="1">
        <v>8.2243537595757914</v>
      </c>
      <c r="L196" s="1">
        <v>2.9379277563534885</v>
      </c>
      <c r="M196" s="1">
        <v>-0.70739939806286145</v>
      </c>
      <c r="N196" s="1">
        <v>-2.967462370408839</v>
      </c>
      <c r="O196" s="1"/>
      <c r="P196" s="1"/>
      <c r="Q196" s="1">
        <v>302.53186746458749</v>
      </c>
      <c r="R196" s="1">
        <v>296.45508116722669</v>
      </c>
      <c r="S196" s="1">
        <v>295.8989496320516</v>
      </c>
      <c r="T196" s="1">
        <v>292.35074903928381</v>
      </c>
      <c r="U196" s="1"/>
      <c r="V196" s="1">
        <v>1.0288408456831775</v>
      </c>
      <c r="W196" s="1">
        <v>-2.00864336980041</v>
      </c>
      <c r="X196" s="1">
        <v>-0.18759386177003989</v>
      </c>
      <c r="Y196" s="1">
        <v>-1.1991257816832217</v>
      </c>
      <c r="Z196" s="80">
        <f t="shared" si="8"/>
        <v>296.80916182578738</v>
      </c>
      <c r="AA196" s="27"/>
    </row>
    <row r="197" spans="1:27" ht="11.25" customHeight="1" x14ac:dyDescent="0.25">
      <c r="C197" s="26"/>
      <c r="D197" s="2" t="s">
        <v>5</v>
      </c>
      <c r="E197" s="2" t="s">
        <v>5</v>
      </c>
      <c r="F197" s="2" t="s">
        <v>5</v>
      </c>
      <c r="G197" s="2" t="s">
        <v>5</v>
      </c>
      <c r="H197" s="2" t="s">
        <v>5</v>
      </c>
      <c r="I197" s="2"/>
      <c r="J197" s="2" t="s">
        <v>5</v>
      </c>
      <c r="K197" s="2" t="s">
        <v>5</v>
      </c>
      <c r="L197" s="2" t="s">
        <v>5</v>
      </c>
      <c r="M197" s="2" t="s">
        <v>5</v>
      </c>
      <c r="N197" s="2" t="s">
        <v>5</v>
      </c>
      <c r="O197" s="2"/>
      <c r="P197" s="2"/>
      <c r="Q197" s="2" t="s">
        <v>5</v>
      </c>
      <c r="R197" s="2" t="s">
        <v>5</v>
      </c>
      <c r="S197" s="2" t="s">
        <v>5</v>
      </c>
      <c r="T197" s="2" t="s">
        <v>5</v>
      </c>
      <c r="U197" s="2"/>
      <c r="V197" s="3" t="s">
        <v>5</v>
      </c>
      <c r="W197" s="3" t="s">
        <v>5</v>
      </c>
      <c r="X197" s="3" t="s">
        <v>5</v>
      </c>
      <c r="Y197" s="2" t="s">
        <v>5</v>
      </c>
      <c r="Z197" s="80"/>
      <c r="AA197" s="27"/>
    </row>
    <row r="198" spans="1:27" ht="11.25" customHeight="1" x14ac:dyDescent="0.25">
      <c r="A198" s="6">
        <v>1</v>
      </c>
      <c r="B198" s="35"/>
      <c r="C198" s="26">
        <v>1998</v>
      </c>
      <c r="D198" s="1">
        <v>42.091453540852036</v>
      </c>
      <c r="E198" s="1">
        <v>42.689154866605918</v>
      </c>
      <c r="F198" s="1">
        <v>43.516544264280213</v>
      </c>
      <c r="G198" s="1">
        <v>41.000789449774373</v>
      </c>
      <c r="H198" s="1">
        <v>41.159325582747641</v>
      </c>
      <c r="I198" s="1"/>
      <c r="J198" s="1" t="s">
        <v>13</v>
      </c>
      <c r="K198" s="1" t="s">
        <v>13</v>
      </c>
      <c r="L198" s="1" t="s">
        <v>13</v>
      </c>
      <c r="M198" s="1" t="s">
        <v>13</v>
      </c>
      <c r="N198" s="1" t="s">
        <v>13</v>
      </c>
      <c r="O198" s="1"/>
      <c r="P198" s="1"/>
      <c r="Q198" s="1">
        <v>42.689154866605918</v>
      </c>
      <c r="R198" s="1">
        <v>43.516544264280213</v>
      </c>
      <c r="S198" s="1">
        <v>41.000789449774373</v>
      </c>
      <c r="T198" s="1">
        <v>41.159325582747641</v>
      </c>
      <c r="U198" s="1"/>
      <c r="V198" s="1" t="s">
        <v>13</v>
      </c>
      <c r="W198" s="1">
        <v>1.9381723537505167</v>
      </c>
      <c r="X198" s="1">
        <v>-5.7811456700868007</v>
      </c>
      <c r="Y198" s="1">
        <v>0.38666604985124309</v>
      </c>
      <c r="Z198" s="80">
        <f t="shared" si="8"/>
        <v>42.091453540852036</v>
      </c>
      <c r="AA198" s="27"/>
    </row>
    <row r="199" spans="1:27" ht="11.25" customHeight="1" x14ac:dyDescent="0.25">
      <c r="A199" s="6">
        <v>2</v>
      </c>
      <c r="B199" s="25" t="s">
        <v>55</v>
      </c>
      <c r="C199" s="26">
        <v>1999</v>
      </c>
      <c r="D199" s="1">
        <v>44.035181041670917</v>
      </c>
      <c r="E199" s="1">
        <v>43.31683058747867</v>
      </c>
      <c r="F199" s="1">
        <v>45.440278358764409</v>
      </c>
      <c r="G199" s="1">
        <v>41.260272310313987</v>
      </c>
      <c r="H199" s="1">
        <v>46.123342910126603</v>
      </c>
      <c r="I199" s="1"/>
      <c r="J199" s="1">
        <v>4.617867375219987</v>
      </c>
      <c r="K199" s="1">
        <v>1.4703400028276405</v>
      </c>
      <c r="L199" s="1">
        <v>4.4206959146414988</v>
      </c>
      <c r="M199" s="1">
        <v>0.63287283982049303</v>
      </c>
      <c r="N199" s="1">
        <v>12.060492384403119</v>
      </c>
      <c r="O199" s="1"/>
      <c r="P199" s="1"/>
      <c r="Q199" s="1">
        <v>43.31683058747867</v>
      </c>
      <c r="R199" s="1">
        <v>45.440278358764409</v>
      </c>
      <c r="S199" s="1">
        <v>41.260272310313987</v>
      </c>
      <c r="T199" s="1">
        <v>46.123342910126603</v>
      </c>
      <c r="U199" s="1"/>
      <c r="V199" s="1">
        <v>5.2418376010402028</v>
      </c>
      <c r="W199" s="1">
        <v>4.9021309788522558</v>
      </c>
      <c r="X199" s="1">
        <v>-9.1989006217084324</v>
      </c>
      <c r="Y199" s="1">
        <v>11.7863269617757</v>
      </c>
      <c r="Z199" s="80">
        <f t="shared" si="8"/>
        <v>44.035181041670917</v>
      </c>
      <c r="AA199" s="27"/>
    </row>
    <row r="200" spans="1:27" ht="11.25" customHeight="1" x14ac:dyDescent="0.25">
      <c r="A200" s="6">
        <v>3</v>
      </c>
      <c r="C200" s="26">
        <v>2000</v>
      </c>
      <c r="D200" s="1">
        <v>46.244616805694818</v>
      </c>
      <c r="E200" s="1">
        <v>46.29402406147176</v>
      </c>
      <c r="F200" s="1">
        <v>47.818583134034299</v>
      </c>
      <c r="G200" s="1">
        <v>45.357319616472587</v>
      </c>
      <c r="H200" s="1">
        <v>45.508540410800634</v>
      </c>
      <c r="I200" s="1"/>
      <c r="J200" s="1">
        <v>5.0174331335962847</v>
      </c>
      <c r="K200" s="1">
        <v>6.8730639652423804</v>
      </c>
      <c r="L200" s="1">
        <v>5.2339133059275582</v>
      </c>
      <c r="M200" s="1">
        <v>9.9297631274586848</v>
      </c>
      <c r="N200" s="1">
        <v>-1.3329530353511814</v>
      </c>
      <c r="O200" s="1"/>
      <c r="P200" s="1"/>
      <c r="Q200" s="1">
        <v>46.29402406147176</v>
      </c>
      <c r="R200" s="1">
        <v>47.818583134034299</v>
      </c>
      <c r="S200" s="1">
        <v>45.357319616472587</v>
      </c>
      <c r="T200" s="1">
        <v>45.508540410800634</v>
      </c>
      <c r="U200" s="1"/>
      <c r="V200" s="1">
        <v>0.3700537310960641</v>
      </c>
      <c r="W200" s="1">
        <v>3.2932092283404586</v>
      </c>
      <c r="X200" s="1">
        <v>-5.1470858320139854</v>
      </c>
      <c r="Y200" s="1">
        <v>0.33339887719716899</v>
      </c>
      <c r="Z200" s="80">
        <f t="shared" si="8"/>
        <v>46.244616805694818</v>
      </c>
      <c r="AA200" s="27"/>
    </row>
    <row r="201" spans="1:27" ht="11.25" customHeight="1" x14ac:dyDescent="0.25">
      <c r="A201" s="6">
        <v>4</v>
      </c>
      <c r="C201" s="26">
        <v>2001</v>
      </c>
      <c r="D201" s="1">
        <v>52.615380279750411</v>
      </c>
      <c r="E201" s="1">
        <v>54.444307083962272</v>
      </c>
      <c r="F201" s="1">
        <v>52.904102821992986</v>
      </c>
      <c r="G201" s="1">
        <v>52.453738495591907</v>
      </c>
      <c r="H201" s="1">
        <v>50.659372717454474</v>
      </c>
      <c r="I201" s="1"/>
      <c r="J201" s="1">
        <v>13.776227189477027</v>
      </c>
      <c r="K201" s="1">
        <v>17.605475410105015</v>
      </c>
      <c r="L201" s="1">
        <v>10.635027963300587</v>
      </c>
      <c r="M201" s="1">
        <v>15.645586950737894</v>
      </c>
      <c r="N201" s="1">
        <v>11.318386087881166</v>
      </c>
      <c r="O201" s="1"/>
      <c r="P201" s="1"/>
      <c r="Q201" s="1">
        <v>54.444307083962272</v>
      </c>
      <c r="R201" s="1">
        <v>52.904102821992986</v>
      </c>
      <c r="S201" s="1">
        <v>52.453738495591907</v>
      </c>
      <c r="T201" s="1">
        <v>50.659372717454474</v>
      </c>
      <c r="U201" s="1"/>
      <c r="V201" s="1">
        <v>19.635362049627261</v>
      </c>
      <c r="W201" s="1">
        <v>-2.8289537409191894</v>
      </c>
      <c r="X201" s="1">
        <v>-0.85128430949188783</v>
      </c>
      <c r="Y201" s="1">
        <v>-3.4208539364419721</v>
      </c>
      <c r="Z201" s="80">
        <f t="shared" si="8"/>
        <v>52.615380279750411</v>
      </c>
      <c r="AA201" s="27"/>
    </row>
    <row r="202" spans="1:27" ht="11.25" customHeight="1" x14ac:dyDescent="0.25">
      <c r="A202" s="6">
        <v>5</v>
      </c>
      <c r="C202" s="26">
        <v>2002</v>
      </c>
      <c r="D202" s="1">
        <v>50.788371689694323</v>
      </c>
      <c r="E202" s="1">
        <v>49.204065186936646</v>
      </c>
      <c r="F202" s="1">
        <v>49.930030594599295</v>
      </c>
      <c r="G202" s="1">
        <v>51.91627669289683</v>
      </c>
      <c r="H202" s="1">
        <v>52.103114284344514</v>
      </c>
      <c r="I202" s="1"/>
      <c r="J202" s="1">
        <v>-3.4723850333155042</v>
      </c>
      <c r="K202" s="1">
        <v>-9.6249583798436333</v>
      </c>
      <c r="L202" s="1">
        <v>-5.6216286993857238</v>
      </c>
      <c r="M202" s="1">
        <v>-1.0246396503087141</v>
      </c>
      <c r="N202" s="1">
        <v>2.8499002049281188</v>
      </c>
      <c r="O202" s="1"/>
      <c r="P202" s="1"/>
      <c r="Q202" s="1">
        <v>49.204065186936646</v>
      </c>
      <c r="R202" s="1">
        <v>49.930030594599295</v>
      </c>
      <c r="S202" s="1">
        <v>51.91627669289683</v>
      </c>
      <c r="T202" s="1">
        <v>52.103114284344514</v>
      </c>
      <c r="U202" s="1"/>
      <c r="V202" s="1">
        <v>-2.8727310514376114</v>
      </c>
      <c r="W202" s="1">
        <v>1.4754175389869602</v>
      </c>
      <c r="X202" s="1">
        <v>3.9780590451157849</v>
      </c>
      <c r="Y202" s="1">
        <v>0.35988249417980001</v>
      </c>
      <c r="Z202" s="80">
        <f t="shared" si="8"/>
        <v>50.788371689694323</v>
      </c>
      <c r="AA202" s="27"/>
    </row>
    <row r="203" spans="1:27" ht="11.25" customHeight="1" x14ac:dyDescent="0.25">
      <c r="A203" s="6">
        <v>6</v>
      </c>
      <c r="C203" s="26">
        <v>2003</v>
      </c>
      <c r="D203" s="1">
        <v>48.828489313706996</v>
      </c>
      <c r="E203" s="1">
        <v>50.168282989363334</v>
      </c>
      <c r="F203" s="1">
        <v>48.038306425352246</v>
      </c>
      <c r="G203" s="1">
        <v>46.434668596603274</v>
      </c>
      <c r="H203" s="1">
        <v>50.672699243509115</v>
      </c>
      <c r="I203" s="1"/>
      <c r="J203" s="1">
        <v>-3.8589194943318432</v>
      </c>
      <c r="K203" s="1">
        <v>1.9596303654249283</v>
      </c>
      <c r="L203" s="1">
        <v>-3.7887502705669647</v>
      </c>
      <c r="M203" s="1">
        <v>-10.558553974737464</v>
      </c>
      <c r="N203" s="1">
        <v>-2.7453542086354616</v>
      </c>
      <c r="O203" s="1"/>
      <c r="P203" s="1"/>
      <c r="Q203" s="1">
        <v>50.168282989363334</v>
      </c>
      <c r="R203" s="1">
        <v>48.038306425352246</v>
      </c>
      <c r="S203" s="1">
        <v>46.434668596603274</v>
      </c>
      <c r="T203" s="1">
        <v>50.672699243509115</v>
      </c>
      <c r="U203" s="1"/>
      <c r="V203" s="1">
        <v>-3.7134657333957932</v>
      </c>
      <c r="W203" s="1">
        <v>-4.2456636685427043</v>
      </c>
      <c r="X203" s="1">
        <v>-3.3382480526054792</v>
      </c>
      <c r="Y203" s="1">
        <v>9.1268674354571715</v>
      </c>
      <c r="Z203" s="80">
        <f t="shared" si="8"/>
        <v>48.828489313706996</v>
      </c>
      <c r="AA203" s="27"/>
    </row>
    <row r="204" spans="1:27" ht="11.25" customHeight="1" x14ac:dyDescent="0.25">
      <c r="A204" s="6">
        <v>7</v>
      </c>
      <c r="C204" s="26">
        <v>2004</v>
      </c>
      <c r="D204" s="1">
        <v>55.138347411315934</v>
      </c>
      <c r="E204" s="1">
        <v>51.696233497114392</v>
      </c>
      <c r="F204" s="1">
        <v>53.268022846625072</v>
      </c>
      <c r="G204" s="1">
        <v>53.959187753682592</v>
      </c>
      <c r="H204" s="1">
        <v>61.629945547841693</v>
      </c>
      <c r="I204" s="1"/>
      <c r="J204" s="1">
        <v>12.922492967312934</v>
      </c>
      <c r="K204" s="1">
        <v>3.0456503924501703</v>
      </c>
      <c r="L204" s="1">
        <v>10.886554523730751</v>
      </c>
      <c r="M204" s="1">
        <v>16.204528608673513</v>
      </c>
      <c r="N204" s="1">
        <v>21.623569432678551</v>
      </c>
      <c r="O204" s="1"/>
      <c r="P204" s="1"/>
      <c r="Q204" s="1">
        <v>51.696233497114392</v>
      </c>
      <c r="R204" s="1">
        <v>53.268022846625072</v>
      </c>
      <c r="S204" s="1">
        <v>53.959187753682592</v>
      </c>
      <c r="T204" s="1">
        <v>61.629945547841693</v>
      </c>
      <c r="U204" s="1"/>
      <c r="V204" s="1">
        <v>2.0198928987119018</v>
      </c>
      <c r="W204" s="1">
        <v>3.0404330125876982</v>
      </c>
      <c r="X204" s="1">
        <v>1.2975231107180178</v>
      </c>
      <c r="Y204" s="1">
        <v>14.215851115430468</v>
      </c>
      <c r="Z204" s="80">
        <f t="shared" si="8"/>
        <v>55.138347411315934</v>
      </c>
      <c r="AA204" s="27"/>
    </row>
    <row r="205" spans="1:27" ht="11.25" customHeight="1" x14ac:dyDescent="0.25">
      <c r="A205" s="6">
        <v>8</v>
      </c>
      <c r="C205" s="26">
        <v>2005</v>
      </c>
      <c r="D205" s="1">
        <v>60.852813682389943</v>
      </c>
      <c r="E205" s="1">
        <v>58.649023196366315</v>
      </c>
      <c r="F205" s="1">
        <v>61.299894446515005</v>
      </c>
      <c r="G205" s="1">
        <v>60.169217353956142</v>
      </c>
      <c r="H205" s="1">
        <v>63.29311973272231</v>
      </c>
      <c r="I205" s="1"/>
      <c r="J205" s="1">
        <v>10.363869320285886</v>
      </c>
      <c r="K205" s="1">
        <v>13.449315799070789</v>
      </c>
      <c r="L205" s="1">
        <v>15.078223614599224</v>
      </c>
      <c r="M205" s="1">
        <v>11.508752927530352</v>
      </c>
      <c r="N205" s="1">
        <v>2.6986462020959152</v>
      </c>
      <c r="O205" s="1"/>
      <c r="P205" s="1"/>
      <c r="Q205" s="1">
        <v>58.649023196366315</v>
      </c>
      <c r="R205" s="1">
        <v>61.299894446515005</v>
      </c>
      <c r="S205" s="1">
        <v>60.169217353956142</v>
      </c>
      <c r="T205" s="1">
        <v>63.29311973272231</v>
      </c>
      <c r="U205" s="1"/>
      <c r="V205" s="1">
        <v>-4.8368083485671178</v>
      </c>
      <c r="W205" s="1">
        <v>4.5198898560904439</v>
      </c>
      <c r="X205" s="1">
        <v>-1.8445008800877929</v>
      </c>
      <c r="Y205" s="1">
        <v>5.1918614137678674</v>
      </c>
      <c r="Z205" s="80">
        <f t="shared" si="8"/>
        <v>60.852813682389943</v>
      </c>
      <c r="AA205" s="27"/>
    </row>
    <row r="206" spans="1:27" ht="11.25" customHeight="1" x14ac:dyDescent="0.25">
      <c r="A206" s="6">
        <v>9</v>
      </c>
      <c r="C206" s="26">
        <v>2006</v>
      </c>
      <c r="D206" s="1">
        <v>63.726452398421046</v>
      </c>
      <c r="E206" s="1">
        <v>61.71525020454807</v>
      </c>
      <c r="F206" s="1">
        <v>66.227418671797679</v>
      </c>
      <c r="G206" s="1">
        <v>62.524961014884425</v>
      </c>
      <c r="H206" s="1">
        <v>64.438179702454022</v>
      </c>
      <c r="I206" s="1"/>
      <c r="J206" s="1">
        <v>4.7222774792789863</v>
      </c>
      <c r="K206" s="1">
        <v>5.2280956119517015</v>
      </c>
      <c r="L206" s="1">
        <v>8.0383894128594306</v>
      </c>
      <c r="M206" s="1">
        <v>3.9151974456808887</v>
      </c>
      <c r="N206" s="1">
        <v>1.8091381410288108</v>
      </c>
      <c r="O206" s="1"/>
      <c r="P206" s="1"/>
      <c r="Q206" s="1">
        <v>61.71525020454807</v>
      </c>
      <c r="R206" s="1">
        <v>66.227418671797679</v>
      </c>
      <c r="S206" s="1">
        <v>62.524961014884425</v>
      </c>
      <c r="T206" s="1">
        <v>64.438179702454022</v>
      </c>
      <c r="U206" s="1"/>
      <c r="V206" s="1">
        <v>-2.4929558454968799</v>
      </c>
      <c r="W206" s="1">
        <v>7.3112698276269583</v>
      </c>
      <c r="X206" s="1">
        <v>-5.590520861550516</v>
      </c>
      <c r="Y206" s="1">
        <v>3.0599278376425474</v>
      </c>
      <c r="Z206" s="80">
        <f t="shared" si="8"/>
        <v>63.726452398421046</v>
      </c>
      <c r="AA206" s="27"/>
    </row>
    <row r="207" spans="1:27" ht="11.25" customHeight="1" x14ac:dyDescent="0.25">
      <c r="A207" s="6">
        <v>10</v>
      </c>
      <c r="C207" s="26">
        <v>2007</v>
      </c>
      <c r="D207" s="1">
        <v>67.612779097440296</v>
      </c>
      <c r="E207" s="1">
        <v>65.150579060341983</v>
      </c>
      <c r="F207" s="1">
        <v>69.543782198711668</v>
      </c>
      <c r="G207" s="1">
        <v>67.10539738920717</v>
      </c>
      <c r="H207" s="1">
        <v>68.651357741500348</v>
      </c>
      <c r="I207" s="1"/>
      <c r="J207" s="1">
        <v>6.0984513537984668</v>
      </c>
      <c r="K207" s="1">
        <v>5.5664180966745107</v>
      </c>
      <c r="L207" s="1">
        <v>5.0075385594429633</v>
      </c>
      <c r="M207" s="1">
        <v>7.3257724594699738</v>
      </c>
      <c r="N207" s="1">
        <v>6.538325661123352</v>
      </c>
      <c r="O207" s="1"/>
      <c r="P207" s="1"/>
      <c r="Q207" s="1">
        <v>65.150579060341983</v>
      </c>
      <c r="R207" s="1">
        <v>69.543782198711668</v>
      </c>
      <c r="S207" s="1">
        <v>67.10539738920717</v>
      </c>
      <c r="T207" s="1">
        <v>68.651357741500348</v>
      </c>
      <c r="U207" s="1"/>
      <c r="V207" s="1">
        <v>1.1055547521321927</v>
      </c>
      <c r="W207" s="1">
        <v>6.7431528648436654</v>
      </c>
      <c r="X207" s="1">
        <v>-3.5062585502427197</v>
      </c>
      <c r="Y207" s="1">
        <v>2.3037794461251906</v>
      </c>
      <c r="Z207" s="80">
        <f t="shared" si="8"/>
        <v>67.612779097440296</v>
      </c>
      <c r="AA207" s="27"/>
    </row>
    <row r="208" spans="1:27" ht="11.25" customHeight="1" x14ac:dyDescent="0.25">
      <c r="A208" s="6">
        <v>11</v>
      </c>
      <c r="C208" s="26">
        <v>2008</v>
      </c>
      <c r="D208" s="1">
        <v>76.829809730561493</v>
      </c>
      <c r="E208" s="1">
        <v>74.532382009671664</v>
      </c>
      <c r="F208" s="1">
        <v>75.792562566820749</v>
      </c>
      <c r="G208" s="1">
        <v>75.081541559857229</v>
      </c>
      <c r="H208" s="1">
        <v>81.912752785896345</v>
      </c>
      <c r="I208" s="1"/>
      <c r="J208" s="1">
        <v>13.632083692105084</v>
      </c>
      <c r="K208" s="1">
        <v>14.400183520457006</v>
      </c>
      <c r="L208" s="1">
        <v>8.9853904555464936</v>
      </c>
      <c r="M208" s="1">
        <v>11.885994988434263</v>
      </c>
      <c r="N208" s="1">
        <v>19.317017872145257</v>
      </c>
      <c r="O208" s="1"/>
      <c r="P208" s="1"/>
      <c r="Q208" s="1">
        <v>74.532382009671664</v>
      </c>
      <c r="R208" s="1">
        <v>75.792562566820749</v>
      </c>
      <c r="S208" s="1">
        <v>75.081541559857229</v>
      </c>
      <c r="T208" s="1">
        <v>81.912752785896345</v>
      </c>
      <c r="U208" s="1"/>
      <c r="V208" s="1">
        <v>8.5665083133762892</v>
      </c>
      <c r="W208" s="1">
        <v>1.6907826144420852</v>
      </c>
      <c r="X208" s="1">
        <v>-0.9381144836429911</v>
      </c>
      <c r="Y208" s="1">
        <v>9.0983896762336371</v>
      </c>
      <c r="Z208" s="80">
        <f t="shared" si="8"/>
        <v>76.829809730561493</v>
      </c>
      <c r="AA208" s="27"/>
    </row>
    <row r="209" spans="1:27" ht="11.25" customHeight="1" x14ac:dyDescent="0.25">
      <c r="A209" s="6">
        <v>12</v>
      </c>
      <c r="C209" s="26">
        <v>2009</v>
      </c>
      <c r="D209" s="1">
        <v>100.00000000000001</v>
      </c>
      <c r="E209" s="1">
        <v>101.06295410108063</v>
      </c>
      <c r="F209" s="1">
        <v>99.129830924710731</v>
      </c>
      <c r="G209" s="1">
        <v>97.426704860248435</v>
      </c>
      <c r="H209" s="1">
        <v>102.38051011396028</v>
      </c>
      <c r="I209" s="1"/>
      <c r="J209" s="1">
        <v>30.157812899309903</v>
      </c>
      <c r="K209" s="1">
        <v>35.596034067402059</v>
      </c>
      <c r="L209" s="1">
        <v>30.790974163612987</v>
      </c>
      <c r="M209" s="1">
        <v>29.761194078010476</v>
      </c>
      <c r="N209" s="1">
        <v>24.987265879786264</v>
      </c>
      <c r="O209" s="1"/>
      <c r="P209" s="1"/>
      <c r="Q209" s="1">
        <v>101.06295410108063</v>
      </c>
      <c r="R209" s="1">
        <v>99.129830924710731</v>
      </c>
      <c r="S209" s="1">
        <v>97.426704860248435</v>
      </c>
      <c r="T209" s="1">
        <v>102.38051011396028</v>
      </c>
      <c r="U209" s="1"/>
      <c r="V209" s="1">
        <v>23.378778839528323</v>
      </c>
      <c r="W209" s="1">
        <v>-1.9127910850858711</v>
      </c>
      <c r="X209" s="1">
        <v>-1.7180762325276362</v>
      </c>
      <c r="Y209" s="1">
        <v>5.0846482602667606</v>
      </c>
      <c r="Z209" s="80">
        <f t="shared" si="8"/>
        <v>100.00000000000001</v>
      </c>
      <c r="AA209" s="27"/>
    </row>
    <row r="210" spans="1:27" ht="11.25" customHeight="1" x14ac:dyDescent="0.25">
      <c r="A210" s="6">
        <v>13</v>
      </c>
      <c r="C210" s="26">
        <v>2010</v>
      </c>
      <c r="D210" s="1">
        <v>107.52454037125695</v>
      </c>
      <c r="E210" s="1">
        <v>107.88224840622415</v>
      </c>
      <c r="F210" s="1">
        <v>106.16536206675475</v>
      </c>
      <c r="G210" s="1">
        <v>104.96864604398293</v>
      </c>
      <c r="H210" s="1">
        <v>111.08190496806596</v>
      </c>
      <c r="I210" s="1"/>
      <c r="J210" s="1">
        <v>7.5245403712569328</v>
      </c>
      <c r="K210" s="1">
        <v>6.747570725394624</v>
      </c>
      <c r="L210" s="1">
        <v>7.0972895609874769</v>
      </c>
      <c r="M210" s="1">
        <v>7.7411436572271128</v>
      </c>
      <c r="N210" s="1">
        <v>8.499073548686269</v>
      </c>
      <c r="O210" s="1"/>
      <c r="P210" s="1"/>
      <c r="Q210" s="1">
        <v>107.88224840622415</v>
      </c>
      <c r="R210" s="1">
        <v>106.16536206675475</v>
      </c>
      <c r="S210" s="1">
        <v>104.96864604398293</v>
      </c>
      <c r="T210" s="1">
        <v>111.08190496806596</v>
      </c>
      <c r="U210" s="1"/>
      <c r="V210" s="1">
        <v>5.3738141040124248</v>
      </c>
      <c r="W210" s="1">
        <v>-1.591444713874111</v>
      </c>
      <c r="X210" s="1">
        <v>-1.1272188965166947</v>
      </c>
      <c r="Y210" s="1">
        <v>5.8238904229759356</v>
      </c>
      <c r="Z210" s="80">
        <f t="shared" si="8"/>
        <v>107.52454037125695</v>
      </c>
      <c r="AA210" s="27"/>
    </row>
    <row r="211" spans="1:27" ht="11.25" customHeight="1" x14ac:dyDescent="0.25">
      <c r="A211" s="6">
        <v>14</v>
      </c>
      <c r="C211" s="26">
        <v>2011</v>
      </c>
      <c r="D211" s="1">
        <v>113.62259419885929</v>
      </c>
      <c r="E211" s="1">
        <v>108.71873030564353</v>
      </c>
      <c r="F211" s="1">
        <v>112.63660811406103</v>
      </c>
      <c r="G211" s="1">
        <v>118.322197213744</v>
      </c>
      <c r="H211" s="1">
        <v>114.81284116198862</v>
      </c>
      <c r="I211" s="1"/>
      <c r="J211" s="1">
        <v>5.6713135499553857</v>
      </c>
      <c r="K211" s="1">
        <v>0.77536565262307988</v>
      </c>
      <c r="L211" s="1">
        <v>6.0954400958358406</v>
      </c>
      <c r="M211" s="1">
        <v>12.721466526457618</v>
      </c>
      <c r="N211" s="1">
        <v>3.3587254332694698</v>
      </c>
      <c r="O211" s="1"/>
      <c r="P211" s="1"/>
      <c r="Q211" s="1">
        <v>108.71873030564353</v>
      </c>
      <c r="R211" s="1">
        <v>112.63660811406103</v>
      </c>
      <c r="S211" s="1">
        <v>118.322197213744</v>
      </c>
      <c r="T211" s="1">
        <v>114.81284116198862</v>
      </c>
      <c r="U211" s="1"/>
      <c r="V211" s="1">
        <v>-2.1274163988291264</v>
      </c>
      <c r="W211" s="1">
        <v>3.6036824541668864</v>
      </c>
      <c r="X211" s="1">
        <v>5.0477275504651828</v>
      </c>
      <c r="Y211" s="1">
        <v>-2.9659321195801454</v>
      </c>
      <c r="Z211" s="80">
        <f t="shared" si="8"/>
        <v>113.62259419885929</v>
      </c>
      <c r="AA211" s="27"/>
    </row>
    <row r="212" spans="1:27" ht="11.25" customHeight="1" x14ac:dyDescent="0.25">
      <c r="A212" s="6">
        <v>15</v>
      </c>
      <c r="C212" s="26">
        <v>2012</v>
      </c>
      <c r="D212" s="1">
        <v>113.75891193461707</v>
      </c>
      <c r="E212" s="1">
        <v>107.13290270368165</v>
      </c>
      <c r="F212" s="1">
        <v>112.61863168890486</v>
      </c>
      <c r="G212" s="1">
        <v>115.39453837343842</v>
      </c>
      <c r="H212" s="1">
        <v>119.88957497244336</v>
      </c>
      <c r="I212" s="2"/>
      <c r="J212" s="1">
        <v>0.1199741448599525</v>
      </c>
      <c r="K212" s="1">
        <v>-1.4586516946101256</v>
      </c>
      <c r="L212" s="1">
        <v>-1.5959664852459809E-2</v>
      </c>
      <c r="M212" s="1">
        <v>-2.4743107457824607</v>
      </c>
      <c r="N212" s="1">
        <v>4.4217473926039474</v>
      </c>
      <c r="O212" s="2"/>
      <c r="P212" s="2"/>
      <c r="Q212" s="1">
        <v>107.13290270368165</v>
      </c>
      <c r="R212" s="1">
        <v>112.61863168890486</v>
      </c>
      <c r="S212" s="1">
        <v>115.39453837343842</v>
      </c>
      <c r="T212" s="1">
        <v>119.88957497244336</v>
      </c>
      <c r="U212" s="2"/>
      <c r="V212" s="1">
        <v>-6.6890936419484603</v>
      </c>
      <c r="W212" s="1">
        <v>5.1204894544826658</v>
      </c>
      <c r="X212" s="1">
        <v>2.4648733898682735</v>
      </c>
      <c r="Y212" s="1">
        <v>3.8953633875271834</v>
      </c>
      <c r="Z212" s="80">
        <f t="shared" si="8"/>
        <v>113.75891193461707</v>
      </c>
      <c r="AA212" s="27"/>
    </row>
    <row r="213" spans="1:27" ht="11.25" customHeight="1" x14ac:dyDescent="0.25">
      <c r="A213" s="6">
        <v>16</v>
      </c>
      <c r="C213" s="26">
        <v>2013</v>
      </c>
      <c r="D213" s="1">
        <v>143.15496336564493</v>
      </c>
      <c r="E213" s="1">
        <v>138.8300868363161</v>
      </c>
      <c r="F213" s="1">
        <v>144.86011830920449</v>
      </c>
      <c r="G213" s="1">
        <v>147.56608734519961</v>
      </c>
      <c r="H213" s="1">
        <v>141.36356097185947</v>
      </c>
      <c r="I213" s="2"/>
      <c r="J213" s="1">
        <v>25.840658047013704</v>
      </c>
      <c r="K213" s="1">
        <v>29.586787375961933</v>
      </c>
      <c r="L213" s="1">
        <v>28.628909920840442</v>
      </c>
      <c r="M213" s="1">
        <v>27.879611483559131</v>
      </c>
      <c r="N213" s="1">
        <v>17.911470621488078</v>
      </c>
      <c r="O213" s="2"/>
      <c r="P213" s="2"/>
      <c r="Q213" s="1">
        <v>138.8300868363161</v>
      </c>
      <c r="R213" s="1">
        <v>144.86011830920449</v>
      </c>
      <c r="S213" s="1">
        <v>147.56608734519961</v>
      </c>
      <c r="T213" s="1">
        <v>141.36356097185947</v>
      </c>
      <c r="U213" s="2"/>
      <c r="V213" s="1">
        <v>15.798297615306595</v>
      </c>
      <c r="W213" s="1">
        <v>4.3434615725609547</v>
      </c>
      <c r="X213" s="1">
        <v>1.8679875921536961</v>
      </c>
      <c r="Y213" s="1">
        <v>-4.2032193744018116</v>
      </c>
      <c r="Z213" s="80">
        <f t="shared" si="8"/>
        <v>143.15496336564493</v>
      </c>
      <c r="AA213" s="27"/>
    </row>
    <row r="214" spans="1:27" ht="11.25" customHeight="1" x14ac:dyDescent="0.25">
      <c r="A214" s="6">
        <v>17</v>
      </c>
      <c r="C214" s="26">
        <v>2014</v>
      </c>
      <c r="D214" s="1">
        <v>157.79680616745898</v>
      </c>
      <c r="E214" s="1">
        <v>148.69382817668077</v>
      </c>
      <c r="F214" s="1">
        <v>150.87556952920326</v>
      </c>
      <c r="G214" s="1">
        <v>168.12479120463573</v>
      </c>
      <c r="H214" s="1">
        <v>163.4930357593162</v>
      </c>
      <c r="I214" s="2"/>
      <c r="J214" s="1">
        <v>10.227967272371828</v>
      </c>
      <c r="K214" s="1">
        <v>7.1049018012891167</v>
      </c>
      <c r="L214" s="1">
        <v>4.1525930602643655</v>
      </c>
      <c r="M214" s="1">
        <v>13.931862143463491</v>
      </c>
      <c r="N214" s="1">
        <v>15.654299195152504</v>
      </c>
      <c r="O214" s="2"/>
      <c r="P214" s="2"/>
      <c r="Q214" s="1">
        <v>148.69382817668077</v>
      </c>
      <c r="R214" s="1">
        <v>150.87556952920326</v>
      </c>
      <c r="S214" s="1">
        <v>168.12479120463573</v>
      </c>
      <c r="T214" s="1">
        <v>163.4930357593162</v>
      </c>
      <c r="U214" s="2"/>
      <c r="V214" s="1">
        <v>5.1854007881709379</v>
      </c>
      <c r="W214" s="1">
        <v>1.4672709548711822</v>
      </c>
      <c r="X214" s="1">
        <v>11.432746686065528</v>
      </c>
      <c r="Y214" s="1">
        <v>-2.7549508981586825</v>
      </c>
      <c r="Z214" s="80">
        <f t="shared" si="8"/>
        <v>157.79680616745898</v>
      </c>
      <c r="AA214" s="27"/>
    </row>
    <row r="215" spans="1:27" ht="11.25" customHeight="1" x14ac:dyDescent="0.25">
      <c r="A215" s="6">
        <v>18</v>
      </c>
      <c r="C215" s="26">
        <v>2015</v>
      </c>
      <c r="D215" s="1">
        <v>171.02380975330857</v>
      </c>
      <c r="E215" s="1">
        <v>164.77236831862498</v>
      </c>
      <c r="F215" s="1">
        <v>169.99762445261521</v>
      </c>
      <c r="G215" s="1">
        <v>180.88218737681132</v>
      </c>
      <c r="H215" s="1">
        <v>168.44305886518282</v>
      </c>
      <c r="I215" s="1"/>
      <c r="J215" s="1">
        <v>8.3823012056484032</v>
      </c>
      <c r="K215" s="1">
        <v>10.813185953380255</v>
      </c>
      <c r="L215" s="1">
        <v>12.674056497735847</v>
      </c>
      <c r="M215" s="1">
        <v>7.5880517565358474</v>
      </c>
      <c r="N215" s="1">
        <v>3.0276660304685521</v>
      </c>
      <c r="O215" s="1"/>
      <c r="P215" s="1"/>
      <c r="Q215" s="1">
        <v>164.77236831862498</v>
      </c>
      <c r="R215" s="1">
        <v>169.99762445261521</v>
      </c>
      <c r="S215" s="1">
        <v>180.88218737681132</v>
      </c>
      <c r="T215" s="1">
        <v>168.44305886518282</v>
      </c>
      <c r="U215" s="1"/>
      <c r="V215" s="1">
        <v>0.78249972750651864</v>
      </c>
      <c r="W215" s="1">
        <v>3.1711968379831745</v>
      </c>
      <c r="X215" s="1">
        <v>6.402773544185635</v>
      </c>
      <c r="Y215" s="1">
        <v>-6.8769228700864176</v>
      </c>
      <c r="Z215" s="80">
        <f t="shared" si="8"/>
        <v>171.02380975330857</v>
      </c>
      <c r="AA215" s="27"/>
    </row>
    <row r="216" spans="1:27" ht="11.25" customHeight="1" x14ac:dyDescent="0.25">
      <c r="A216" s="6">
        <v>19</v>
      </c>
      <c r="C216" s="26">
        <v>2016</v>
      </c>
      <c r="D216" s="1">
        <v>186.02186930315548</v>
      </c>
      <c r="E216" s="1">
        <v>180.06713528373049</v>
      </c>
      <c r="F216" s="1">
        <v>192.63566810701684</v>
      </c>
      <c r="G216" s="1">
        <v>182.23901705609063</v>
      </c>
      <c r="H216" s="1">
        <v>189.14565676578405</v>
      </c>
      <c r="I216" s="1"/>
      <c r="J216" s="1">
        <v>8.7695739976092852</v>
      </c>
      <c r="K216" s="1">
        <v>9.2823615519864262</v>
      </c>
      <c r="L216" s="1">
        <v>13.316682352059402</v>
      </c>
      <c r="M216" s="1">
        <v>0.75011790765930186</v>
      </c>
      <c r="N216" s="1">
        <v>12.290561593975212</v>
      </c>
      <c r="O216" s="1"/>
      <c r="P216" s="1"/>
      <c r="Q216" s="1">
        <v>180.06713528373049</v>
      </c>
      <c r="R216" s="1">
        <v>192.63566810701684</v>
      </c>
      <c r="S216" s="1">
        <v>182.23901705609063</v>
      </c>
      <c r="T216" s="1">
        <v>189.14565676578405</v>
      </c>
      <c r="U216" s="1"/>
      <c r="V216" s="1">
        <v>6.900893688858531</v>
      </c>
      <c r="W216" s="1">
        <v>6.9799149097819537</v>
      </c>
      <c r="X216" s="1">
        <v>-5.397054010345812</v>
      </c>
      <c r="Y216" s="1">
        <v>3.7898798079928611</v>
      </c>
      <c r="Z216" s="80">
        <f t="shared" si="8"/>
        <v>186.02186930315548</v>
      </c>
      <c r="AA216" s="27"/>
    </row>
    <row r="217" spans="1:27" ht="11.25" customHeight="1" x14ac:dyDescent="0.25">
      <c r="A217" s="6">
        <v>20</v>
      </c>
      <c r="C217" s="26">
        <v>2017</v>
      </c>
      <c r="D217" s="1">
        <v>191.77916803258282</v>
      </c>
      <c r="E217" s="1">
        <v>197.3174262431863</v>
      </c>
      <c r="F217" s="1">
        <v>209.13951834765348</v>
      </c>
      <c r="G217" s="1">
        <v>170.53598165972508</v>
      </c>
      <c r="H217" s="1">
        <v>190.12374587976635</v>
      </c>
      <c r="I217" s="1"/>
      <c r="J217" s="1">
        <v>3.0949580019781422</v>
      </c>
      <c r="K217" s="1">
        <v>9.5799219176084875</v>
      </c>
      <c r="L217" s="1">
        <v>8.5673906617688829</v>
      </c>
      <c r="M217" s="1">
        <v>-6.4218055965279461</v>
      </c>
      <c r="N217" s="1">
        <v>0.51710894699181154</v>
      </c>
      <c r="O217" s="1"/>
      <c r="P217" s="1"/>
      <c r="Q217" s="1">
        <v>197.3174262431863</v>
      </c>
      <c r="R217" s="1">
        <v>209.13951834765348</v>
      </c>
      <c r="S217" s="1">
        <v>170.53598165972508</v>
      </c>
      <c r="T217" s="1">
        <v>190.12374587976635</v>
      </c>
      <c r="U217" s="1"/>
      <c r="V217" s="1">
        <v>4.3203579807921386</v>
      </c>
      <c r="W217" s="1">
        <v>5.9914080218626395</v>
      </c>
      <c r="X217" s="1">
        <v>-18.458269863545155</v>
      </c>
      <c r="Y217" s="1">
        <v>11.486000801358884</v>
      </c>
      <c r="Z217" s="80">
        <f t="shared" si="8"/>
        <v>191.77916803258282</v>
      </c>
      <c r="AA217" s="27"/>
    </row>
    <row r="218" spans="1:27" ht="11.25" customHeight="1" x14ac:dyDescent="0.25">
      <c r="A218" s="6">
        <v>21</v>
      </c>
      <c r="C218" s="26">
        <v>2018</v>
      </c>
      <c r="D218" s="1">
        <v>193.4096542654425</v>
      </c>
      <c r="E218" s="1">
        <v>204.366280996624</v>
      </c>
      <c r="F218" s="1">
        <v>229.73334719975799</v>
      </c>
      <c r="G218" s="1">
        <v>184.03484987754999</v>
      </c>
      <c r="H218" s="1">
        <v>155.50413898783799</v>
      </c>
      <c r="I218" s="1"/>
      <c r="J218" s="1">
        <v>0.85018943902326782</v>
      </c>
      <c r="K218" s="1">
        <v>3.572342741157712</v>
      </c>
      <c r="L218" s="1">
        <v>9.8469332887490424</v>
      </c>
      <c r="M218" s="1">
        <v>7.9155542932631988</v>
      </c>
      <c r="N218" s="1">
        <v>-18.20898632715857</v>
      </c>
      <c r="O218" s="1"/>
      <c r="P218" s="1"/>
      <c r="Q218" s="1">
        <v>199.60134414169499</v>
      </c>
      <c r="R218" s="1">
        <v>203.91676210797701</v>
      </c>
      <c r="S218" s="1">
        <v>203.686094056478</v>
      </c>
      <c r="T218" s="1">
        <v>166.43441675561999</v>
      </c>
      <c r="U218" s="1"/>
      <c r="V218" s="1">
        <v>4.9849629345732893</v>
      </c>
      <c r="W218" s="1">
        <v>2.1620184898246748</v>
      </c>
      <c r="X218" s="1">
        <v>-0.11311872997319483</v>
      </c>
      <c r="Y218" s="1">
        <v>-18.288768054302651</v>
      </c>
      <c r="Z218" s="80">
        <f t="shared" si="8"/>
        <v>193.40965426544247</v>
      </c>
      <c r="AA218" s="27"/>
    </row>
    <row r="219" spans="1:27" ht="11.25" customHeight="1" x14ac:dyDescent="0.25">
      <c r="A219" s="6">
        <v>22</v>
      </c>
      <c r="C219" s="26">
        <v>2019</v>
      </c>
      <c r="D219" s="1">
        <v>203.33939534997526</v>
      </c>
      <c r="E219" s="1">
        <v>205.33484626750601</v>
      </c>
      <c r="F219" s="1">
        <v>236.134993762162</v>
      </c>
      <c r="G219" s="1">
        <v>185.20332548624299</v>
      </c>
      <c r="H219" s="1">
        <v>186.68441588399</v>
      </c>
      <c r="I219" s="1"/>
      <c r="J219" s="1">
        <v>5.1340462409931433</v>
      </c>
      <c r="K219" s="1">
        <v>0.47393594782792547</v>
      </c>
      <c r="L219" s="1">
        <v>2.786555213004263</v>
      </c>
      <c r="M219" s="1">
        <v>0.63492083671677335</v>
      </c>
      <c r="N219" s="1">
        <v>20.051091307988031</v>
      </c>
      <c r="O219" s="1"/>
      <c r="P219" s="1"/>
      <c r="Q219" s="1">
        <v>203.04926437063301</v>
      </c>
      <c r="R219" s="1">
        <v>206.98954214216599</v>
      </c>
      <c r="S219" s="1">
        <v>200.53901179052701</v>
      </c>
      <c r="T219" s="1">
        <v>202.77976309657501</v>
      </c>
      <c r="U219" s="1"/>
      <c r="V219" s="1">
        <v>21.999564951025462</v>
      </c>
      <c r="W219" s="1">
        <v>1.9405525963101411</v>
      </c>
      <c r="X219" s="1">
        <v>-3.1163556790751272</v>
      </c>
      <c r="Y219" s="1">
        <v>1.1173642903898156</v>
      </c>
      <c r="Z219" s="80">
        <f t="shared" si="8"/>
        <v>203.33939534997526</v>
      </c>
      <c r="AA219" s="27"/>
    </row>
    <row r="220" spans="1:27" ht="11.25" customHeight="1" x14ac:dyDescent="0.25">
      <c r="A220" s="6">
        <v>23</v>
      </c>
      <c r="C220" s="26">
        <v>2020</v>
      </c>
      <c r="D220" s="1">
        <v>251.08331483925798</v>
      </c>
      <c r="E220" s="1">
        <v>213.21283979249301</v>
      </c>
      <c r="F220" s="1">
        <v>309.55431650605402</v>
      </c>
      <c r="G220" s="1">
        <v>274.85285898337003</v>
      </c>
      <c r="H220" s="1">
        <v>206.713244075115</v>
      </c>
      <c r="I220" s="1"/>
      <c r="J220" s="1">
        <v>23.479916130914418</v>
      </c>
      <c r="K220" s="1">
        <v>3.8366568890716621</v>
      </c>
      <c r="L220" s="1">
        <v>31.092097606609229</v>
      </c>
      <c r="M220" s="1">
        <v>48.40600635099625</v>
      </c>
      <c r="N220" s="1">
        <v>10.728709247788188</v>
      </c>
      <c r="O220" s="1"/>
      <c r="P220" s="1"/>
      <c r="Q220" s="1">
        <v>211.11807552174201</v>
      </c>
      <c r="R220" s="1">
        <v>292.88013162555097</v>
      </c>
      <c r="S220" s="1">
        <v>283.54058396234001</v>
      </c>
      <c r="T220" s="1">
        <v>216.79446824739799</v>
      </c>
      <c r="U220" s="1"/>
      <c r="V220" s="1">
        <v>4.112004224600966</v>
      </c>
      <c r="W220" s="1">
        <v>38.728117382534919</v>
      </c>
      <c r="X220" s="1">
        <v>-3.1888635160652115</v>
      </c>
      <c r="Y220" s="1">
        <v>-23.540233564521145</v>
      </c>
      <c r="Z220" s="80">
        <f t="shared" si="8"/>
        <v>251.08331483925772</v>
      </c>
      <c r="AA220" s="27"/>
    </row>
    <row r="221" spans="1:27" ht="11.25" customHeight="1" x14ac:dyDescent="0.25">
      <c r="A221" s="6">
        <v>24</v>
      </c>
      <c r="C221" s="26">
        <v>2021</v>
      </c>
      <c r="D221" s="1">
        <v>235.13337112464876</v>
      </c>
      <c r="E221" s="1">
        <v>224.93542190042001</v>
      </c>
      <c r="F221" s="1">
        <v>247.958544716739</v>
      </c>
      <c r="G221" s="1">
        <v>227.35923744236399</v>
      </c>
      <c r="H221" s="1">
        <v>240.28028043907199</v>
      </c>
      <c r="I221" s="1"/>
      <c r="J221" s="1">
        <v>-6.3524506695398202</v>
      </c>
      <c r="K221" s="1">
        <v>5.4980657446971151</v>
      </c>
      <c r="L221" s="1">
        <v>-19.898211236253388</v>
      </c>
      <c r="M221" s="1">
        <v>-17.279653454097641</v>
      </c>
      <c r="N221" s="1">
        <v>16.238454635136719</v>
      </c>
      <c r="O221" s="1"/>
      <c r="P221" s="1"/>
      <c r="Q221" s="1">
        <v>220.751488554921</v>
      </c>
      <c r="R221" s="1">
        <v>229.40101863594401</v>
      </c>
      <c r="S221" s="1">
        <v>236.94779323188601</v>
      </c>
      <c r="T221" s="1">
        <v>253.433184075844</v>
      </c>
      <c r="U221" s="1"/>
      <c r="V221" s="1">
        <v>1.8252404406404992</v>
      </c>
      <c r="W221" s="1">
        <v>3.9182205010912554</v>
      </c>
      <c r="X221" s="1">
        <v>3.2897737947356802</v>
      </c>
      <c r="Y221" s="1">
        <v>6.9573937022594521</v>
      </c>
      <c r="Z221" s="80">
        <f t="shared" si="8"/>
        <v>235.13337112464873</v>
      </c>
      <c r="AA221" s="27"/>
    </row>
    <row r="222" spans="1:27" ht="11.25" customHeight="1" x14ac:dyDescent="0.25">
      <c r="A222" s="6">
        <v>25</v>
      </c>
      <c r="C222" s="26">
        <v>2022</v>
      </c>
      <c r="D222" s="1">
        <v>283.80567474876455</v>
      </c>
      <c r="E222" s="1">
        <v>280.88985110219699</v>
      </c>
      <c r="F222" s="1">
        <v>310.94727725795002</v>
      </c>
      <c r="G222" s="1">
        <v>280.715748961001</v>
      </c>
      <c r="H222" s="1">
        <v>262.66982167391001</v>
      </c>
      <c r="I222" s="1"/>
      <c r="J222" s="1">
        <v>20.699870627174249</v>
      </c>
      <c r="K222" s="1">
        <v>24.87577489086992</v>
      </c>
      <c r="L222" s="1">
        <v>25.402928789232732</v>
      </c>
      <c r="M222" s="1">
        <v>23.467932123128705</v>
      </c>
      <c r="N222" s="1">
        <v>9.3180935172561448</v>
      </c>
      <c r="O222" s="1"/>
      <c r="P222" s="1"/>
      <c r="Q222" s="1">
        <v>268.252830046329</v>
      </c>
      <c r="R222" s="1">
        <v>283.69244859566402</v>
      </c>
      <c r="S222" s="1">
        <v>290.92909462192603</v>
      </c>
      <c r="T222" s="1">
        <v>292.348325731138</v>
      </c>
      <c r="U222" s="1"/>
      <c r="V222" s="1">
        <v>5.8475554511637995</v>
      </c>
      <c r="W222" s="1">
        <v>5.7556218686186895</v>
      </c>
      <c r="X222" s="1">
        <v>2.5508772130117876</v>
      </c>
      <c r="Y222" s="1">
        <v>0.48782714944901784</v>
      </c>
      <c r="Z222" s="80">
        <f t="shared" si="8"/>
        <v>283.80567474876426</v>
      </c>
      <c r="AA222" s="27"/>
    </row>
    <row r="223" spans="1:27" ht="11.25" customHeight="1" x14ac:dyDescent="0.25">
      <c r="A223" s="6">
        <v>26</v>
      </c>
      <c r="C223" s="26">
        <v>2023</v>
      </c>
      <c r="D223" s="1">
        <v>309.44362058042998</v>
      </c>
      <c r="E223" s="1">
        <v>322.78207134639973</v>
      </c>
      <c r="F223" s="1">
        <v>337.89198704607333</v>
      </c>
      <c r="G223" s="1">
        <v>294.98930630321365</v>
      </c>
      <c r="H223" s="1">
        <v>282.11111762603309</v>
      </c>
      <c r="I223" s="1"/>
      <c r="J223" s="1">
        <v>9.0336269189688068</v>
      </c>
      <c r="K223" s="1">
        <v>14.914109598413702</v>
      </c>
      <c r="L223" s="1">
        <v>8.6653628311950115</v>
      </c>
      <c r="M223" s="1">
        <v>5.0847013019549792</v>
      </c>
      <c r="N223" s="1">
        <v>7.4014197094397787</v>
      </c>
      <c r="O223" s="1"/>
      <c r="P223" s="1"/>
      <c r="Q223" s="1">
        <v>305.34738884389662</v>
      </c>
      <c r="R223" s="1">
        <v>308.21464564379727</v>
      </c>
      <c r="S223" s="1">
        <v>310.19439625477418</v>
      </c>
      <c r="T223" s="1">
        <v>314.01805157925105</v>
      </c>
      <c r="U223" s="1"/>
      <c r="V223" s="1">
        <v>4.4464298128778665</v>
      </c>
      <c r="W223" s="1">
        <v>0.93901467792360904</v>
      </c>
      <c r="X223" s="1">
        <v>0.64232853271511203</v>
      </c>
      <c r="Y223" s="1">
        <v>1.232664216582549</v>
      </c>
      <c r="Z223" s="80">
        <f t="shared" si="8"/>
        <v>309.44362058042975</v>
      </c>
      <c r="AA223" s="27"/>
    </row>
    <row r="224" spans="1:27" ht="11.25" customHeight="1" x14ac:dyDescent="0.25">
      <c r="C224" s="26"/>
      <c r="D224" s="2" t="s">
        <v>5</v>
      </c>
      <c r="E224" s="2" t="s">
        <v>5</v>
      </c>
      <c r="F224" s="2" t="s">
        <v>5</v>
      </c>
      <c r="G224" s="2" t="s">
        <v>5</v>
      </c>
      <c r="H224" s="2" t="s">
        <v>5</v>
      </c>
      <c r="I224" s="2"/>
      <c r="J224" s="2" t="s">
        <v>5</v>
      </c>
      <c r="K224" s="2" t="s">
        <v>5</v>
      </c>
      <c r="L224" s="2" t="s">
        <v>5</v>
      </c>
      <c r="M224" s="2" t="s">
        <v>5</v>
      </c>
      <c r="N224" s="2" t="s">
        <v>5</v>
      </c>
      <c r="O224" s="2"/>
      <c r="P224" s="2"/>
      <c r="Q224" s="2" t="s">
        <v>5</v>
      </c>
      <c r="R224" s="2" t="s">
        <v>5</v>
      </c>
      <c r="S224" s="2" t="s">
        <v>5</v>
      </c>
      <c r="T224" s="2" t="s">
        <v>5</v>
      </c>
      <c r="U224" s="2"/>
      <c r="V224" s="3" t="s">
        <v>5</v>
      </c>
      <c r="W224" s="3" t="s">
        <v>5</v>
      </c>
      <c r="X224" s="3" t="s">
        <v>5</v>
      </c>
      <c r="Y224" s="2" t="s">
        <v>5</v>
      </c>
      <c r="Z224" s="80"/>
      <c r="AA224" s="27"/>
    </row>
    <row r="225" spans="1:27" ht="11.25" customHeight="1" x14ac:dyDescent="0.25">
      <c r="A225" s="6">
        <v>1</v>
      </c>
      <c r="B225" s="25"/>
      <c r="C225" s="26">
        <v>1998</v>
      </c>
      <c r="D225" s="1">
        <v>78.928141953439606</v>
      </c>
      <c r="E225" s="1">
        <v>76.791683985183894</v>
      </c>
      <c r="F225" s="1">
        <v>80.656030452869388</v>
      </c>
      <c r="G225" s="1">
        <v>77.778159120209807</v>
      </c>
      <c r="H225" s="1">
        <v>80.486694255495351</v>
      </c>
      <c r="I225" s="1"/>
      <c r="J225" s="1" t="s">
        <v>13</v>
      </c>
      <c r="K225" s="1" t="s">
        <v>13</v>
      </c>
      <c r="L225" s="1" t="s">
        <v>13</v>
      </c>
      <c r="M225" s="1" t="s">
        <v>13</v>
      </c>
      <c r="N225" s="1" t="s">
        <v>13</v>
      </c>
      <c r="O225" s="1"/>
      <c r="P225" s="1"/>
      <c r="Q225" s="1">
        <v>77.310870934296659</v>
      </c>
      <c r="R225" s="1">
        <v>78.421673615022286</v>
      </c>
      <c r="S225" s="1">
        <v>79.469051838600961</v>
      </c>
      <c r="T225" s="1">
        <v>80.510971425838548</v>
      </c>
      <c r="U225" s="1"/>
      <c r="V225" s="1" t="s">
        <v>13</v>
      </c>
      <c r="W225" s="1">
        <v>1.4368001127159147</v>
      </c>
      <c r="X225" s="1">
        <v>1.3355723938261406</v>
      </c>
      <c r="Y225" s="1">
        <v>1.3111010678140218</v>
      </c>
      <c r="Z225" s="80">
        <f t="shared" si="8"/>
        <v>78.928141953439621</v>
      </c>
      <c r="AA225" s="27"/>
    </row>
    <row r="226" spans="1:27" ht="11.25" customHeight="1" x14ac:dyDescent="0.25">
      <c r="A226" s="6">
        <v>2</v>
      </c>
      <c r="B226" s="25" t="s">
        <v>56</v>
      </c>
      <c r="C226" s="26">
        <v>1999</v>
      </c>
      <c r="D226" s="1">
        <v>83.042104292377658</v>
      </c>
      <c r="E226" s="1">
        <v>81.557003549729416</v>
      </c>
      <c r="F226" s="1">
        <v>84.565654660863188</v>
      </c>
      <c r="G226" s="1">
        <v>81.493297623683944</v>
      </c>
      <c r="H226" s="1">
        <v>84.552461335234099</v>
      </c>
      <c r="I226" s="1"/>
      <c r="J226" s="1">
        <v>5.2122883386320069</v>
      </c>
      <c r="K226" s="1">
        <v>6.2055151251337861</v>
      </c>
      <c r="L226" s="1">
        <v>4.847280712975774</v>
      </c>
      <c r="M226" s="1">
        <v>4.7765832278599163</v>
      </c>
      <c r="N226" s="1">
        <v>5.0514772874538352</v>
      </c>
      <c r="O226" s="1"/>
      <c r="P226" s="1"/>
      <c r="Q226" s="1">
        <v>81.846338476124956</v>
      </c>
      <c r="R226" s="1">
        <v>82.676036527607437</v>
      </c>
      <c r="S226" s="1">
        <v>83.406887532590233</v>
      </c>
      <c r="T226" s="1">
        <v>84.239154633188022</v>
      </c>
      <c r="U226" s="1"/>
      <c r="V226" s="1">
        <v>1.6586150019521853</v>
      </c>
      <c r="W226" s="1">
        <v>1.0137265355181455</v>
      </c>
      <c r="X226" s="1">
        <v>0.88399376128624851</v>
      </c>
      <c r="Y226" s="1">
        <v>0.99783977704790061</v>
      </c>
      <c r="Z226" s="80">
        <f t="shared" si="8"/>
        <v>83.042104292377672</v>
      </c>
      <c r="AA226" s="27"/>
    </row>
    <row r="227" spans="1:27" ht="11.25" customHeight="1" x14ac:dyDescent="0.25">
      <c r="A227" s="6">
        <v>3</v>
      </c>
      <c r="C227" s="26">
        <v>2000</v>
      </c>
      <c r="D227" s="1">
        <v>87.543227694926912</v>
      </c>
      <c r="E227" s="1">
        <v>83.821626971961919</v>
      </c>
      <c r="F227" s="1">
        <v>89.574662362305091</v>
      </c>
      <c r="G227" s="1">
        <v>86.884003164913722</v>
      </c>
      <c r="H227" s="1">
        <v>89.892618280526889</v>
      </c>
      <c r="I227" s="1"/>
      <c r="J227" s="1">
        <v>5.4202906355811109</v>
      </c>
      <c r="K227" s="1">
        <v>2.7767369124242549</v>
      </c>
      <c r="L227" s="1">
        <v>5.9232175538990646</v>
      </c>
      <c r="M227" s="1">
        <v>6.6149066222878048</v>
      </c>
      <c r="N227" s="1">
        <v>6.3157912389091706</v>
      </c>
      <c r="O227" s="1"/>
      <c r="P227" s="1"/>
      <c r="Q227" s="1">
        <v>85.097523821163406</v>
      </c>
      <c r="R227" s="1">
        <v>88.258301939045509</v>
      </c>
      <c r="S227" s="1">
        <v>88.42017679786251</v>
      </c>
      <c r="T227" s="1">
        <v>88.396908221636238</v>
      </c>
      <c r="U227" s="1"/>
      <c r="V227" s="1">
        <v>1.0189670014057981</v>
      </c>
      <c r="W227" s="1">
        <v>3.7143009290430626</v>
      </c>
      <c r="X227" s="1">
        <v>0.1834103481038909</v>
      </c>
      <c r="Y227" s="1">
        <v>-2.6315912350483472E-2</v>
      </c>
      <c r="Z227" s="80">
        <f t="shared" si="8"/>
        <v>87.543227694926912</v>
      </c>
      <c r="AA227" s="27"/>
    </row>
    <row r="228" spans="1:27" ht="11.25" customHeight="1" x14ac:dyDescent="0.25">
      <c r="A228" s="6">
        <v>4</v>
      </c>
      <c r="C228" s="26">
        <v>2001</v>
      </c>
      <c r="D228" s="1">
        <v>89.134283671741144</v>
      </c>
      <c r="E228" s="1">
        <v>86.473836862152169</v>
      </c>
      <c r="F228" s="1">
        <v>90.44937630838298</v>
      </c>
      <c r="G228" s="1">
        <v>87.597238615569267</v>
      </c>
      <c r="H228" s="1">
        <v>92.016682900860118</v>
      </c>
      <c r="I228" s="1"/>
      <c r="J228" s="1">
        <v>1.817451810617257</v>
      </c>
      <c r="K228" s="1">
        <v>3.1641116809596213</v>
      </c>
      <c r="L228" s="1">
        <v>0.97651938953440265</v>
      </c>
      <c r="M228" s="1">
        <v>0.82090537345725068</v>
      </c>
      <c r="N228" s="1">
        <v>2.3628910370645571</v>
      </c>
      <c r="O228" s="1"/>
      <c r="P228" s="1"/>
      <c r="Q228" s="1">
        <v>88.222608407400742</v>
      </c>
      <c r="R228" s="1">
        <v>88.770665610627731</v>
      </c>
      <c r="S228" s="1">
        <v>89.315953752460956</v>
      </c>
      <c r="T228" s="1">
        <v>90.227906916475106</v>
      </c>
      <c r="U228" s="1"/>
      <c r="V228" s="1">
        <v>-0.19717863185721285</v>
      </c>
      <c r="W228" s="1">
        <v>0.62122081076556412</v>
      </c>
      <c r="X228" s="1">
        <v>0.61426614082742503</v>
      </c>
      <c r="Y228" s="1">
        <v>1.0210417352107299</v>
      </c>
      <c r="Z228" s="80">
        <f t="shared" ref="Z228:Z291" si="9">AVERAGE(Q228:T228)</f>
        <v>89.13428367174113</v>
      </c>
      <c r="AA228" s="27"/>
    </row>
    <row r="229" spans="1:27" ht="11.25" customHeight="1" x14ac:dyDescent="0.25">
      <c r="A229" s="6">
        <v>5</v>
      </c>
      <c r="C229" s="26">
        <v>2002</v>
      </c>
      <c r="D229" s="1">
        <v>91.892214775050192</v>
      </c>
      <c r="E229" s="1">
        <v>89.183079469383827</v>
      </c>
      <c r="F229" s="1">
        <v>92.602302598656934</v>
      </c>
      <c r="G229" s="1">
        <v>93.165278805240078</v>
      </c>
      <c r="H229" s="1">
        <v>92.618198226919972</v>
      </c>
      <c r="I229" s="1"/>
      <c r="J229" s="1">
        <v>3.0941305519050388</v>
      </c>
      <c r="K229" s="1">
        <v>3.1330200041319642</v>
      </c>
      <c r="L229" s="1">
        <v>2.3802555397769254</v>
      </c>
      <c r="M229" s="1">
        <v>6.3564106331100305</v>
      </c>
      <c r="N229" s="1">
        <v>0.65370246687541567</v>
      </c>
      <c r="O229" s="1"/>
      <c r="P229" s="1"/>
      <c r="Q229" s="1">
        <v>91.209623216912092</v>
      </c>
      <c r="R229" s="1">
        <v>91.642800592671747</v>
      </c>
      <c r="S229" s="1">
        <v>92.398929163396474</v>
      </c>
      <c r="T229" s="1">
        <v>92.317506127220554</v>
      </c>
      <c r="U229" s="1"/>
      <c r="V229" s="1">
        <v>1.0880406450586975</v>
      </c>
      <c r="W229" s="1">
        <v>0.47492507970292763</v>
      </c>
      <c r="X229" s="1">
        <v>0.82508234780549117</v>
      </c>
      <c r="Y229" s="1">
        <v>-8.8121190270427974E-2</v>
      </c>
      <c r="Z229" s="80">
        <f t="shared" si="9"/>
        <v>91.892214775050221</v>
      </c>
      <c r="AA229" s="27"/>
    </row>
    <row r="230" spans="1:27" ht="11.25" customHeight="1" x14ac:dyDescent="0.25">
      <c r="A230" s="6">
        <v>6</v>
      </c>
      <c r="C230" s="26">
        <v>2003</v>
      </c>
      <c r="D230" s="1">
        <v>93.555724731943542</v>
      </c>
      <c r="E230" s="1">
        <v>89.404330997966667</v>
      </c>
      <c r="F230" s="1">
        <v>94.507413316344326</v>
      </c>
      <c r="G230" s="1">
        <v>93.619654250834614</v>
      </c>
      <c r="H230" s="1">
        <v>96.691500362628574</v>
      </c>
      <c r="I230" s="1"/>
      <c r="J230" s="1">
        <v>1.8102838863613897</v>
      </c>
      <c r="K230" s="1">
        <v>0.24808689035995712</v>
      </c>
      <c r="L230" s="1">
        <v>2.0573038296296318</v>
      </c>
      <c r="M230" s="1">
        <v>0.48770899569183257</v>
      </c>
      <c r="N230" s="1">
        <v>4.3979500937048925</v>
      </c>
      <c r="O230" s="1"/>
      <c r="P230" s="1"/>
      <c r="Q230" s="1">
        <v>92.403521831148012</v>
      </c>
      <c r="R230" s="1">
        <v>93.423253040874215</v>
      </c>
      <c r="S230" s="1">
        <v>93.739957391877425</v>
      </c>
      <c r="T230" s="1">
        <v>94.656166663874529</v>
      </c>
      <c r="U230" s="1"/>
      <c r="V230" s="1">
        <v>9.3173773356625134E-2</v>
      </c>
      <c r="W230" s="1">
        <v>1.1035631429607236</v>
      </c>
      <c r="X230" s="1">
        <v>0.33899948962883286</v>
      </c>
      <c r="Y230" s="1">
        <v>0.97739458976593596</v>
      </c>
      <c r="Z230" s="80">
        <f t="shared" si="9"/>
        <v>93.555724731943542</v>
      </c>
      <c r="AA230" s="27"/>
    </row>
    <row r="231" spans="1:27" ht="11.25" customHeight="1" x14ac:dyDescent="0.25">
      <c r="A231" s="6">
        <v>7</v>
      </c>
      <c r="C231" s="26">
        <v>2004</v>
      </c>
      <c r="D231" s="1">
        <v>95.99890939542172</v>
      </c>
      <c r="E231" s="1">
        <v>94.439357551674334</v>
      </c>
      <c r="F231" s="1">
        <v>95.914203102458643</v>
      </c>
      <c r="G231" s="1">
        <v>94.762338479888967</v>
      </c>
      <c r="H231" s="1">
        <v>98.879738447664934</v>
      </c>
      <c r="I231" s="1"/>
      <c r="J231" s="1">
        <v>2.6114753217704134</v>
      </c>
      <c r="K231" s="1">
        <v>5.6317479226170519</v>
      </c>
      <c r="L231" s="1">
        <v>1.4885496668979528</v>
      </c>
      <c r="M231" s="1">
        <v>1.2205601892021178</v>
      </c>
      <c r="N231" s="1">
        <v>2.2631131762664438</v>
      </c>
      <c r="O231" s="1"/>
      <c r="P231" s="1"/>
      <c r="Q231" s="1">
        <v>95.376879755282047</v>
      </c>
      <c r="R231" s="1">
        <v>95.627470050473264</v>
      </c>
      <c r="S231" s="1">
        <v>96.180807939542831</v>
      </c>
      <c r="T231" s="1">
        <v>96.810479836388808</v>
      </c>
      <c r="U231" s="1"/>
      <c r="V231" s="1">
        <v>0.76140109705349346</v>
      </c>
      <c r="W231" s="1">
        <v>0.262736939847656</v>
      </c>
      <c r="X231" s="1">
        <v>0.57863905505135449</v>
      </c>
      <c r="Y231" s="1">
        <v>0.6546752001103755</v>
      </c>
      <c r="Z231" s="80">
        <f t="shared" si="9"/>
        <v>95.998909395421748</v>
      </c>
      <c r="AA231" s="27"/>
    </row>
    <row r="232" spans="1:27" ht="11.25" customHeight="1" x14ac:dyDescent="0.25">
      <c r="A232" s="6">
        <v>8</v>
      </c>
      <c r="C232" s="26">
        <v>2005</v>
      </c>
      <c r="D232" s="1">
        <v>97.931586910228205</v>
      </c>
      <c r="E232" s="1">
        <v>97.128336993738657</v>
      </c>
      <c r="F232" s="1">
        <v>97.760538766477367</v>
      </c>
      <c r="G232" s="1">
        <v>96.207410749561731</v>
      </c>
      <c r="H232" s="1">
        <v>100.63006113113504</v>
      </c>
      <c r="I232" s="1"/>
      <c r="J232" s="1">
        <v>2.0132286158020207</v>
      </c>
      <c r="K232" s="1">
        <v>2.8473080628412788</v>
      </c>
      <c r="L232" s="1">
        <v>1.9249867113491064</v>
      </c>
      <c r="M232" s="1">
        <v>1.5249436567876984</v>
      </c>
      <c r="N232" s="1">
        <v>1.7701530272518937</v>
      </c>
      <c r="O232" s="1"/>
      <c r="P232" s="1"/>
      <c r="Q232" s="1">
        <v>97.471734296994157</v>
      </c>
      <c r="R232" s="1">
        <v>97.805210979948185</v>
      </c>
      <c r="S232" s="1">
        <v>98.155342701711675</v>
      </c>
      <c r="T232" s="1">
        <v>98.294059662258846</v>
      </c>
      <c r="U232" s="1"/>
      <c r="V232" s="1">
        <v>0.68304016437362236</v>
      </c>
      <c r="W232" s="1">
        <v>0.34212655120913382</v>
      </c>
      <c r="X232" s="1">
        <v>0.35798882110205454</v>
      </c>
      <c r="Y232" s="1">
        <v>0.14132390222376046</v>
      </c>
      <c r="Z232" s="80">
        <f t="shared" si="9"/>
        <v>97.931586910228219</v>
      </c>
      <c r="AA232" s="27"/>
    </row>
    <row r="233" spans="1:27" ht="11.25" customHeight="1" x14ac:dyDescent="0.25">
      <c r="A233" s="6">
        <v>9</v>
      </c>
      <c r="C233" s="26">
        <v>2006</v>
      </c>
      <c r="D233" s="1">
        <v>98.788414005784531</v>
      </c>
      <c r="E233" s="1">
        <v>97.99052574464875</v>
      </c>
      <c r="F233" s="1">
        <v>98.577926134327669</v>
      </c>
      <c r="G233" s="1">
        <v>96.399614347527361</v>
      </c>
      <c r="H233" s="1">
        <v>102.18558979663437</v>
      </c>
      <c r="I233" s="1"/>
      <c r="J233" s="1">
        <v>0.87492414101464533</v>
      </c>
      <c r="K233" s="1">
        <v>0.88767992698738851</v>
      </c>
      <c r="L233" s="1">
        <v>0.83611176673525733</v>
      </c>
      <c r="M233" s="1">
        <v>0.1997804498303708</v>
      </c>
      <c r="N233" s="1">
        <v>1.5457892482766908</v>
      </c>
      <c r="O233" s="1"/>
      <c r="P233" s="1"/>
      <c r="Q233" s="1">
        <v>98.468105264011797</v>
      </c>
      <c r="R233" s="1">
        <v>98.759654338357564</v>
      </c>
      <c r="S233" s="1">
        <v>98.766614366182793</v>
      </c>
      <c r="T233" s="1">
        <v>99.159282054585944</v>
      </c>
      <c r="U233" s="1"/>
      <c r="V233" s="1">
        <v>0.17706624627264489</v>
      </c>
      <c r="W233" s="1">
        <v>0.29608478152805162</v>
      </c>
      <c r="X233" s="1">
        <v>7.047440447067288E-3</v>
      </c>
      <c r="Y233" s="1">
        <v>0.3975712753981071</v>
      </c>
      <c r="Z233" s="80">
        <f t="shared" si="9"/>
        <v>98.788414005784531</v>
      </c>
      <c r="AA233" s="27"/>
    </row>
    <row r="234" spans="1:27" ht="11.25" customHeight="1" x14ac:dyDescent="0.25">
      <c r="A234" s="6">
        <v>10</v>
      </c>
      <c r="C234" s="26">
        <v>2007</v>
      </c>
      <c r="D234" s="1">
        <v>99.467179859921828</v>
      </c>
      <c r="E234" s="1">
        <v>99.000797056553324</v>
      </c>
      <c r="F234" s="1">
        <v>98.639362582635272</v>
      </c>
      <c r="G234" s="1">
        <v>97.528949288379039</v>
      </c>
      <c r="H234" s="1">
        <v>102.69961051211968</v>
      </c>
      <c r="I234" s="1"/>
      <c r="J234" s="1">
        <v>0.68709054697197303</v>
      </c>
      <c r="K234" s="1">
        <v>1.0309887657274288</v>
      </c>
      <c r="L234" s="1">
        <v>6.232272347044443E-2</v>
      </c>
      <c r="M234" s="1">
        <v>1.1715139614359344</v>
      </c>
      <c r="N234" s="1">
        <v>0.50302661706828644</v>
      </c>
      <c r="O234" s="1"/>
      <c r="P234" s="1"/>
      <c r="Q234" s="1">
        <v>99.225152049259435</v>
      </c>
      <c r="R234" s="1">
        <v>99.289253484624453</v>
      </c>
      <c r="S234" s="1">
        <v>99.542560184855688</v>
      </c>
      <c r="T234" s="1">
        <v>99.811753720947735</v>
      </c>
      <c r="U234" s="1"/>
      <c r="V234" s="1">
        <v>6.6428470747936785E-2</v>
      </c>
      <c r="W234" s="1">
        <v>6.4602002658759261E-2</v>
      </c>
      <c r="X234" s="1">
        <v>0.25511995643159935</v>
      </c>
      <c r="Y234" s="1">
        <v>0.2704305932981157</v>
      </c>
      <c r="Z234" s="80">
        <f t="shared" si="9"/>
        <v>99.467179859921828</v>
      </c>
      <c r="AA234" s="27"/>
    </row>
    <row r="235" spans="1:27" ht="11.25" customHeight="1" x14ac:dyDescent="0.25">
      <c r="A235" s="6">
        <v>11</v>
      </c>
      <c r="C235" s="26">
        <v>2008</v>
      </c>
      <c r="D235" s="1">
        <v>100.16028874577572</v>
      </c>
      <c r="E235" s="1">
        <v>99.931730854678946</v>
      </c>
      <c r="F235" s="1">
        <v>99.490486055031994</v>
      </c>
      <c r="G235" s="1">
        <v>98.760413808584431</v>
      </c>
      <c r="H235" s="1">
        <v>102.45852426480755</v>
      </c>
      <c r="I235" s="1"/>
      <c r="J235" s="1">
        <v>0.69682169217020373</v>
      </c>
      <c r="K235" s="1">
        <v>0.94032959915850256</v>
      </c>
      <c r="L235" s="1">
        <v>0.86286392177737525</v>
      </c>
      <c r="M235" s="1">
        <v>1.2626656281963307</v>
      </c>
      <c r="N235" s="1">
        <v>-0.23474894024420223</v>
      </c>
      <c r="O235" s="1"/>
      <c r="P235" s="1"/>
      <c r="Q235" s="1">
        <v>99.858444895319536</v>
      </c>
      <c r="R235" s="1">
        <v>99.973365799853582</v>
      </c>
      <c r="S235" s="1">
        <v>100.13905286221001</v>
      </c>
      <c r="T235" s="1">
        <v>100.67029142571984</v>
      </c>
      <c r="U235" s="1"/>
      <c r="V235" s="1">
        <v>4.6779234540196057E-2</v>
      </c>
      <c r="W235" s="1">
        <v>0.11508381154395408</v>
      </c>
      <c r="X235" s="1">
        <v>0.16573120353689319</v>
      </c>
      <c r="Y235" s="1">
        <v>0.5305008868426313</v>
      </c>
      <c r="Z235" s="80">
        <f t="shared" si="9"/>
        <v>100.16028874577574</v>
      </c>
      <c r="AA235" s="27"/>
    </row>
    <row r="236" spans="1:27" ht="11.25" customHeight="1" x14ac:dyDescent="0.25">
      <c r="A236" s="6">
        <v>12</v>
      </c>
      <c r="C236" s="26">
        <v>2009</v>
      </c>
      <c r="D236" s="1">
        <v>100.00000000000001</v>
      </c>
      <c r="E236" s="1">
        <v>97.477701588111145</v>
      </c>
      <c r="F236" s="1">
        <v>98.944821686766986</v>
      </c>
      <c r="G236" s="1">
        <v>100.75881008486715</v>
      </c>
      <c r="H236" s="1">
        <v>102.81866664025479</v>
      </c>
      <c r="I236" s="1"/>
      <c r="J236" s="1">
        <v>-0.16003223211799877</v>
      </c>
      <c r="K236" s="1">
        <v>-2.455705755898947</v>
      </c>
      <c r="L236" s="1">
        <v>-0.54845884255021815</v>
      </c>
      <c r="M236" s="1">
        <v>2.023479043087022</v>
      </c>
      <c r="N236" s="1">
        <v>0.35150064675579529</v>
      </c>
      <c r="O236" s="1"/>
      <c r="P236" s="1"/>
      <c r="Q236" s="1">
        <v>97.477701588111145</v>
      </c>
      <c r="R236" s="1">
        <v>98.944821686766986</v>
      </c>
      <c r="S236" s="1">
        <v>100.75881008486715</v>
      </c>
      <c r="T236" s="1">
        <v>102.81866664025479</v>
      </c>
      <c r="U236" s="1"/>
      <c r="V236" s="1">
        <v>-3.1713326666629911</v>
      </c>
      <c r="W236" s="1">
        <v>1.5050827776542235</v>
      </c>
      <c r="X236" s="1">
        <v>1.8333333338482021</v>
      </c>
      <c r="Y236" s="1">
        <v>2.0443438679482995</v>
      </c>
      <c r="Z236" s="80">
        <f t="shared" si="9"/>
        <v>100.00000000000001</v>
      </c>
      <c r="AA236" s="27"/>
    </row>
    <row r="237" spans="1:27" ht="11.25" customHeight="1" x14ac:dyDescent="0.25">
      <c r="A237" s="6">
        <v>13</v>
      </c>
      <c r="C237" s="26">
        <v>2010</v>
      </c>
      <c r="D237" s="1">
        <v>104.86374279695173</v>
      </c>
      <c r="E237" s="1">
        <v>103.22082953741801</v>
      </c>
      <c r="F237" s="1">
        <v>104.5316266190045</v>
      </c>
      <c r="G237" s="1">
        <v>105.30438318236226</v>
      </c>
      <c r="H237" s="1">
        <v>106.39813184902215</v>
      </c>
      <c r="I237" s="1"/>
      <c r="J237" s="1">
        <v>4.8637427969517262</v>
      </c>
      <c r="K237" s="1">
        <v>5.8917350899124301</v>
      </c>
      <c r="L237" s="1">
        <v>5.6463843554378741</v>
      </c>
      <c r="M237" s="1">
        <v>4.5113405901344663</v>
      </c>
      <c r="N237" s="1">
        <v>3.4813378987799126</v>
      </c>
      <c r="O237" s="1"/>
      <c r="P237" s="1"/>
      <c r="Q237" s="1">
        <v>103.22082953741801</v>
      </c>
      <c r="R237" s="1">
        <v>104.5316266190045</v>
      </c>
      <c r="S237" s="1">
        <v>105.30438318236226</v>
      </c>
      <c r="T237" s="1">
        <v>106.39813184902215</v>
      </c>
      <c r="U237" s="1"/>
      <c r="V237" s="1">
        <v>0.39113802026855637</v>
      </c>
      <c r="W237" s="1">
        <v>1.2698958993652525</v>
      </c>
      <c r="X237" s="1">
        <v>0.73925623120196349</v>
      </c>
      <c r="Y237" s="1">
        <v>1.0386544544549281</v>
      </c>
      <c r="Z237" s="80">
        <f t="shared" si="9"/>
        <v>104.86374279695173</v>
      </c>
      <c r="AA237" s="27"/>
    </row>
    <row r="238" spans="1:27" ht="11.25" customHeight="1" x14ac:dyDescent="0.25">
      <c r="A238" s="6">
        <v>14</v>
      </c>
      <c r="C238" s="26">
        <v>2011</v>
      </c>
      <c r="D238" s="1">
        <v>110.03672549920203</v>
      </c>
      <c r="E238" s="1">
        <v>108.14846164141008</v>
      </c>
      <c r="F238" s="1">
        <v>109.1773055016096</v>
      </c>
      <c r="G238" s="1">
        <v>110.5465748830369</v>
      </c>
      <c r="H238" s="1">
        <v>112.27455997075157</v>
      </c>
      <c r="I238" s="1"/>
      <c r="J238" s="1">
        <v>4.9330517529464686</v>
      </c>
      <c r="K238" s="1">
        <v>4.7738737676059628</v>
      </c>
      <c r="L238" s="1">
        <v>4.444280676447903</v>
      </c>
      <c r="M238" s="1">
        <v>4.9781324786798393</v>
      </c>
      <c r="N238" s="1">
        <v>5.5230557337867481</v>
      </c>
      <c r="O238" s="1"/>
      <c r="P238" s="1"/>
      <c r="Q238" s="1">
        <v>108.14846164141008</v>
      </c>
      <c r="R238" s="1">
        <v>109.1773055016096</v>
      </c>
      <c r="S238" s="1">
        <v>110.5465748830369</v>
      </c>
      <c r="T238" s="1">
        <v>112.27455997075157</v>
      </c>
      <c r="U238" s="1"/>
      <c r="V238" s="1">
        <v>1.645075681283231</v>
      </c>
      <c r="W238" s="1">
        <v>0.9513254692525237</v>
      </c>
      <c r="X238" s="1">
        <v>1.2541703379986018</v>
      </c>
      <c r="Y238" s="1">
        <v>1.5631285632711496</v>
      </c>
      <c r="Z238" s="80">
        <f t="shared" si="9"/>
        <v>110.03672549920203</v>
      </c>
      <c r="AA238" s="27"/>
    </row>
    <row r="239" spans="1:27" ht="11.25" customHeight="1" x14ac:dyDescent="0.25">
      <c r="A239" s="6">
        <v>15</v>
      </c>
      <c r="C239" s="26">
        <v>2012</v>
      </c>
      <c r="D239" s="1">
        <v>114.8287435704128</v>
      </c>
      <c r="E239" s="1">
        <v>113.08487920956603</v>
      </c>
      <c r="F239" s="1">
        <v>114.35140897248988</v>
      </c>
      <c r="G239" s="1">
        <v>115.18505093844519</v>
      </c>
      <c r="H239" s="1">
        <v>116.6936351611501</v>
      </c>
      <c r="I239" s="2"/>
      <c r="J239" s="1">
        <v>4.3549260935118497</v>
      </c>
      <c r="K239" s="1">
        <v>4.5644824653389122</v>
      </c>
      <c r="L239" s="1">
        <v>4.7391749110386314</v>
      </c>
      <c r="M239" s="1">
        <v>4.1959473283690585</v>
      </c>
      <c r="N239" s="1">
        <v>3.9359541391653892</v>
      </c>
      <c r="O239" s="2"/>
      <c r="P239" s="2"/>
      <c r="Q239" s="1">
        <v>113.08487920956603</v>
      </c>
      <c r="R239" s="1">
        <v>114.35140897248988</v>
      </c>
      <c r="S239" s="1">
        <v>115.18505093844519</v>
      </c>
      <c r="T239" s="1">
        <v>116.6936351611501</v>
      </c>
      <c r="U239" s="2"/>
      <c r="V239" s="1">
        <v>0.72173005089091191</v>
      </c>
      <c r="W239" s="1">
        <v>1.1199815322583788</v>
      </c>
      <c r="X239" s="1">
        <v>0.72901766007611002</v>
      </c>
      <c r="Y239" s="1">
        <v>1.3097048709134214</v>
      </c>
      <c r="Z239" s="80">
        <f t="shared" si="9"/>
        <v>114.8287435704128</v>
      </c>
      <c r="AA239" s="27"/>
    </row>
    <row r="240" spans="1:27" ht="11.25" customHeight="1" x14ac:dyDescent="0.25">
      <c r="A240" s="6">
        <v>16</v>
      </c>
      <c r="C240" s="26">
        <v>2013</v>
      </c>
      <c r="D240" s="1">
        <v>117.54013250933366</v>
      </c>
      <c r="E240" s="1">
        <v>114.34211751674489</v>
      </c>
      <c r="F240" s="1">
        <v>117.61384693482634</v>
      </c>
      <c r="G240" s="1">
        <v>118.16229170532173</v>
      </c>
      <c r="H240" s="1">
        <v>120.0422738804417</v>
      </c>
      <c r="I240" s="2"/>
      <c r="J240" s="1">
        <v>2.3612458471760931</v>
      </c>
      <c r="K240" s="1">
        <v>1.1117651767120833</v>
      </c>
      <c r="L240" s="1">
        <v>2.8529932351960099</v>
      </c>
      <c r="M240" s="1">
        <v>2.5847458004490278</v>
      </c>
      <c r="N240" s="1">
        <v>2.8695984272554682</v>
      </c>
      <c r="O240" s="2"/>
      <c r="P240" s="2"/>
      <c r="Q240" s="1">
        <v>114.34211751674489</v>
      </c>
      <c r="R240" s="1">
        <v>117.61384693482634</v>
      </c>
      <c r="S240" s="1">
        <v>118.16229170532173</v>
      </c>
      <c r="T240" s="1">
        <v>120.0422738804417</v>
      </c>
      <c r="U240" s="2"/>
      <c r="V240" s="1">
        <v>-2.0151207400110849</v>
      </c>
      <c r="W240" s="1">
        <v>2.8613510831669799</v>
      </c>
      <c r="X240" s="1">
        <v>0.46630969463936367</v>
      </c>
      <c r="Y240" s="1">
        <v>1.5910170224256746</v>
      </c>
      <c r="Z240" s="80">
        <f t="shared" si="9"/>
        <v>117.54013250933366</v>
      </c>
      <c r="AA240" s="27"/>
    </row>
    <row r="241" spans="1:27" ht="11.25" customHeight="1" x14ac:dyDescent="0.25">
      <c r="A241" s="6">
        <v>17</v>
      </c>
      <c r="C241" s="26">
        <v>2014</v>
      </c>
      <c r="D241" s="1">
        <v>120.54601805944804</v>
      </c>
      <c r="E241" s="1">
        <v>118.62217006266745</v>
      </c>
      <c r="F241" s="1">
        <v>120.50092895095419</v>
      </c>
      <c r="G241" s="1">
        <v>120.988747714515</v>
      </c>
      <c r="H241" s="1">
        <v>122.07222550965552</v>
      </c>
      <c r="I241" s="2"/>
      <c r="J241" s="1">
        <v>2.5573270047791539</v>
      </c>
      <c r="K241" s="1">
        <v>3.7431986033455757</v>
      </c>
      <c r="L241" s="1">
        <v>2.4547126816859048</v>
      </c>
      <c r="M241" s="1">
        <v>2.3920118410042335</v>
      </c>
      <c r="N241" s="1">
        <v>1.6910306374532666</v>
      </c>
      <c r="O241" s="2"/>
      <c r="P241" s="2"/>
      <c r="Q241" s="1">
        <v>118.62217006266745</v>
      </c>
      <c r="R241" s="1">
        <v>120.50092895095419</v>
      </c>
      <c r="S241" s="1">
        <v>120.988747714515</v>
      </c>
      <c r="T241" s="1">
        <v>122.07222550965552</v>
      </c>
      <c r="U241" s="2"/>
      <c r="V241" s="1">
        <v>-1.1830030970494789</v>
      </c>
      <c r="W241" s="1">
        <v>1.5838176685641514</v>
      </c>
      <c r="X241" s="1">
        <v>0.40482572857123955</v>
      </c>
      <c r="Y241" s="1">
        <v>0.89551947235382556</v>
      </c>
      <c r="Z241" s="80">
        <f t="shared" si="9"/>
        <v>120.54601805944804</v>
      </c>
      <c r="AA241" s="27"/>
    </row>
    <row r="242" spans="1:27" ht="11.25" customHeight="1" x14ac:dyDescent="0.25">
      <c r="A242" s="6">
        <v>18</v>
      </c>
      <c r="C242" s="26">
        <v>2015</v>
      </c>
      <c r="D242" s="1">
        <v>123.4545235709665</v>
      </c>
      <c r="E242" s="1">
        <v>122.66206954814059</v>
      </c>
      <c r="F242" s="1">
        <v>123.20668689043423</v>
      </c>
      <c r="G242" s="1">
        <v>123.595067532114</v>
      </c>
      <c r="H242" s="1">
        <v>124.35427031317717</v>
      </c>
      <c r="I242" s="1"/>
      <c r="J242" s="1">
        <v>2.4127760985718396</v>
      </c>
      <c r="K242" s="1">
        <v>3.4056867138233144</v>
      </c>
      <c r="L242" s="1">
        <v>2.2454249631397687</v>
      </c>
      <c r="M242" s="1">
        <v>2.1541836466882671</v>
      </c>
      <c r="N242" s="1">
        <v>1.8694218066345911</v>
      </c>
      <c r="O242" s="1"/>
      <c r="P242" s="1"/>
      <c r="Q242" s="1">
        <v>122.66206954814059</v>
      </c>
      <c r="R242" s="1">
        <v>123.20668689043423</v>
      </c>
      <c r="S242" s="1">
        <v>123.595067532114</v>
      </c>
      <c r="T242" s="1">
        <v>124.35427031317717</v>
      </c>
      <c r="U242" s="1"/>
      <c r="V242" s="1">
        <v>0.48319266403349559</v>
      </c>
      <c r="W242" s="1">
        <v>0.44399816854540575</v>
      </c>
      <c r="X242" s="1">
        <v>0.31522691785808377</v>
      </c>
      <c r="Y242" s="1">
        <v>0.61426624558937704</v>
      </c>
      <c r="Z242" s="80">
        <f t="shared" si="9"/>
        <v>123.4545235709665</v>
      </c>
      <c r="AA242" s="27"/>
    </row>
    <row r="243" spans="1:27" ht="11.25" customHeight="1" x14ac:dyDescent="0.25">
      <c r="A243" s="6">
        <v>19</v>
      </c>
      <c r="C243" s="26">
        <v>2016</v>
      </c>
      <c r="D243" s="1">
        <v>127.88369128599629</v>
      </c>
      <c r="E243" s="1">
        <v>127.84205277373674</v>
      </c>
      <c r="F243" s="1">
        <v>128.90526460705576</v>
      </c>
      <c r="G243" s="1">
        <v>127.05612711428955</v>
      </c>
      <c r="H243" s="1">
        <v>127.73132064890316</v>
      </c>
      <c r="I243" s="1"/>
      <c r="J243" s="1">
        <v>3.5876917158760335</v>
      </c>
      <c r="K243" s="1">
        <v>4.2229706743723199</v>
      </c>
      <c r="L243" s="1">
        <v>4.6252178842282916</v>
      </c>
      <c r="M243" s="1">
        <v>2.8003217695368363</v>
      </c>
      <c r="N243" s="1">
        <v>2.7156689731853589</v>
      </c>
      <c r="O243" s="1"/>
      <c r="P243" s="1"/>
      <c r="Q243" s="1">
        <v>127.84205277373674</v>
      </c>
      <c r="R243" s="1">
        <v>128.90526460705576</v>
      </c>
      <c r="S243" s="1">
        <v>127.05612711428955</v>
      </c>
      <c r="T243" s="1">
        <v>127.73132064890316</v>
      </c>
      <c r="U243" s="1"/>
      <c r="V243" s="1">
        <v>2.8047146686445359</v>
      </c>
      <c r="W243" s="1">
        <v>0.83166048279963434</v>
      </c>
      <c r="X243" s="1">
        <v>-1.4344933842717467</v>
      </c>
      <c r="Y243" s="1">
        <v>0.53141359645432829</v>
      </c>
      <c r="Z243" s="80">
        <f t="shared" si="9"/>
        <v>127.88369128599629</v>
      </c>
      <c r="AA243" s="27"/>
    </row>
    <row r="244" spans="1:27" ht="11.25" customHeight="1" x14ac:dyDescent="0.25">
      <c r="A244" s="6">
        <v>20</v>
      </c>
      <c r="C244" s="26">
        <v>2017</v>
      </c>
      <c r="D244" s="1">
        <v>130.6608431558742</v>
      </c>
      <c r="E244" s="1">
        <v>130.62526706217707</v>
      </c>
      <c r="F244" s="1">
        <v>131.20052404003599</v>
      </c>
      <c r="G244" s="1">
        <v>130.03881714904037</v>
      </c>
      <c r="H244" s="1">
        <v>130.77876437224336</v>
      </c>
      <c r="I244" s="1"/>
      <c r="J244" s="1">
        <v>2.1716231694212951</v>
      </c>
      <c r="K244" s="1">
        <v>2.1770725892255882</v>
      </c>
      <c r="L244" s="1">
        <v>1.7805785046692364</v>
      </c>
      <c r="M244" s="1">
        <v>2.3475373462846392</v>
      </c>
      <c r="N244" s="1">
        <v>2.3858233891723017</v>
      </c>
      <c r="O244" s="1"/>
      <c r="P244" s="1"/>
      <c r="Q244" s="1">
        <v>130.62526706217707</v>
      </c>
      <c r="R244" s="1">
        <v>131.20052404003599</v>
      </c>
      <c r="S244" s="1">
        <v>130.03881714904037</v>
      </c>
      <c r="T244" s="1">
        <v>130.77876437224336</v>
      </c>
      <c r="U244" s="1"/>
      <c r="V244" s="1">
        <v>2.2656513677084149</v>
      </c>
      <c r="W244" s="1">
        <v>0.4403872166516436</v>
      </c>
      <c r="X244" s="1">
        <v>-0.88544378880767738</v>
      </c>
      <c r="Y244" s="1">
        <v>0.56902026596790733</v>
      </c>
      <c r="Z244" s="80">
        <f t="shared" si="9"/>
        <v>130.6608431558742</v>
      </c>
      <c r="AA244" s="27"/>
    </row>
    <row r="245" spans="1:27" ht="11.25" customHeight="1" x14ac:dyDescent="0.25">
      <c r="A245" s="6">
        <v>21</v>
      </c>
      <c r="C245" s="26">
        <v>2018</v>
      </c>
      <c r="D245" s="1">
        <v>134.49166341606349</v>
      </c>
      <c r="E245" s="1">
        <v>135.734640891493</v>
      </c>
      <c r="F245" s="1">
        <v>132.20339059417</v>
      </c>
      <c r="G245" s="1">
        <v>132.97602154782399</v>
      </c>
      <c r="H245" s="1">
        <v>137.05260063076699</v>
      </c>
      <c r="I245" s="1"/>
      <c r="J245" s="1">
        <v>2.9318808662662974</v>
      </c>
      <c r="K245" s="1">
        <v>3.9114743603807511</v>
      </c>
      <c r="L245" s="1">
        <v>0.7643769424487914</v>
      </c>
      <c r="M245" s="1">
        <v>2.2587135619799028</v>
      </c>
      <c r="N245" s="1">
        <v>4.7972897500897318</v>
      </c>
      <c r="O245" s="1"/>
      <c r="P245" s="1"/>
      <c r="Q245" s="1">
        <v>134.05621651206101</v>
      </c>
      <c r="R245" s="1">
        <v>133.27446286277799</v>
      </c>
      <c r="S245" s="1">
        <v>134.418872377772</v>
      </c>
      <c r="T245" s="1">
        <v>136.217101911642</v>
      </c>
      <c r="U245" s="1"/>
      <c r="V245" s="1">
        <v>2.5061042253686168</v>
      </c>
      <c r="W245" s="1">
        <v>-0.58315359751533435</v>
      </c>
      <c r="X245" s="1">
        <v>0.85868627073165271</v>
      </c>
      <c r="Y245" s="1">
        <v>1.337780552730905</v>
      </c>
      <c r="Z245" s="80">
        <f t="shared" si="9"/>
        <v>134.49166341606326</v>
      </c>
      <c r="AA245" s="27"/>
    </row>
    <row r="246" spans="1:27" ht="11.25" customHeight="1" x14ac:dyDescent="0.25">
      <c r="A246" s="6">
        <v>22</v>
      </c>
      <c r="C246" s="26">
        <v>2019</v>
      </c>
      <c r="D246" s="1">
        <v>137.03324966303876</v>
      </c>
      <c r="E246" s="1">
        <v>136.58239570406599</v>
      </c>
      <c r="F246" s="1">
        <v>135.28405454205401</v>
      </c>
      <c r="G246" s="1">
        <v>136.42887416328699</v>
      </c>
      <c r="H246" s="1">
        <v>139.83767424274799</v>
      </c>
      <c r="I246" s="1"/>
      <c r="J246" s="1">
        <v>1.8897723341502655</v>
      </c>
      <c r="K246" s="1">
        <v>0.62456776472461684</v>
      </c>
      <c r="L246" s="1">
        <v>2.3302457932722973</v>
      </c>
      <c r="M246" s="1">
        <v>2.5965979244018769</v>
      </c>
      <c r="N246" s="1">
        <v>2.0321202218440675</v>
      </c>
      <c r="O246" s="1"/>
      <c r="P246" s="1"/>
      <c r="Q246" s="1">
        <v>135.565691649092</v>
      </c>
      <c r="R246" s="1">
        <v>136.934130256711</v>
      </c>
      <c r="S246" s="1">
        <v>137.46486770512499</v>
      </c>
      <c r="T246" s="1">
        <v>138.16830904122699</v>
      </c>
      <c r="U246" s="1"/>
      <c r="V246" s="1">
        <v>-0.47821474206119774</v>
      </c>
      <c r="W246" s="1">
        <v>1.0094284114015863</v>
      </c>
      <c r="X246" s="1">
        <v>0.38758594911219291</v>
      </c>
      <c r="Y246" s="1">
        <v>0.51172444846849885</v>
      </c>
      <c r="Z246" s="80">
        <f t="shared" si="9"/>
        <v>137.03324966303873</v>
      </c>
      <c r="AA246" s="27"/>
    </row>
    <row r="247" spans="1:27" ht="11.25" customHeight="1" x14ac:dyDescent="0.25">
      <c r="A247" s="6">
        <v>23</v>
      </c>
      <c r="C247" s="26">
        <v>2020</v>
      </c>
      <c r="D247" s="1">
        <v>140.85719698950624</v>
      </c>
      <c r="E247" s="1">
        <v>140.26177094430099</v>
      </c>
      <c r="F247" s="1">
        <v>137.390259924454</v>
      </c>
      <c r="G247" s="1">
        <v>140.640019671738</v>
      </c>
      <c r="H247" s="1">
        <v>145.136737417532</v>
      </c>
      <c r="I247" s="1"/>
      <c r="J247" s="1">
        <v>2.7905251724457116</v>
      </c>
      <c r="K247" s="1">
        <v>2.6938868814448966</v>
      </c>
      <c r="L247" s="1">
        <v>1.5568762996715577</v>
      </c>
      <c r="M247" s="1">
        <v>3.0866966646744061</v>
      </c>
      <c r="N247" s="1">
        <v>3.7894388643687051</v>
      </c>
      <c r="O247" s="1"/>
      <c r="P247" s="1"/>
      <c r="Q247" s="1">
        <v>139.70488792316499</v>
      </c>
      <c r="R247" s="1">
        <v>139.56517651390899</v>
      </c>
      <c r="S247" s="1">
        <v>141.28254103610999</v>
      </c>
      <c r="T247" s="1">
        <v>142.876182484841</v>
      </c>
      <c r="U247" s="1"/>
      <c r="V247" s="1">
        <v>1.1121065985395546</v>
      </c>
      <c r="W247" s="1">
        <v>-0.10000466793461271</v>
      </c>
      <c r="X247" s="1">
        <v>1.2305107657208652</v>
      </c>
      <c r="Y247" s="1">
        <v>1.1279818702607258</v>
      </c>
      <c r="Z247" s="80">
        <f t="shared" si="9"/>
        <v>140.85719698950624</v>
      </c>
      <c r="AA247" s="27"/>
    </row>
    <row r="248" spans="1:27" ht="11.25" customHeight="1" x14ac:dyDescent="0.25">
      <c r="A248" s="6">
        <v>24</v>
      </c>
      <c r="C248" s="26">
        <v>2021</v>
      </c>
      <c r="D248" s="1">
        <v>145.92735520139675</v>
      </c>
      <c r="E248" s="1">
        <v>142.953050616007</v>
      </c>
      <c r="F248" s="1">
        <v>143.192663104703</v>
      </c>
      <c r="G248" s="1">
        <v>146.83432668694999</v>
      </c>
      <c r="H248" s="1">
        <v>150.729380397927</v>
      </c>
      <c r="I248" s="1"/>
      <c r="J248" s="1">
        <v>3.5995024182315944</v>
      </c>
      <c r="K248" s="1">
        <v>1.9187549491120706</v>
      </c>
      <c r="L248" s="1">
        <v>4.2233002422730266</v>
      </c>
      <c r="M248" s="1">
        <v>4.4043701285522161</v>
      </c>
      <c r="N248" s="1">
        <v>3.8533613748709143</v>
      </c>
      <c r="O248" s="1"/>
      <c r="P248" s="1"/>
      <c r="Q248" s="1">
        <v>143.155057788693</v>
      </c>
      <c r="R248" s="1">
        <v>145.043145151142</v>
      </c>
      <c r="S248" s="1">
        <v>147.122944008763</v>
      </c>
      <c r="T248" s="1">
        <v>148.388273856989</v>
      </c>
      <c r="U248" s="1"/>
      <c r="V248" s="1">
        <v>0.19518669872186933</v>
      </c>
      <c r="W248" s="1">
        <v>1.318910691395871</v>
      </c>
      <c r="X248" s="1">
        <v>1.4339173736571666</v>
      </c>
      <c r="Y248" s="1">
        <v>0.86004929873524816</v>
      </c>
      <c r="Z248" s="80">
        <f t="shared" si="9"/>
        <v>145.92735520139675</v>
      </c>
      <c r="AA248" s="27"/>
    </row>
    <row r="249" spans="1:27" ht="11.25" customHeight="1" x14ac:dyDescent="0.25">
      <c r="A249" s="6">
        <v>25</v>
      </c>
      <c r="C249" s="26">
        <v>2022</v>
      </c>
      <c r="D249" s="1">
        <v>155.10437132638475</v>
      </c>
      <c r="E249" s="1">
        <v>151.33210817833</v>
      </c>
      <c r="F249" s="1">
        <v>152.66489831353101</v>
      </c>
      <c r="G249" s="1">
        <v>155.39871440166601</v>
      </c>
      <c r="H249" s="1">
        <v>161.021764412012</v>
      </c>
      <c r="I249" s="1"/>
      <c r="J249" s="1">
        <v>6.2887565613196017</v>
      </c>
      <c r="K249" s="1">
        <v>5.8614052139610351</v>
      </c>
      <c r="L249" s="1">
        <v>6.6150283146154436</v>
      </c>
      <c r="M249" s="1">
        <v>5.8326877018173349</v>
      </c>
      <c r="N249" s="1">
        <v>6.8283860697317351</v>
      </c>
      <c r="O249" s="1"/>
      <c r="P249" s="1"/>
      <c r="Q249" s="1">
        <v>152.52258027865199</v>
      </c>
      <c r="R249" s="1">
        <v>154.40078883299799</v>
      </c>
      <c r="S249" s="1">
        <v>155.702530877859</v>
      </c>
      <c r="T249" s="1">
        <v>157.79158531602999</v>
      </c>
      <c r="U249" s="1"/>
      <c r="V249" s="1">
        <v>2.7861409221913789</v>
      </c>
      <c r="W249" s="1">
        <v>1.2314298321695105</v>
      </c>
      <c r="X249" s="1">
        <v>0.84309287193408977</v>
      </c>
      <c r="Y249" s="1">
        <v>1.3416958776410297</v>
      </c>
      <c r="Z249" s="80">
        <f t="shared" si="9"/>
        <v>155.10437132638475</v>
      </c>
      <c r="AA249" s="27"/>
    </row>
    <row r="250" spans="1:27" ht="11.25" customHeight="1" x14ac:dyDescent="0.25">
      <c r="A250" s="6">
        <v>26</v>
      </c>
      <c r="C250" s="26">
        <v>2023</v>
      </c>
      <c r="D250" s="1">
        <v>159.28323571984458</v>
      </c>
      <c r="E250" s="1">
        <v>154.38848990662558</v>
      </c>
      <c r="F250" s="1">
        <v>157.61053811332351</v>
      </c>
      <c r="G250" s="1">
        <v>159.62424190852448</v>
      </c>
      <c r="H250" s="1">
        <v>165.50967295090481</v>
      </c>
      <c r="I250" s="1"/>
      <c r="J250" s="1">
        <v>2.6942273500895055</v>
      </c>
      <c r="K250" s="1">
        <v>2.0196518538510873</v>
      </c>
      <c r="L250" s="1">
        <v>3.239539576173911</v>
      </c>
      <c r="M250" s="1">
        <v>2.719152164886367</v>
      </c>
      <c r="N250" s="1">
        <v>2.7871440579979208</v>
      </c>
      <c r="O250" s="1"/>
      <c r="P250" s="1"/>
      <c r="Q250" s="1">
        <v>156.79603136770714</v>
      </c>
      <c r="R250" s="1">
        <v>158.89530805254009</v>
      </c>
      <c r="S250" s="1">
        <v>159.93020169268186</v>
      </c>
      <c r="T250" s="1">
        <v>161.51140176644924</v>
      </c>
      <c r="U250" s="1"/>
      <c r="V250" s="1">
        <v>-0.63092968254861148</v>
      </c>
      <c r="W250" s="1">
        <v>1.3388583030586148</v>
      </c>
      <c r="X250" s="1">
        <v>0.65130534867623169</v>
      </c>
      <c r="Y250" s="1">
        <v>0.98868134788310158</v>
      </c>
      <c r="Z250" s="80">
        <f t="shared" si="9"/>
        <v>159.28323571984458</v>
      </c>
      <c r="AA250" s="27"/>
    </row>
    <row r="251" spans="1:27" ht="11.25" customHeight="1" x14ac:dyDescent="0.25">
      <c r="C251" s="26"/>
      <c r="D251" s="2" t="s">
        <v>5</v>
      </c>
      <c r="E251" s="2" t="s">
        <v>5</v>
      </c>
      <c r="F251" s="2" t="s">
        <v>5</v>
      </c>
      <c r="G251" s="2" t="s">
        <v>5</v>
      </c>
      <c r="H251" s="2" t="s">
        <v>5</v>
      </c>
      <c r="I251" s="2"/>
      <c r="J251" s="2" t="s">
        <v>5</v>
      </c>
      <c r="K251" s="2" t="s">
        <v>5</v>
      </c>
      <c r="L251" s="2" t="s">
        <v>5</v>
      </c>
      <c r="M251" s="2" t="s">
        <v>5</v>
      </c>
      <c r="N251" s="2" t="s">
        <v>5</v>
      </c>
      <c r="O251" s="2"/>
      <c r="P251" s="2"/>
      <c r="Q251" s="2" t="s">
        <v>5</v>
      </c>
      <c r="R251" s="2" t="s">
        <v>5</v>
      </c>
      <c r="S251" s="2" t="s">
        <v>5</v>
      </c>
      <c r="T251" s="2" t="s">
        <v>5</v>
      </c>
      <c r="U251" s="2"/>
      <c r="V251" s="3" t="s">
        <v>5</v>
      </c>
      <c r="W251" s="3" t="s">
        <v>5</v>
      </c>
      <c r="X251" s="3" t="s">
        <v>5</v>
      </c>
      <c r="Y251" s="2" t="s">
        <v>5</v>
      </c>
      <c r="Z251" s="80"/>
      <c r="AA251" s="27"/>
    </row>
    <row r="252" spans="1:27" ht="11.25" customHeight="1" x14ac:dyDescent="0.25">
      <c r="A252" s="6">
        <v>1</v>
      </c>
      <c r="B252" s="25"/>
      <c r="C252" s="26">
        <v>1998</v>
      </c>
      <c r="D252" s="1">
        <v>51.082333020166026</v>
      </c>
      <c r="E252" s="1">
        <v>46.10594107464167</v>
      </c>
      <c r="F252" s="1">
        <v>51.888338480346057</v>
      </c>
      <c r="G252" s="1">
        <v>46.809337486522814</v>
      </c>
      <c r="H252" s="1">
        <v>59.525715039153575</v>
      </c>
      <c r="I252" s="1"/>
      <c r="J252" s="1" t="s">
        <v>13</v>
      </c>
      <c r="K252" s="1" t="s">
        <v>13</v>
      </c>
      <c r="L252" s="1" t="s">
        <v>13</v>
      </c>
      <c r="M252" s="1" t="s">
        <v>13</v>
      </c>
      <c r="N252" s="1" t="s">
        <v>13</v>
      </c>
      <c r="O252" s="1"/>
      <c r="P252" s="1"/>
      <c r="Q252" s="1">
        <v>51.98075277636373</v>
      </c>
      <c r="R252" s="1">
        <v>50.716932539702306</v>
      </c>
      <c r="S252" s="1">
        <v>50.366782868966745</v>
      </c>
      <c r="T252" s="1">
        <v>51.264863895631365</v>
      </c>
      <c r="U252" s="1"/>
      <c r="V252" s="1" t="s">
        <v>13</v>
      </c>
      <c r="W252" s="1">
        <v>-2.4313234594711304</v>
      </c>
      <c r="X252" s="1">
        <v>-0.69039993785399645</v>
      </c>
      <c r="Y252" s="1">
        <v>1.7830819748822364</v>
      </c>
      <c r="Z252" s="80">
        <f t="shared" si="9"/>
        <v>51.082333020166033</v>
      </c>
      <c r="AA252" s="27"/>
    </row>
    <row r="253" spans="1:27" ht="30.95" customHeight="1" x14ac:dyDescent="0.25">
      <c r="A253" s="6">
        <v>2</v>
      </c>
      <c r="B253" s="25" t="s">
        <v>57</v>
      </c>
      <c r="C253" s="26">
        <v>1999</v>
      </c>
      <c r="D253" s="1">
        <v>48.795550696728775</v>
      </c>
      <c r="E253" s="1">
        <v>43.149501932033992</v>
      </c>
      <c r="F253" s="1">
        <v>49.806116324821872</v>
      </c>
      <c r="G253" s="1">
        <v>45.006177219856141</v>
      </c>
      <c r="H253" s="1">
        <v>57.220407310203086</v>
      </c>
      <c r="I253" s="1"/>
      <c r="J253" s="1">
        <v>-4.4766599100602633</v>
      </c>
      <c r="K253" s="1">
        <v>-6.4122737193921466</v>
      </c>
      <c r="L253" s="1">
        <v>-4.0128904037134987</v>
      </c>
      <c r="M253" s="1">
        <v>-3.8521379782096545</v>
      </c>
      <c r="N253" s="1">
        <v>-3.8727930062396609</v>
      </c>
      <c r="O253" s="1"/>
      <c r="P253" s="1"/>
      <c r="Q253" s="1">
        <v>48.707678517841025</v>
      </c>
      <c r="R253" s="1">
        <v>48.534613958124794</v>
      </c>
      <c r="S253" s="1">
        <v>48.331747333319917</v>
      </c>
      <c r="T253" s="1">
        <v>49.608162977629348</v>
      </c>
      <c r="U253" s="1"/>
      <c r="V253" s="1">
        <v>-4.9881832964512256</v>
      </c>
      <c r="W253" s="1">
        <v>-0.35531268371339308</v>
      </c>
      <c r="X253" s="1">
        <v>-0.41798339012217411</v>
      </c>
      <c r="Y253" s="1">
        <v>2.6409466132201374</v>
      </c>
      <c r="Z253" s="80">
        <f t="shared" si="9"/>
        <v>48.795550696728775</v>
      </c>
      <c r="AA253" s="27"/>
    </row>
    <row r="254" spans="1:27" ht="11.25" customHeight="1" x14ac:dyDescent="0.25">
      <c r="A254" s="6">
        <v>3</v>
      </c>
      <c r="C254" s="26">
        <v>2000</v>
      </c>
      <c r="D254" s="1">
        <v>51.420605392637604</v>
      </c>
      <c r="E254" s="1">
        <v>43.96730340989091</v>
      </c>
      <c r="F254" s="1">
        <v>52.648847899624492</v>
      </c>
      <c r="G254" s="1">
        <v>49.271676052369898</v>
      </c>
      <c r="H254" s="1">
        <v>59.794594208665139</v>
      </c>
      <c r="I254" s="1"/>
      <c r="J254" s="1">
        <v>5.3797009326196843</v>
      </c>
      <c r="K254" s="1">
        <v>1.8952744324721493</v>
      </c>
      <c r="L254" s="1">
        <v>5.7075953408274245</v>
      </c>
      <c r="M254" s="1">
        <v>9.4775852916294241</v>
      </c>
      <c r="N254" s="1">
        <v>4.4987217314041033</v>
      </c>
      <c r="O254" s="1"/>
      <c r="P254" s="1"/>
      <c r="Q254" s="1">
        <v>49.60828756839306</v>
      </c>
      <c r="R254" s="1">
        <v>51.099111137600232</v>
      </c>
      <c r="S254" s="1">
        <v>52.723212601325514</v>
      </c>
      <c r="T254" s="1">
        <v>52.251810263231611</v>
      </c>
      <c r="U254" s="1"/>
      <c r="V254" s="1">
        <v>2.5114972261519597E-4</v>
      </c>
      <c r="W254" s="1">
        <v>3.0051905483571346</v>
      </c>
      <c r="X254" s="1">
        <v>3.1783360367108742</v>
      </c>
      <c r="Y254" s="1">
        <v>-0.89410776550829496</v>
      </c>
      <c r="Z254" s="80">
        <f t="shared" si="9"/>
        <v>51.420605392637604</v>
      </c>
      <c r="AA254" s="27"/>
    </row>
    <row r="255" spans="1:27" ht="11.25" customHeight="1" x14ac:dyDescent="0.25">
      <c r="A255" s="6">
        <v>4</v>
      </c>
      <c r="C255" s="26">
        <v>2001</v>
      </c>
      <c r="D255" s="1">
        <v>50.375819837639632</v>
      </c>
      <c r="E255" s="1">
        <v>45.328037538660148</v>
      </c>
      <c r="F255" s="1">
        <v>52.512269889584275</v>
      </c>
      <c r="G255" s="1">
        <v>47.177155093706929</v>
      </c>
      <c r="H255" s="1">
        <v>56.48581682860717</v>
      </c>
      <c r="I255" s="1"/>
      <c r="J255" s="1">
        <v>-2.0318421905385975</v>
      </c>
      <c r="K255" s="1">
        <v>3.0948773821392024</v>
      </c>
      <c r="L255" s="1">
        <v>-0.25941310301908516</v>
      </c>
      <c r="M255" s="1">
        <v>-4.2509634874948006</v>
      </c>
      <c r="N255" s="1">
        <v>-5.5335727649749202</v>
      </c>
      <c r="O255" s="1"/>
      <c r="P255" s="1"/>
      <c r="Q255" s="1">
        <v>50.761392224179794</v>
      </c>
      <c r="R255" s="1">
        <v>50.542966546965985</v>
      </c>
      <c r="S255" s="1">
        <v>50.343085462232054</v>
      </c>
      <c r="T255" s="1">
        <v>49.855835117180661</v>
      </c>
      <c r="U255" s="1"/>
      <c r="V255" s="1">
        <v>-2.8523758919422448</v>
      </c>
      <c r="W255" s="1">
        <v>-0.43029883075146813</v>
      </c>
      <c r="X255" s="1">
        <v>-0.39546765532291772</v>
      </c>
      <c r="Y255" s="1">
        <v>-0.96785951949038918</v>
      </c>
      <c r="Z255" s="80">
        <f t="shared" si="9"/>
        <v>50.375819837639625</v>
      </c>
      <c r="AA255" s="27"/>
    </row>
    <row r="256" spans="1:27" ht="11.25" customHeight="1" x14ac:dyDescent="0.25">
      <c r="A256" s="6">
        <v>5</v>
      </c>
      <c r="C256" s="26">
        <v>2002</v>
      </c>
      <c r="D256" s="1">
        <v>57.047107565171459</v>
      </c>
      <c r="E256" s="1">
        <v>48.458627385674326</v>
      </c>
      <c r="F256" s="1">
        <v>59.914880204272642</v>
      </c>
      <c r="G256" s="1">
        <v>53.624234940442093</v>
      </c>
      <c r="H256" s="1">
        <v>66.190687730296744</v>
      </c>
      <c r="I256" s="1"/>
      <c r="J256" s="1">
        <v>13.243035545690901</v>
      </c>
      <c r="K256" s="1">
        <v>6.9065197105524447</v>
      </c>
      <c r="L256" s="1">
        <v>14.096915502326567</v>
      </c>
      <c r="M256" s="1">
        <v>13.665681692610491</v>
      </c>
      <c r="N256" s="1">
        <v>17.181075616090851</v>
      </c>
      <c r="O256" s="1"/>
      <c r="P256" s="1"/>
      <c r="Q256" s="1">
        <v>54.142235919447671</v>
      </c>
      <c r="R256" s="1">
        <v>57.756972156743764</v>
      </c>
      <c r="S256" s="1">
        <v>57.458814771541221</v>
      </c>
      <c r="T256" s="1">
        <v>58.830407412953136</v>
      </c>
      <c r="U256" s="1"/>
      <c r="V256" s="1">
        <v>8.5975910185684228</v>
      </c>
      <c r="W256" s="1">
        <v>6.6763704451993107</v>
      </c>
      <c r="X256" s="1">
        <v>-0.51622752036479369</v>
      </c>
      <c r="Y256" s="1">
        <v>2.3870882942250518</v>
      </c>
      <c r="Z256" s="80">
        <f t="shared" si="9"/>
        <v>57.047107565171444</v>
      </c>
      <c r="AA256" s="27"/>
    </row>
    <row r="257" spans="1:27" ht="11.25" customHeight="1" x14ac:dyDescent="0.25">
      <c r="A257" s="6">
        <v>6</v>
      </c>
      <c r="C257" s="26">
        <v>2003</v>
      </c>
      <c r="D257" s="1">
        <v>60.970629656565713</v>
      </c>
      <c r="E257" s="1">
        <v>53.9003570021884</v>
      </c>
      <c r="F257" s="1">
        <v>62.170868525668581</v>
      </c>
      <c r="G257" s="1">
        <v>58.160806440148626</v>
      </c>
      <c r="H257" s="1">
        <v>69.65048665825725</v>
      </c>
      <c r="I257" s="1"/>
      <c r="J257" s="1">
        <v>6.8776880351242511</v>
      </c>
      <c r="K257" s="1">
        <v>11.229640437819739</v>
      </c>
      <c r="L257" s="1">
        <v>3.7653222600202412</v>
      </c>
      <c r="M257" s="1">
        <v>8.4599276889359487</v>
      </c>
      <c r="N257" s="1">
        <v>5.2270176464368205</v>
      </c>
      <c r="O257" s="1"/>
      <c r="P257" s="1"/>
      <c r="Q257" s="1">
        <v>60.01045537829382</v>
      </c>
      <c r="R257" s="1">
        <v>60.005122215843969</v>
      </c>
      <c r="S257" s="1">
        <v>62.072210378954075</v>
      </c>
      <c r="T257" s="1">
        <v>61.794730653171008</v>
      </c>
      <c r="U257" s="1"/>
      <c r="V257" s="1">
        <v>2.0058470053716917</v>
      </c>
      <c r="W257" s="1">
        <v>-8.8870554576345739E-3</v>
      </c>
      <c r="X257" s="1">
        <v>3.4448528505193252</v>
      </c>
      <c r="Y257" s="1">
        <v>-0.44702729947755415</v>
      </c>
      <c r="Z257" s="80">
        <f t="shared" si="9"/>
        <v>60.97062965656572</v>
      </c>
      <c r="AA257" s="27"/>
    </row>
    <row r="258" spans="1:27" ht="11.25" customHeight="1" x14ac:dyDescent="0.25">
      <c r="A258" s="6">
        <v>7</v>
      </c>
      <c r="C258" s="26">
        <v>2004</v>
      </c>
      <c r="D258" s="1">
        <v>69.073159759388773</v>
      </c>
      <c r="E258" s="1">
        <v>60.140763028434783</v>
      </c>
      <c r="F258" s="1">
        <v>69.72189753601738</v>
      </c>
      <c r="G258" s="1">
        <v>65.815931902920369</v>
      </c>
      <c r="H258" s="1">
        <v>80.614046570182552</v>
      </c>
      <c r="I258" s="1"/>
      <c r="J258" s="1">
        <v>13.28923474870254</v>
      </c>
      <c r="K258" s="1">
        <v>11.57767104583931</v>
      </c>
      <c r="L258" s="1">
        <v>12.145606438216632</v>
      </c>
      <c r="M258" s="1">
        <v>13.162000204810397</v>
      </c>
      <c r="N258" s="1">
        <v>15.740823126934387</v>
      </c>
      <c r="O258" s="1"/>
      <c r="P258" s="1"/>
      <c r="Q258" s="1">
        <v>66.883208631780391</v>
      </c>
      <c r="R258" s="1">
        <v>67.607645694514758</v>
      </c>
      <c r="S258" s="1">
        <v>70.438229869059853</v>
      </c>
      <c r="T258" s="1">
        <v>71.36355484220006</v>
      </c>
      <c r="U258" s="1"/>
      <c r="V258" s="1">
        <v>8.2344852462727971</v>
      </c>
      <c r="W258" s="1">
        <v>1.0831374235089157</v>
      </c>
      <c r="X258" s="1">
        <v>4.1867811627919878</v>
      </c>
      <c r="Y258" s="1">
        <v>1.3136686922149039</v>
      </c>
      <c r="Z258" s="80">
        <f t="shared" si="9"/>
        <v>69.073159759388773</v>
      </c>
      <c r="AA258" s="27"/>
    </row>
    <row r="259" spans="1:27" ht="11.25" customHeight="1" x14ac:dyDescent="0.25">
      <c r="A259" s="6">
        <v>8</v>
      </c>
      <c r="C259" s="26">
        <v>2005</v>
      </c>
      <c r="D259" s="1">
        <v>76.484244309345456</v>
      </c>
      <c r="E259" s="1">
        <v>64.518423772194538</v>
      </c>
      <c r="F259" s="1">
        <v>76.569526302706691</v>
      </c>
      <c r="G259" s="1">
        <v>72.417171265003972</v>
      </c>
      <c r="H259" s="1">
        <v>92.431855897476609</v>
      </c>
      <c r="I259" s="1"/>
      <c r="J259" s="1">
        <v>10.729326088125475</v>
      </c>
      <c r="K259" s="1">
        <v>7.2790242812349675</v>
      </c>
      <c r="L259" s="1">
        <v>9.821345959713625</v>
      </c>
      <c r="M259" s="1">
        <v>10.029850176429235</v>
      </c>
      <c r="N259" s="1">
        <v>14.659739623671513</v>
      </c>
      <c r="O259" s="1"/>
      <c r="P259" s="1"/>
      <c r="Q259" s="1">
        <v>72.124994301409913</v>
      </c>
      <c r="R259" s="1">
        <v>74.561675675090669</v>
      </c>
      <c r="S259" s="1">
        <v>77.858855124562623</v>
      </c>
      <c r="T259" s="1">
        <v>81.39145213631862</v>
      </c>
      <c r="U259" s="1"/>
      <c r="V259" s="1">
        <v>1.0669864483258351</v>
      </c>
      <c r="W259" s="1">
        <v>3.3784146498478549</v>
      </c>
      <c r="X259" s="1">
        <v>4.4220833553147543</v>
      </c>
      <c r="Y259" s="1">
        <v>4.5371807819474981</v>
      </c>
      <c r="Z259" s="80">
        <f t="shared" si="9"/>
        <v>76.484244309345456</v>
      </c>
      <c r="AA259" s="27"/>
    </row>
    <row r="260" spans="1:27" ht="11.25" customHeight="1" x14ac:dyDescent="0.25">
      <c r="A260" s="6">
        <v>9</v>
      </c>
      <c r="C260" s="26">
        <v>2006</v>
      </c>
      <c r="D260" s="1">
        <v>85.096370820805689</v>
      </c>
      <c r="E260" s="1">
        <v>73.789052162675858</v>
      </c>
      <c r="F260" s="1">
        <v>86.945209169135111</v>
      </c>
      <c r="G260" s="1">
        <v>78.711459217069276</v>
      </c>
      <c r="H260" s="1">
        <v>100.93976273434254</v>
      </c>
      <c r="I260" s="1"/>
      <c r="J260" s="1">
        <v>11.260000787388222</v>
      </c>
      <c r="K260" s="1">
        <v>14.368962923233525</v>
      </c>
      <c r="L260" s="1">
        <v>13.550668741778082</v>
      </c>
      <c r="M260" s="1">
        <v>8.6917064587236297</v>
      </c>
      <c r="N260" s="1">
        <v>9.2045180249358083</v>
      </c>
      <c r="O260" s="1"/>
      <c r="P260" s="1"/>
      <c r="Q260" s="1">
        <v>82.471690175802223</v>
      </c>
      <c r="R260" s="1">
        <v>84.553736831284226</v>
      </c>
      <c r="S260" s="1">
        <v>84.764822515165889</v>
      </c>
      <c r="T260" s="1">
        <v>88.595233760970416</v>
      </c>
      <c r="U260" s="1"/>
      <c r="V260" s="1">
        <v>1.3272131300402066</v>
      </c>
      <c r="W260" s="1">
        <v>2.5245592166763799</v>
      </c>
      <c r="X260" s="1">
        <v>0.24964678297169485</v>
      </c>
      <c r="Y260" s="1">
        <v>4.5188689507598525</v>
      </c>
      <c r="Z260" s="80">
        <f t="shared" si="9"/>
        <v>85.096370820805689</v>
      </c>
      <c r="AA260" s="27"/>
    </row>
    <row r="261" spans="1:27" ht="11.25" customHeight="1" x14ac:dyDescent="0.25">
      <c r="A261" s="6">
        <v>10</v>
      </c>
      <c r="C261" s="26">
        <v>2007</v>
      </c>
      <c r="D261" s="1">
        <v>95.834084644955411</v>
      </c>
      <c r="E261" s="1">
        <v>84.172596407176172</v>
      </c>
      <c r="F261" s="1">
        <v>95.759071475813329</v>
      </c>
      <c r="G261" s="1">
        <v>88.546052242752339</v>
      </c>
      <c r="H261" s="1">
        <v>114.85861845407983</v>
      </c>
      <c r="I261" s="1"/>
      <c r="J261" s="1">
        <v>12.618298196007657</v>
      </c>
      <c r="K261" s="1">
        <v>14.071930645766642</v>
      </c>
      <c r="L261" s="1">
        <v>10.137260455067221</v>
      </c>
      <c r="M261" s="1">
        <v>12.494486982589635</v>
      </c>
      <c r="N261" s="1">
        <v>13.789269305466377</v>
      </c>
      <c r="O261" s="1"/>
      <c r="P261" s="1"/>
      <c r="Q261" s="1">
        <v>94.314488565322989</v>
      </c>
      <c r="R261" s="1">
        <v>93.171235374004098</v>
      </c>
      <c r="S261" s="1">
        <v>95.258848330750155</v>
      </c>
      <c r="T261" s="1">
        <v>100.5917663097445</v>
      </c>
      <c r="U261" s="1"/>
      <c r="V261" s="1">
        <v>6.4554881358325673</v>
      </c>
      <c r="W261" s="1">
        <v>-1.212171330947811</v>
      </c>
      <c r="X261" s="1">
        <v>2.240619595056387</v>
      </c>
      <c r="Y261" s="1">
        <v>5.5983439569601074</v>
      </c>
      <c r="Z261" s="80">
        <f t="shared" si="9"/>
        <v>95.834084644955439</v>
      </c>
      <c r="AA261" s="27"/>
    </row>
    <row r="262" spans="1:27" ht="11.25" customHeight="1" x14ac:dyDescent="0.25">
      <c r="A262" s="6">
        <v>11</v>
      </c>
      <c r="C262" s="26">
        <v>2008</v>
      </c>
      <c r="D262" s="1">
        <v>100.18473799401747</v>
      </c>
      <c r="E262" s="1">
        <v>91.134137456397482</v>
      </c>
      <c r="F262" s="1">
        <v>103.44185815636787</v>
      </c>
      <c r="G262" s="1">
        <v>93.347246631256269</v>
      </c>
      <c r="H262" s="1">
        <v>112.8157097320483</v>
      </c>
      <c r="I262" s="1"/>
      <c r="J262" s="1">
        <v>4.5397765995055721</v>
      </c>
      <c r="K262" s="1">
        <v>8.270555200109996</v>
      </c>
      <c r="L262" s="1">
        <v>8.02303798705384</v>
      </c>
      <c r="M262" s="1">
        <v>5.4222568560609261</v>
      </c>
      <c r="N262" s="1">
        <v>-1.7786290219469123</v>
      </c>
      <c r="O262" s="1"/>
      <c r="P262" s="1"/>
      <c r="Q262" s="1">
        <v>102.72441742966038</v>
      </c>
      <c r="R262" s="1">
        <v>99.907923103612248</v>
      </c>
      <c r="S262" s="1">
        <v>99.414605331463122</v>
      </c>
      <c r="T262" s="1">
        <v>98.692006111334152</v>
      </c>
      <c r="U262" s="1"/>
      <c r="V262" s="1">
        <v>2.1201050524840781</v>
      </c>
      <c r="W262" s="1">
        <v>-2.7417963484452912</v>
      </c>
      <c r="X262" s="1">
        <v>-0.4937724224709541</v>
      </c>
      <c r="Y262" s="1">
        <v>-0.72685418578056726</v>
      </c>
      <c r="Z262" s="80">
        <f t="shared" si="9"/>
        <v>100.18473799401747</v>
      </c>
      <c r="AA262" s="27"/>
    </row>
    <row r="263" spans="1:27" ht="11.25" customHeight="1" x14ac:dyDescent="0.25">
      <c r="A263" s="6">
        <v>12</v>
      </c>
      <c r="C263" s="26">
        <v>2009</v>
      </c>
      <c r="D263" s="1">
        <v>100</v>
      </c>
      <c r="E263" s="1">
        <v>83.106607793971094</v>
      </c>
      <c r="F263" s="1">
        <v>104.38328065534775</v>
      </c>
      <c r="G263" s="1">
        <v>95.083478605200057</v>
      </c>
      <c r="H263" s="1">
        <v>117.42663294548112</v>
      </c>
      <c r="I263" s="1"/>
      <c r="J263" s="1">
        <v>-0.18439734206671687</v>
      </c>
      <c r="K263" s="1">
        <v>-8.8084771376336448</v>
      </c>
      <c r="L263" s="1">
        <v>0.91009820952440634</v>
      </c>
      <c r="M263" s="1">
        <v>1.8599712756416977</v>
      </c>
      <c r="N263" s="1">
        <v>4.0871286670839879</v>
      </c>
      <c r="O263" s="1"/>
      <c r="P263" s="1"/>
      <c r="Q263" s="1">
        <v>95.126948427516211</v>
      </c>
      <c r="R263" s="1">
        <v>100.70401527444731</v>
      </c>
      <c r="S263" s="1">
        <v>100.90020397691069</v>
      </c>
      <c r="T263" s="1">
        <v>103.26883232112567</v>
      </c>
      <c r="U263" s="1"/>
      <c r="V263" s="1">
        <v>-3.612306431177629</v>
      </c>
      <c r="W263" s="1">
        <v>5.8627622762236058</v>
      </c>
      <c r="X263" s="1">
        <v>0.19481715990043824</v>
      </c>
      <c r="Y263" s="1">
        <v>2.3474960910455707</v>
      </c>
      <c r="Z263" s="80">
        <f t="shared" si="9"/>
        <v>99.999999999999972</v>
      </c>
      <c r="AA263" s="27"/>
    </row>
    <row r="264" spans="1:27" ht="11.25" customHeight="1" x14ac:dyDescent="0.25">
      <c r="A264" s="6">
        <v>13</v>
      </c>
      <c r="C264" s="26">
        <v>2010</v>
      </c>
      <c r="D264" s="1">
        <v>104.29414203822493</v>
      </c>
      <c r="E264" s="1">
        <v>85.779162749793699</v>
      </c>
      <c r="F264" s="1">
        <v>110.20311549851507</v>
      </c>
      <c r="G264" s="1">
        <v>98.203948055952509</v>
      </c>
      <c r="H264" s="1">
        <v>122.99034184863848</v>
      </c>
      <c r="I264" s="1"/>
      <c r="J264" s="1">
        <v>4.2941420382249333</v>
      </c>
      <c r="K264" s="1">
        <v>3.215815236314441</v>
      </c>
      <c r="L264" s="1">
        <v>5.5754473385285053</v>
      </c>
      <c r="M264" s="1">
        <v>3.2818208762734429</v>
      </c>
      <c r="N264" s="1">
        <v>4.7380298349697796</v>
      </c>
      <c r="O264" s="1"/>
      <c r="P264" s="1"/>
      <c r="Q264" s="1">
        <v>98.8775461177338</v>
      </c>
      <c r="R264" s="1">
        <v>106.3526779355806</v>
      </c>
      <c r="S264" s="1">
        <v>103.3070574110946</v>
      </c>
      <c r="T264" s="1">
        <v>108.63928668849057</v>
      </c>
      <c r="U264" s="1"/>
      <c r="V264" s="1">
        <v>-4.2522861009376811</v>
      </c>
      <c r="W264" s="1">
        <v>7.5599892102359973</v>
      </c>
      <c r="X264" s="1">
        <v>-2.8636989529598651</v>
      </c>
      <c r="Y264" s="1">
        <v>5.1615343724070755</v>
      </c>
      <c r="Z264" s="80">
        <f t="shared" si="9"/>
        <v>104.2941420382249</v>
      </c>
      <c r="AA264" s="27"/>
    </row>
    <row r="265" spans="1:27" ht="11.25" customHeight="1" x14ac:dyDescent="0.25">
      <c r="A265" s="6">
        <v>14</v>
      </c>
      <c r="C265" s="26">
        <v>2011</v>
      </c>
      <c r="D265" s="1">
        <v>117.38906482076584</v>
      </c>
      <c r="E265" s="1">
        <v>99.304127845495245</v>
      </c>
      <c r="F265" s="1">
        <v>119.4032458385314</v>
      </c>
      <c r="G265" s="1">
        <v>117.12061389662871</v>
      </c>
      <c r="H265" s="1">
        <v>133.72827170240797</v>
      </c>
      <c r="I265" s="1"/>
      <c r="J265" s="1">
        <v>12.555760588875131</v>
      </c>
      <c r="K265" s="1">
        <v>15.767191777275855</v>
      </c>
      <c r="L265" s="1">
        <v>8.3483396076404972</v>
      </c>
      <c r="M265" s="1">
        <v>19.262632730303551</v>
      </c>
      <c r="N265" s="1">
        <v>8.7307098202755071</v>
      </c>
      <c r="O265" s="1"/>
      <c r="P265" s="1"/>
      <c r="Q265" s="1">
        <v>113.81548666273811</v>
      </c>
      <c r="R265" s="1">
        <v>115.553832994903</v>
      </c>
      <c r="S265" s="1">
        <v>121.53570022167376</v>
      </c>
      <c r="T265" s="1">
        <v>118.65123940374829</v>
      </c>
      <c r="U265" s="1"/>
      <c r="V265" s="1">
        <v>4.7645747059161323</v>
      </c>
      <c r="W265" s="1">
        <v>1.5273372571133592</v>
      </c>
      <c r="X265" s="1">
        <v>5.176693037118568</v>
      </c>
      <c r="Y265" s="1">
        <v>-2.3733444680570415</v>
      </c>
      <c r="Z265" s="80">
        <f t="shared" si="9"/>
        <v>117.38906482076578</v>
      </c>
      <c r="AA265" s="27"/>
    </row>
    <row r="266" spans="1:27" ht="11.25" customHeight="1" x14ac:dyDescent="0.25">
      <c r="A266" s="6">
        <v>15</v>
      </c>
      <c r="C266" s="26">
        <v>2012</v>
      </c>
      <c r="D266" s="1">
        <v>127.04142375797628</v>
      </c>
      <c r="E266" s="1">
        <v>105.5120978337166</v>
      </c>
      <c r="F266" s="1">
        <v>128.69956511704956</v>
      </c>
      <c r="G266" s="1">
        <v>126.24563424876489</v>
      </c>
      <c r="H266" s="1">
        <v>147.70839783237409</v>
      </c>
      <c r="I266" s="2"/>
      <c r="J266" s="1">
        <v>8.2225367004567573</v>
      </c>
      <c r="K266" s="1">
        <v>6.2514722428056189</v>
      </c>
      <c r="L266" s="1">
        <v>7.7856503926949614</v>
      </c>
      <c r="M266" s="1">
        <v>7.7911309107293221</v>
      </c>
      <c r="N266" s="1">
        <v>10.45412907233019</v>
      </c>
      <c r="O266" s="2"/>
      <c r="P266" s="2"/>
      <c r="Q266" s="1">
        <v>120.54128695727118</v>
      </c>
      <c r="R266" s="1">
        <v>125.69835977844758</v>
      </c>
      <c r="S266" s="1">
        <v>130.42047115107403</v>
      </c>
      <c r="T266" s="1">
        <v>131.50557714511208</v>
      </c>
      <c r="U266" s="2"/>
      <c r="V266" s="1">
        <v>1.5929437931039274</v>
      </c>
      <c r="W266" s="1">
        <v>4.2782626196818683</v>
      </c>
      <c r="X266" s="1">
        <v>3.7567008678152263</v>
      </c>
      <c r="Y266" s="1">
        <v>0.83200588409246734</v>
      </c>
      <c r="Z266" s="80">
        <f t="shared" si="9"/>
        <v>127.04142375797622</v>
      </c>
      <c r="AA266" s="27"/>
    </row>
    <row r="267" spans="1:27" ht="11.25" customHeight="1" x14ac:dyDescent="0.25">
      <c r="A267" s="6">
        <v>16</v>
      </c>
      <c r="C267" s="26">
        <v>2013</v>
      </c>
      <c r="D267" s="1">
        <v>142.35251591080882</v>
      </c>
      <c r="E267" s="1">
        <v>119.57314810927035</v>
      </c>
      <c r="F267" s="1">
        <v>142.8762832904111</v>
      </c>
      <c r="G267" s="1">
        <v>141.39718579857299</v>
      </c>
      <c r="H267" s="1">
        <v>165.56344644498088</v>
      </c>
      <c r="I267" s="2"/>
      <c r="J267" s="1">
        <v>12.052047040972511</v>
      </c>
      <c r="K267" s="1">
        <v>13.326481573433853</v>
      </c>
      <c r="L267" s="1">
        <v>11.015358257402113</v>
      </c>
      <c r="M267" s="1">
        <v>12.001643969685503</v>
      </c>
      <c r="N267" s="1">
        <v>12.088038916290643</v>
      </c>
      <c r="O267" s="2"/>
      <c r="P267" s="2"/>
      <c r="Q267" s="1">
        <v>135.72880508109688</v>
      </c>
      <c r="R267" s="1">
        <v>140.68925607737873</v>
      </c>
      <c r="S267" s="1">
        <v>145.85113767138509</v>
      </c>
      <c r="T267" s="1">
        <v>147.14086481337429</v>
      </c>
      <c r="U267" s="2"/>
      <c r="V267" s="1">
        <v>3.2114439764973497</v>
      </c>
      <c r="W267" s="1">
        <v>3.654678160113491</v>
      </c>
      <c r="X267" s="1">
        <v>3.6689948741838236</v>
      </c>
      <c r="Y267" s="1">
        <v>0.88427636738430238</v>
      </c>
      <c r="Z267" s="80">
        <f t="shared" si="9"/>
        <v>142.35251591080873</v>
      </c>
      <c r="AA267" s="27"/>
    </row>
    <row r="268" spans="1:27" ht="11.25" customHeight="1" x14ac:dyDescent="0.25">
      <c r="A268" s="6">
        <v>17</v>
      </c>
      <c r="C268" s="26">
        <v>2014</v>
      </c>
      <c r="D268" s="1">
        <v>156.65608373675951</v>
      </c>
      <c r="E268" s="1">
        <v>136.17416031654412</v>
      </c>
      <c r="F268" s="1">
        <v>156.38808055196787</v>
      </c>
      <c r="G268" s="1">
        <v>152.60794888613981</v>
      </c>
      <c r="H268" s="1">
        <v>181.45414519238619</v>
      </c>
      <c r="I268" s="2"/>
      <c r="J268" s="1">
        <v>10.047990886871716</v>
      </c>
      <c r="K268" s="1">
        <v>13.883562045303989</v>
      </c>
      <c r="L268" s="1">
        <v>9.4569910067527729</v>
      </c>
      <c r="M268" s="1">
        <v>7.9285616784036108</v>
      </c>
      <c r="N268" s="1">
        <v>9.5979511713571526</v>
      </c>
      <c r="O268" s="2"/>
      <c r="P268" s="2"/>
      <c r="Q268" s="1">
        <v>153.06089838681709</v>
      </c>
      <c r="R268" s="1">
        <v>155.18296437164256</v>
      </c>
      <c r="S268" s="1">
        <v>157.58204940387952</v>
      </c>
      <c r="T268" s="1">
        <v>160.79842278469837</v>
      </c>
      <c r="U268" s="2"/>
      <c r="V268" s="1">
        <v>4.0233782647338927</v>
      </c>
      <c r="W268" s="1">
        <v>1.3864193972405303</v>
      </c>
      <c r="X268" s="1">
        <v>1.5459719060988419</v>
      </c>
      <c r="Y268" s="1">
        <v>2.0410785320955824</v>
      </c>
      <c r="Z268" s="80">
        <f t="shared" si="9"/>
        <v>156.65608373675937</v>
      </c>
      <c r="AA268" s="27"/>
    </row>
    <row r="269" spans="1:27" ht="11.25" customHeight="1" x14ac:dyDescent="0.25">
      <c r="A269" s="6">
        <v>18</v>
      </c>
      <c r="C269" s="26">
        <v>2015</v>
      </c>
      <c r="D269" s="1">
        <v>181.06043351460701</v>
      </c>
      <c r="E269" s="1">
        <v>155.64731933542555</v>
      </c>
      <c r="F269" s="1">
        <v>172.56050741742507</v>
      </c>
      <c r="G269" s="1">
        <v>178.21029375143627</v>
      </c>
      <c r="H269" s="1">
        <v>217.82361355414119</v>
      </c>
      <c r="I269" s="1"/>
      <c r="J269" s="1">
        <v>15.578296862607573</v>
      </c>
      <c r="K269" s="1">
        <v>14.300186594589633</v>
      </c>
      <c r="L269" s="1">
        <v>10.341214502011283</v>
      </c>
      <c r="M269" s="1">
        <v>16.776547389676438</v>
      </c>
      <c r="N269" s="1">
        <v>20.043338400009759</v>
      </c>
      <c r="O269" s="1"/>
      <c r="P269" s="1"/>
      <c r="Q269" s="1">
        <v>174.50426631292174</v>
      </c>
      <c r="R269" s="1">
        <v>173.109032556854</v>
      </c>
      <c r="S269" s="1">
        <v>184.64593269508143</v>
      </c>
      <c r="T269" s="1">
        <v>191.98250249357037</v>
      </c>
      <c r="U269" s="1"/>
      <c r="V269" s="1">
        <v>8.5236181368363759</v>
      </c>
      <c r="W269" s="1">
        <v>-0.79954134391522302</v>
      </c>
      <c r="X269" s="1">
        <v>6.6645281114596742</v>
      </c>
      <c r="Y269" s="1">
        <v>3.9733178475175492</v>
      </c>
      <c r="Z269" s="80">
        <f t="shared" si="9"/>
        <v>181.06043351460687</v>
      </c>
      <c r="AA269" s="27"/>
    </row>
    <row r="270" spans="1:27" ht="11.25" customHeight="1" x14ac:dyDescent="0.25">
      <c r="A270" s="6">
        <v>19</v>
      </c>
      <c r="C270" s="26">
        <v>2016</v>
      </c>
      <c r="D270" s="1">
        <v>190.98452818251076</v>
      </c>
      <c r="E270" s="1">
        <v>166.48394496208581</v>
      </c>
      <c r="F270" s="1">
        <v>193.21821854137681</v>
      </c>
      <c r="G270" s="1">
        <v>180.8165584585054</v>
      </c>
      <c r="H270" s="1">
        <v>223.41939076807495</v>
      </c>
      <c r="I270" s="1"/>
      <c r="J270" s="1">
        <v>5.4810951654454811</v>
      </c>
      <c r="K270" s="1">
        <v>6.9622950609942365</v>
      </c>
      <c r="L270" s="1">
        <v>11.971285569983053</v>
      </c>
      <c r="M270" s="1">
        <v>1.4624658610934631</v>
      </c>
      <c r="N270" s="1">
        <v>2.568948849314225</v>
      </c>
      <c r="O270" s="1"/>
      <c r="P270" s="1"/>
      <c r="Q270" s="1">
        <v>186.35950159189156</v>
      </c>
      <c r="R270" s="1">
        <v>194.32693136654819</v>
      </c>
      <c r="S270" s="1">
        <v>187.0202791237202</v>
      </c>
      <c r="T270" s="1">
        <v>196.23140064788228</v>
      </c>
      <c r="U270" s="1"/>
      <c r="V270" s="1">
        <v>-2.9289132231553907</v>
      </c>
      <c r="W270" s="1">
        <v>4.2753010748571825</v>
      </c>
      <c r="X270" s="1">
        <v>-3.7599792223579414</v>
      </c>
      <c r="Y270" s="1">
        <v>4.9251993245441668</v>
      </c>
      <c r="Z270" s="80">
        <f t="shared" si="9"/>
        <v>190.98452818251056</v>
      </c>
      <c r="AA270" s="27"/>
    </row>
    <row r="271" spans="1:27" ht="11.25" customHeight="1" x14ac:dyDescent="0.25">
      <c r="A271" s="6">
        <v>20</v>
      </c>
      <c r="C271" s="26">
        <v>2017</v>
      </c>
      <c r="D271" s="1">
        <v>210.89330401124337</v>
      </c>
      <c r="E271" s="1">
        <v>179.20894172286043</v>
      </c>
      <c r="F271" s="1">
        <v>204.72106911206802</v>
      </c>
      <c r="G271" s="1">
        <v>210.66785710179789</v>
      </c>
      <c r="H271" s="1">
        <v>248.97534810824723</v>
      </c>
      <c r="I271" s="1"/>
      <c r="J271" s="1">
        <v>10.424287254152432</v>
      </c>
      <c r="K271" s="1">
        <v>7.6433777225020378</v>
      </c>
      <c r="L271" s="1">
        <v>5.9532950140661427</v>
      </c>
      <c r="M271" s="1">
        <v>16.50916204676183</v>
      </c>
      <c r="N271" s="1">
        <v>11.438558332969933</v>
      </c>
      <c r="O271" s="1"/>
      <c r="P271" s="1"/>
      <c r="Q271" s="1">
        <v>200.37080393038249</v>
      </c>
      <c r="R271" s="1">
        <v>207.74108374000596</v>
      </c>
      <c r="S271" s="1">
        <v>217.24824461006199</v>
      </c>
      <c r="T271" s="1">
        <v>218.21308376452242</v>
      </c>
      <c r="U271" s="1"/>
      <c r="V271" s="1">
        <v>2.1094500007814361</v>
      </c>
      <c r="W271" s="1">
        <v>3.6783202268251785</v>
      </c>
      <c r="X271" s="1">
        <v>4.5764471326020981</v>
      </c>
      <c r="Y271" s="1">
        <v>0.44411827409341242</v>
      </c>
      <c r="Z271" s="80">
        <f t="shared" si="9"/>
        <v>210.89330401124323</v>
      </c>
      <c r="AA271" s="27"/>
    </row>
    <row r="272" spans="1:27" ht="11.25" customHeight="1" x14ac:dyDescent="0.25">
      <c r="A272" s="6">
        <v>21</v>
      </c>
      <c r="C272" s="26">
        <v>2018</v>
      </c>
      <c r="D272" s="1">
        <v>206.66417454679925</v>
      </c>
      <c r="E272" s="1">
        <v>200.35819558339301</v>
      </c>
      <c r="F272" s="1">
        <v>202.628854212725</v>
      </c>
      <c r="G272" s="1">
        <v>198.84271290231001</v>
      </c>
      <c r="H272" s="1">
        <v>224.82693548876901</v>
      </c>
      <c r="I272" s="1"/>
      <c r="J272" s="1">
        <v>-2.0053407974577766</v>
      </c>
      <c r="K272" s="1">
        <v>11.801450115831315</v>
      </c>
      <c r="L272" s="1">
        <v>-1.021983183468862</v>
      </c>
      <c r="M272" s="1">
        <v>-5.6131696416192227</v>
      </c>
      <c r="N272" s="1">
        <v>-9.6991179259157718</v>
      </c>
      <c r="O272" s="1"/>
      <c r="P272" s="1"/>
      <c r="Q272" s="1">
        <v>222.99571917426101</v>
      </c>
      <c r="R272" s="1">
        <v>206.25268753584999</v>
      </c>
      <c r="S272" s="1">
        <v>201.44372596324001</v>
      </c>
      <c r="T272" s="1">
        <v>195.964565513846</v>
      </c>
      <c r="U272" s="1"/>
      <c r="V272" s="1">
        <v>2.1917271536749894</v>
      </c>
      <c r="W272" s="1">
        <v>-7.5082300684557595</v>
      </c>
      <c r="X272" s="1">
        <v>-2.3315873504795519</v>
      </c>
      <c r="Y272" s="1">
        <v>-2.7199459418229139</v>
      </c>
      <c r="Z272" s="80">
        <f t="shared" si="9"/>
        <v>206.66417454679925</v>
      </c>
      <c r="AA272" s="27"/>
    </row>
    <row r="273" spans="1:27" ht="11.25" customHeight="1" x14ac:dyDescent="0.25">
      <c r="A273" s="6">
        <v>22</v>
      </c>
      <c r="C273" s="26">
        <v>2019</v>
      </c>
      <c r="D273" s="1">
        <v>204.706633434341</v>
      </c>
      <c r="E273" s="1">
        <v>178.422710555202</v>
      </c>
      <c r="F273" s="1">
        <v>198.53195343908399</v>
      </c>
      <c r="G273" s="1">
        <v>203.03771821587699</v>
      </c>
      <c r="H273" s="1">
        <v>238.83415152720099</v>
      </c>
      <c r="I273" s="1"/>
      <c r="J273" s="1">
        <v>-0.94720873453320564</v>
      </c>
      <c r="K273" s="1">
        <v>-10.948134646711281</v>
      </c>
      <c r="L273" s="1">
        <v>-2.0218743226667897</v>
      </c>
      <c r="M273" s="1">
        <v>2.1097103596790845</v>
      </c>
      <c r="N273" s="1">
        <v>6.2302214847969992</v>
      </c>
      <c r="O273" s="1"/>
      <c r="P273" s="1"/>
      <c r="Q273" s="1">
        <v>200.82656479099401</v>
      </c>
      <c r="R273" s="1">
        <v>204.477943999275</v>
      </c>
      <c r="S273" s="1">
        <v>205.25020296397</v>
      </c>
      <c r="T273" s="1">
        <v>208.271821983123</v>
      </c>
      <c r="U273" s="1"/>
      <c r="V273" s="1">
        <v>2.481060422530561</v>
      </c>
      <c r="W273" s="1">
        <v>1.8181754052712478</v>
      </c>
      <c r="X273" s="1">
        <v>0.37767347890476799</v>
      </c>
      <c r="Y273" s="1">
        <v>1.4721637179981002</v>
      </c>
      <c r="Z273" s="80">
        <f t="shared" si="9"/>
        <v>204.70663343434049</v>
      </c>
      <c r="AA273" s="27"/>
    </row>
    <row r="274" spans="1:27" ht="11.25" customHeight="1" x14ac:dyDescent="0.25">
      <c r="A274" s="6">
        <v>23</v>
      </c>
      <c r="C274" s="26">
        <v>2020</v>
      </c>
      <c r="D274" s="1">
        <v>193.66138079873875</v>
      </c>
      <c r="E274" s="1">
        <v>180.62645134152601</v>
      </c>
      <c r="F274" s="1">
        <v>163.77897415299699</v>
      </c>
      <c r="G274" s="1">
        <v>189.75039584109399</v>
      </c>
      <c r="H274" s="1">
        <v>240.489701859338</v>
      </c>
      <c r="I274" s="1"/>
      <c r="J274" s="1">
        <v>-5.3956495939077627</v>
      </c>
      <c r="K274" s="1">
        <v>1.2351234769758719</v>
      </c>
      <c r="L274" s="1">
        <v>-17.504980273490503</v>
      </c>
      <c r="M274" s="1">
        <v>-6.5442630519790583</v>
      </c>
      <c r="N274" s="1">
        <v>0.69317989975500893</v>
      </c>
      <c r="O274" s="1"/>
      <c r="P274" s="1"/>
      <c r="Q274" s="1">
        <v>206.10356998204</v>
      </c>
      <c r="R274" s="1">
        <v>169.988773476153</v>
      </c>
      <c r="S274" s="1">
        <v>190.07387261140099</v>
      </c>
      <c r="T274" s="1">
        <v>208.47930712535901</v>
      </c>
      <c r="U274" s="1"/>
      <c r="V274" s="1">
        <v>-1.0410683406124548</v>
      </c>
      <c r="W274" s="1">
        <v>-17.522644808643577</v>
      </c>
      <c r="X274" s="1">
        <v>11.815544476568405</v>
      </c>
      <c r="Y274" s="1">
        <v>9.6833058963276244</v>
      </c>
      <c r="Z274" s="80">
        <f t="shared" si="9"/>
        <v>193.66138079873824</v>
      </c>
      <c r="AA274" s="27"/>
    </row>
    <row r="275" spans="1:27" ht="11.25" customHeight="1" x14ac:dyDescent="0.25">
      <c r="A275" s="6">
        <v>24</v>
      </c>
      <c r="C275" s="26">
        <v>2021</v>
      </c>
      <c r="D275" s="1">
        <v>226.63663837022651</v>
      </c>
      <c r="E275" s="1">
        <v>190.08606988460599</v>
      </c>
      <c r="F275" s="1">
        <v>214.45652776103</v>
      </c>
      <c r="G275" s="1">
        <v>232.27872058187</v>
      </c>
      <c r="H275" s="1">
        <v>269.7252352534</v>
      </c>
      <c r="I275" s="1"/>
      <c r="J275" s="1">
        <v>17.027275874768804</v>
      </c>
      <c r="K275" s="1">
        <v>5.2371169741877139</v>
      </c>
      <c r="L275" s="1">
        <v>30.942649305332509</v>
      </c>
      <c r="M275" s="1">
        <v>22.412772607015398</v>
      </c>
      <c r="N275" s="1">
        <v>12.156667486394838</v>
      </c>
      <c r="O275" s="1"/>
      <c r="P275" s="1"/>
      <c r="Q275" s="1">
        <v>218.129760592889</v>
      </c>
      <c r="R275" s="1">
        <v>223.36714092463799</v>
      </c>
      <c r="S275" s="1">
        <v>231.02945161743699</v>
      </c>
      <c r="T275" s="1">
        <v>234.020200345939</v>
      </c>
      <c r="U275" s="1"/>
      <c r="V275" s="1">
        <v>4.6289742615688709</v>
      </c>
      <c r="W275" s="1">
        <v>2.4010388667339555</v>
      </c>
      <c r="X275" s="1">
        <v>3.4303661053638024</v>
      </c>
      <c r="Y275" s="1">
        <v>1.2945313714609767</v>
      </c>
      <c r="Z275" s="80">
        <f t="shared" si="9"/>
        <v>226.63663837022574</v>
      </c>
      <c r="AA275" s="27"/>
    </row>
    <row r="276" spans="1:27" ht="11.25" customHeight="1" x14ac:dyDescent="0.25">
      <c r="A276" s="6">
        <v>25</v>
      </c>
      <c r="C276" s="26">
        <v>2022</v>
      </c>
      <c r="D276" s="1">
        <v>251.834411280035</v>
      </c>
      <c r="E276" s="1">
        <v>203.92839399188901</v>
      </c>
      <c r="F276" s="1">
        <v>242.67413307289101</v>
      </c>
      <c r="G276" s="1">
        <v>262.684050966656</v>
      </c>
      <c r="H276" s="1">
        <v>298.05106708870397</v>
      </c>
      <c r="I276" s="1"/>
      <c r="J276" s="1">
        <v>11.118137425179327</v>
      </c>
      <c r="K276" s="1">
        <v>7.2821349379710796</v>
      </c>
      <c r="L276" s="1">
        <v>13.157727398861937</v>
      </c>
      <c r="M276" s="1">
        <v>13.090019743788446</v>
      </c>
      <c r="N276" s="1">
        <v>10.501735890115199</v>
      </c>
      <c r="O276" s="1"/>
      <c r="P276" s="1"/>
      <c r="Q276" s="1">
        <v>235.40229870311799</v>
      </c>
      <c r="R276" s="1">
        <v>253.675235848386</v>
      </c>
      <c r="S276" s="1">
        <v>259.90220950877199</v>
      </c>
      <c r="T276" s="1">
        <v>258.35790105986098</v>
      </c>
      <c r="U276" s="1"/>
      <c r="V276" s="1">
        <v>0.59058934020906406</v>
      </c>
      <c r="W276" s="1">
        <v>7.7624293585651287</v>
      </c>
      <c r="X276" s="1">
        <v>2.4547030140962107</v>
      </c>
      <c r="Y276" s="1">
        <v>-0.59418827251597861</v>
      </c>
      <c r="Z276" s="80">
        <f t="shared" si="9"/>
        <v>251.83441128003423</v>
      </c>
      <c r="AA276" s="27"/>
    </row>
    <row r="277" spans="1:27" ht="11.25" customHeight="1" x14ac:dyDescent="0.25">
      <c r="A277" s="6">
        <v>26</v>
      </c>
      <c r="C277" s="26">
        <v>2023</v>
      </c>
      <c r="D277" s="1">
        <v>254.77839526093567</v>
      </c>
      <c r="E277" s="1">
        <v>225.80975850927535</v>
      </c>
      <c r="F277" s="1">
        <v>242.41117138379343</v>
      </c>
      <c r="G277" s="1">
        <v>257.1780405494921</v>
      </c>
      <c r="H277" s="1">
        <v>293.71461060118179</v>
      </c>
      <c r="I277" s="1"/>
      <c r="J277" s="1">
        <v>1.1690157695038152</v>
      </c>
      <c r="K277" s="1">
        <v>10.729925386582821</v>
      </c>
      <c r="L277" s="1">
        <v>-0.10835999938180407</v>
      </c>
      <c r="M277" s="1">
        <v>-2.0960581340596178</v>
      </c>
      <c r="N277" s="1">
        <v>-1.4549374138732958</v>
      </c>
      <c r="O277" s="1"/>
      <c r="P277" s="1"/>
      <c r="Q277" s="1">
        <v>259.64527980685125</v>
      </c>
      <c r="R277" s="1">
        <v>252.19311234860663</v>
      </c>
      <c r="S277" s="1">
        <v>253.40718497534391</v>
      </c>
      <c r="T277" s="1">
        <v>253.86800391294025</v>
      </c>
      <c r="U277" s="1"/>
      <c r="V277" s="1">
        <v>0.49829277204568712</v>
      </c>
      <c r="W277" s="1">
        <v>-2.8701340011989629</v>
      </c>
      <c r="X277" s="1">
        <v>0.48140594143548299</v>
      </c>
      <c r="Y277" s="1">
        <v>0.18184919959595902</v>
      </c>
      <c r="Z277" s="80">
        <f t="shared" si="9"/>
        <v>254.77839526093553</v>
      </c>
      <c r="AA277" s="27"/>
    </row>
    <row r="278" spans="1:27" ht="11.25" customHeight="1" x14ac:dyDescent="0.25">
      <c r="C278" s="26"/>
      <c r="D278" s="2" t="s">
        <v>5</v>
      </c>
      <c r="E278" s="2" t="s">
        <v>5</v>
      </c>
      <c r="F278" s="2" t="s">
        <v>5</v>
      </c>
      <c r="G278" s="2" t="s">
        <v>5</v>
      </c>
      <c r="H278" s="2" t="s">
        <v>5</v>
      </c>
      <c r="I278" s="2"/>
      <c r="J278" s="2" t="s">
        <v>5</v>
      </c>
      <c r="K278" s="2" t="s">
        <v>5</v>
      </c>
      <c r="L278" s="2" t="s">
        <v>5</v>
      </c>
      <c r="M278" s="2" t="s">
        <v>5</v>
      </c>
      <c r="N278" s="2" t="s">
        <v>5</v>
      </c>
      <c r="O278" s="2"/>
      <c r="P278" s="2"/>
      <c r="Q278" s="2" t="s">
        <v>5</v>
      </c>
      <c r="R278" s="2" t="s">
        <v>5</v>
      </c>
      <c r="S278" s="2" t="s">
        <v>5</v>
      </c>
      <c r="T278" s="2" t="s">
        <v>5</v>
      </c>
      <c r="U278" s="2"/>
      <c r="V278" s="3" t="s">
        <v>5</v>
      </c>
      <c r="W278" s="3" t="s">
        <v>5</v>
      </c>
      <c r="X278" s="3" t="s">
        <v>5</v>
      </c>
      <c r="Y278" s="2" t="s">
        <v>5</v>
      </c>
      <c r="Z278" s="80"/>
      <c r="AA278" s="27"/>
    </row>
    <row r="279" spans="1:27" ht="11.25" customHeight="1" x14ac:dyDescent="0.25">
      <c r="A279" s="6">
        <v>1</v>
      </c>
      <c r="B279" s="25"/>
      <c r="C279" s="26">
        <v>1998</v>
      </c>
      <c r="D279" s="1">
        <v>75.833042070220301</v>
      </c>
      <c r="E279" s="1">
        <v>74.465222850828525</v>
      </c>
      <c r="F279" s="1">
        <v>74.594087426642716</v>
      </c>
      <c r="G279" s="1">
        <v>73.14571942658813</v>
      </c>
      <c r="H279" s="1">
        <v>81.127138576821835</v>
      </c>
      <c r="I279" s="1"/>
      <c r="J279" s="1" t="s">
        <v>13</v>
      </c>
      <c r="K279" s="1" t="s">
        <v>13</v>
      </c>
      <c r="L279" s="1" t="s">
        <v>13</v>
      </c>
      <c r="M279" s="1" t="s">
        <v>13</v>
      </c>
      <c r="N279" s="1" t="s">
        <v>13</v>
      </c>
      <c r="O279" s="1"/>
      <c r="P279" s="1"/>
      <c r="Q279" s="1">
        <v>74.992639894960135</v>
      </c>
      <c r="R279" s="1">
        <v>75.670885486201499</v>
      </c>
      <c r="S279" s="1">
        <v>76.241346475461413</v>
      </c>
      <c r="T279" s="1">
        <v>76.427296424258245</v>
      </c>
      <c r="U279" s="1"/>
      <c r="V279" s="1" t="s">
        <v>13</v>
      </c>
      <c r="W279" s="1">
        <v>0.90441620963252944</v>
      </c>
      <c r="X279" s="1">
        <v>0.75387116933359266</v>
      </c>
      <c r="Y279" s="1">
        <v>0.24389646483575689</v>
      </c>
      <c r="Z279" s="80">
        <f t="shared" si="9"/>
        <v>75.83304207022033</v>
      </c>
      <c r="AA279" s="27"/>
    </row>
    <row r="280" spans="1:27" ht="11.25" customHeight="1" x14ac:dyDescent="0.25">
      <c r="A280" s="6">
        <v>2</v>
      </c>
      <c r="B280" s="35"/>
      <c r="C280" s="26">
        <v>1999</v>
      </c>
      <c r="D280" s="1">
        <v>77.770368307878442</v>
      </c>
      <c r="E280" s="1">
        <v>77.143351669434935</v>
      </c>
      <c r="F280" s="1">
        <v>76.534343158763562</v>
      </c>
      <c r="G280" s="1">
        <v>73.384727924019458</v>
      </c>
      <c r="H280" s="1">
        <v>84.019050479295828</v>
      </c>
      <c r="I280" s="1"/>
      <c r="J280" s="1">
        <v>2.5547257300639501</v>
      </c>
      <c r="K280" s="1">
        <v>3.5964826479756056</v>
      </c>
      <c r="L280" s="1">
        <v>2.6010851517272613</v>
      </c>
      <c r="M280" s="1">
        <v>0.32675664318431075</v>
      </c>
      <c r="N280" s="1">
        <v>3.5646664645216646</v>
      </c>
      <c r="O280" s="1"/>
      <c r="P280" s="1"/>
      <c r="Q280" s="1">
        <v>77.69538687774488</v>
      </c>
      <c r="R280" s="1">
        <v>77.826995012791116</v>
      </c>
      <c r="S280" s="1">
        <v>76.532664539265554</v>
      </c>
      <c r="T280" s="1">
        <v>79.026426801712219</v>
      </c>
      <c r="U280" s="1"/>
      <c r="V280" s="1">
        <v>1.6592114503793312</v>
      </c>
      <c r="W280" s="1">
        <v>0.16938989602218157</v>
      </c>
      <c r="X280" s="1">
        <v>-1.6630867905317928</v>
      </c>
      <c r="Y280" s="1">
        <v>3.2584286428015758</v>
      </c>
      <c r="Z280" s="80">
        <f t="shared" si="9"/>
        <v>77.770368307878442</v>
      </c>
      <c r="AA280" s="27"/>
    </row>
    <row r="281" spans="1:27" ht="27.6" customHeight="1" x14ac:dyDescent="0.25">
      <c r="A281" s="6">
        <v>3</v>
      </c>
      <c r="B281" s="25" t="s">
        <v>58</v>
      </c>
      <c r="C281" s="26">
        <v>2000</v>
      </c>
      <c r="D281" s="1">
        <v>78.342614763288523</v>
      </c>
      <c r="E281" s="1">
        <v>76.459979812941896</v>
      </c>
      <c r="F281" s="1">
        <v>77.214409140642474</v>
      </c>
      <c r="G281" s="1">
        <v>77.172532959554445</v>
      </c>
      <c r="H281" s="1">
        <v>82.523537140015307</v>
      </c>
      <c r="I281" s="1"/>
      <c r="J281" s="1">
        <v>0.73581553985273729</v>
      </c>
      <c r="K281" s="1">
        <v>-0.88584672781828999</v>
      </c>
      <c r="L281" s="1">
        <v>0.88857623102373395</v>
      </c>
      <c r="M281" s="1">
        <v>5.1615712733264871</v>
      </c>
      <c r="N281" s="1">
        <v>-1.7799693411782158</v>
      </c>
      <c r="O281" s="1"/>
      <c r="P281" s="1"/>
      <c r="Q281" s="1">
        <v>77.100414772645593</v>
      </c>
      <c r="R281" s="1">
        <v>78.75217522822534</v>
      </c>
      <c r="S281" s="1">
        <v>79.245726603272672</v>
      </c>
      <c r="T281" s="1">
        <v>78.272142449010531</v>
      </c>
      <c r="U281" s="1"/>
      <c r="V281" s="1">
        <v>-2.4371746351372394</v>
      </c>
      <c r="W281" s="1">
        <v>2.1423496364455019</v>
      </c>
      <c r="X281" s="1">
        <v>0.62671459374553251</v>
      </c>
      <c r="Y281" s="1">
        <v>-1.2285636033551555</v>
      </c>
      <c r="Z281" s="80">
        <f t="shared" si="9"/>
        <v>78.342614763288523</v>
      </c>
      <c r="AA281" s="27"/>
    </row>
    <row r="282" spans="1:27" ht="11.25" customHeight="1" x14ac:dyDescent="0.25">
      <c r="A282" s="6">
        <v>4</v>
      </c>
      <c r="B282" s="35"/>
      <c r="C282" s="26">
        <v>2001</v>
      </c>
      <c r="D282" s="1">
        <v>80.84924794967489</v>
      </c>
      <c r="E282" s="1">
        <v>80.445812646654275</v>
      </c>
      <c r="F282" s="1">
        <v>76.705692910921684</v>
      </c>
      <c r="G282" s="1">
        <v>80.093961848796482</v>
      </c>
      <c r="H282" s="1">
        <v>86.151524392327119</v>
      </c>
      <c r="I282" s="1"/>
      <c r="J282" s="1">
        <v>3.199578152912224</v>
      </c>
      <c r="K282" s="1">
        <v>5.2129661078431582</v>
      </c>
      <c r="L282" s="1">
        <v>-0.65883587711483926</v>
      </c>
      <c r="M282" s="1">
        <v>3.7855811869919194</v>
      </c>
      <c r="N282" s="1">
        <v>4.396306045578612</v>
      </c>
      <c r="O282" s="1"/>
      <c r="P282" s="1"/>
      <c r="Q282" s="1">
        <v>80.633294826876863</v>
      </c>
      <c r="R282" s="1">
        <v>79.023577659733718</v>
      </c>
      <c r="S282" s="1">
        <v>81.75852750620534</v>
      </c>
      <c r="T282" s="1">
        <v>81.981591805883596</v>
      </c>
      <c r="U282" s="1"/>
      <c r="V282" s="1">
        <v>3.0165935210020365</v>
      </c>
      <c r="W282" s="1">
        <v>-1.9963430374503162</v>
      </c>
      <c r="X282" s="1">
        <v>3.4609289119356106</v>
      </c>
      <c r="Y282" s="1">
        <v>0.27283306889465564</v>
      </c>
      <c r="Z282" s="80">
        <f t="shared" si="9"/>
        <v>80.84924794967489</v>
      </c>
      <c r="AA282" s="27"/>
    </row>
    <row r="283" spans="1:27" ht="11.25" customHeight="1" x14ac:dyDescent="0.25">
      <c r="A283" s="6">
        <v>5</v>
      </c>
      <c r="C283" s="26">
        <v>2002</v>
      </c>
      <c r="D283" s="1">
        <v>83.338928227634725</v>
      </c>
      <c r="E283" s="1">
        <v>81.569473797126847</v>
      </c>
      <c r="F283" s="1">
        <v>81.263793241878872</v>
      </c>
      <c r="G283" s="1">
        <v>82.560231234603989</v>
      </c>
      <c r="H283" s="1">
        <v>87.962214636929204</v>
      </c>
      <c r="I283" s="1"/>
      <c r="J283" s="1">
        <v>3.0794105586604275</v>
      </c>
      <c r="K283" s="1">
        <v>1.3967925905703567</v>
      </c>
      <c r="L283" s="1">
        <v>5.9423233895436169</v>
      </c>
      <c r="M283" s="1">
        <v>3.0792201170712445</v>
      </c>
      <c r="N283" s="1">
        <v>2.1017506740291196</v>
      </c>
      <c r="O283" s="1"/>
      <c r="P283" s="1"/>
      <c r="Q283" s="1">
        <v>81.961443371597042</v>
      </c>
      <c r="R283" s="1">
        <v>83.247931666992883</v>
      </c>
      <c r="S283" s="1">
        <v>84.341997630590427</v>
      </c>
      <c r="T283" s="1">
        <v>83.80434024135856</v>
      </c>
      <c r="U283" s="1"/>
      <c r="V283" s="1">
        <v>-2.4576778570320812E-2</v>
      </c>
      <c r="W283" s="1">
        <v>1.5696262077318011</v>
      </c>
      <c r="X283" s="1">
        <v>1.3142260014026732</v>
      </c>
      <c r="Y283" s="1">
        <v>-0.63747291306373199</v>
      </c>
      <c r="Z283" s="80">
        <f t="shared" si="9"/>
        <v>83.338928227634725</v>
      </c>
      <c r="AA283" s="27"/>
    </row>
    <row r="284" spans="1:27" ht="11.25" customHeight="1" x14ac:dyDescent="0.25">
      <c r="A284" s="6">
        <v>6</v>
      </c>
      <c r="C284" s="26">
        <v>2003</v>
      </c>
      <c r="D284" s="1">
        <v>84.097242237064066</v>
      </c>
      <c r="E284" s="1">
        <v>83.884599562190147</v>
      </c>
      <c r="F284" s="1">
        <v>82.702184409206438</v>
      </c>
      <c r="G284" s="1">
        <v>81.467170758506427</v>
      </c>
      <c r="H284" s="1">
        <v>88.335014218353251</v>
      </c>
      <c r="I284" s="1"/>
      <c r="J284" s="1">
        <v>0.90991572072785232</v>
      </c>
      <c r="K284" s="1">
        <v>2.8382256955847112</v>
      </c>
      <c r="L284" s="1">
        <v>1.770027105486264</v>
      </c>
      <c r="M284" s="1">
        <v>-1.3239552018592491</v>
      </c>
      <c r="N284" s="1">
        <v>0.42381786652690323</v>
      </c>
      <c r="O284" s="1"/>
      <c r="P284" s="1"/>
      <c r="Q284" s="1">
        <v>83.972580480769821</v>
      </c>
      <c r="R284" s="1">
        <v>84.14523832146422</v>
      </c>
      <c r="S284" s="1">
        <v>84.002567659201944</v>
      </c>
      <c r="T284" s="1">
        <v>84.268582486820279</v>
      </c>
      <c r="U284" s="1"/>
      <c r="V284" s="1">
        <v>0.20075361124105484</v>
      </c>
      <c r="W284" s="1">
        <v>0.20561216495418932</v>
      </c>
      <c r="X284" s="1">
        <v>-0.16955286491342747</v>
      </c>
      <c r="Y284" s="1">
        <v>0.31667463868194545</v>
      </c>
      <c r="Z284" s="80">
        <f t="shared" si="9"/>
        <v>84.097242237064066</v>
      </c>
      <c r="AA284" s="27"/>
    </row>
    <row r="285" spans="1:27" ht="11.25" customHeight="1" x14ac:dyDescent="0.25">
      <c r="A285" s="6">
        <v>7</v>
      </c>
      <c r="C285" s="26">
        <v>2004</v>
      </c>
      <c r="D285" s="1">
        <v>86.440581108377302</v>
      </c>
      <c r="E285" s="1">
        <v>86.028958957365845</v>
      </c>
      <c r="F285" s="1">
        <v>84.982248297714946</v>
      </c>
      <c r="G285" s="1">
        <v>83.261286983783364</v>
      </c>
      <c r="H285" s="1">
        <v>91.489830194645023</v>
      </c>
      <c r="I285" s="1"/>
      <c r="J285" s="1">
        <v>2.7864633952056721</v>
      </c>
      <c r="K285" s="1">
        <v>2.5563207148481695</v>
      </c>
      <c r="L285" s="1">
        <v>2.7569572736154839</v>
      </c>
      <c r="M285" s="1">
        <v>2.2022566987078136</v>
      </c>
      <c r="N285" s="1">
        <v>3.5714218242988522</v>
      </c>
      <c r="O285" s="1"/>
      <c r="P285" s="1"/>
      <c r="Q285" s="1">
        <v>85.942664180264174</v>
      </c>
      <c r="R285" s="1">
        <v>86.131095925985107</v>
      </c>
      <c r="S285" s="1">
        <v>86.624154349903023</v>
      </c>
      <c r="T285" s="1">
        <v>87.06440997735686</v>
      </c>
      <c r="U285" s="1"/>
      <c r="V285" s="1">
        <v>1.9866024134270077</v>
      </c>
      <c r="W285" s="1">
        <v>0.2192528559804714</v>
      </c>
      <c r="X285" s="1">
        <v>0.57245112072139648</v>
      </c>
      <c r="Y285" s="1">
        <v>0.5082365660685042</v>
      </c>
      <c r="Z285" s="80">
        <f t="shared" si="9"/>
        <v>86.440581108377273</v>
      </c>
      <c r="AA285" s="27"/>
    </row>
    <row r="286" spans="1:27" ht="11.25" customHeight="1" x14ac:dyDescent="0.25">
      <c r="A286" s="6">
        <v>8</v>
      </c>
      <c r="C286" s="26">
        <v>2005</v>
      </c>
      <c r="D286" s="1">
        <v>89.645319975010807</v>
      </c>
      <c r="E286" s="1">
        <v>88.441617645077145</v>
      </c>
      <c r="F286" s="1">
        <v>88.40561612099404</v>
      </c>
      <c r="G286" s="1">
        <v>85.471037612845706</v>
      </c>
      <c r="H286" s="1">
        <v>96.263008521126352</v>
      </c>
      <c r="I286" s="1"/>
      <c r="J286" s="1">
        <v>3.7074471568110852</v>
      </c>
      <c r="K286" s="1">
        <v>2.8044727228501785</v>
      </c>
      <c r="L286" s="1">
        <v>4.028332848156893</v>
      </c>
      <c r="M286" s="1">
        <v>2.6539952829371032</v>
      </c>
      <c r="N286" s="1">
        <v>5.2171681992702048</v>
      </c>
      <c r="O286" s="1"/>
      <c r="P286" s="1"/>
      <c r="Q286" s="1">
        <v>88.886937966875365</v>
      </c>
      <c r="R286" s="1">
        <v>89.420489502731868</v>
      </c>
      <c r="S286" s="1">
        <v>89.480444056148599</v>
      </c>
      <c r="T286" s="1">
        <v>90.793408374287452</v>
      </c>
      <c r="U286" s="1"/>
      <c r="V286" s="1">
        <v>2.09330998739037</v>
      </c>
      <c r="W286" s="1">
        <v>0.60025865223903452</v>
      </c>
      <c r="X286" s="1">
        <v>6.7047892211434146E-2</v>
      </c>
      <c r="Y286" s="1">
        <v>1.4673198507094725</v>
      </c>
      <c r="Z286" s="80">
        <f t="shared" si="9"/>
        <v>89.645319975010807</v>
      </c>
      <c r="AA286" s="27"/>
    </row>
    <row r="287" spans="1:27" ht="11.25" customHeight="1" x14ac:dyDescent="0.25">
      <c r="A287" s="6">
        <v>9</v>
      </c>
      <c r="C287" s="26">
        <v>2006</v>
      </c>
      <c r="D287" s="1">
        <v>92.675913417313581</v>
      </c>
      <c r="E287" s="1">
        <v>89.255158913544392</v>
      </c>
      <c r="F287" s="1">
        <v>91.643254510048905</v>
      </c>
      <c r="G287" s="1">
        <v>88.853044393167949</v>
      </c>
      <c r="H287" s="1">
        <v>100.95219585249311</v>
      </c>
      <c r="I287" s="1"/>
      <c r="J287" s="1">
        <v>3.3806488092714488</v>
      </c>
      <c r="K287" s="1">
        <v>0.91986249248860474</v>
      </c>
      <c r="L287" s="1">
        <v>3.6622541995790812</v>
      </c>
      <c r="M287" s="1">
        <v>3.9569038527899494</v>
      </c>
      <c r="N287" s="1">
        <v>4.8712245787930613</v>
      </c>
      <c r="O287" s="1"/>
      <c r="P287" s="1"/>
      <c r="Q287" s="1">
        <v>90.557928363931993</v>
      </c>
      <c r="R287" s="1">
        <v>92.673939909565732</v>
      </c>
      <c r="S287" s="1">
        <v>93.07287311966499</v>
      </c>
      <c r="T287" s="1">
        <v>94.398912276091721</v>
      </c>
      <c r="U287" s="1"/>
      <c r="V287" s="1">
        <v>-0.25935804654972117</v>
      </c>
      <c r="W287" s="1">
        <v>2.3366386398879939</v>
      </c>
      <c r="X287" s="1">
        <v>0.43046967733167207</v>
      </c>
      <c r="Y287" s="1">
        <v>1.4247321609184951</v>
      </c>
      <c r="Z287" s="80">
        <f t="shared" si="9"/>
        <v>92.675913417313609</v>
      </c>
      <c r="AA287" s="27"/>
    </row>
    <row r="288" spans="1:27" ht="11.25" customHeight="1" x14ac:dyDescent="0.25">
      <c r="A288" s="6">
        <v>10</v>
      </c>
      <c r="C288" s="26">
        <v>2007</v>
      </c>
      <c r="D288" s="1">
        <v>95.827099236393934</v>
      </c>
      <c r="E288" s="1">
        <v>92.615667238486523</v>
      </c>
      <c r="F288" s="1">
        <v>93.954691164233779</v>
      </c>
      <c r="G288" s="1">
        <v>92.390155875586771</v>
      </c>
      <c r="H288" s="1">
        <v>104.34788266726869</v>
      </c>
      <c r="I288" s="1"/>
      <c r="J288" s="1">
        <v>3.4002209451022907</v>
      </c>
      <c r="K288" s="1">
        <v>3.7650578026500909</v>
      </c>
      <c r="L288" s="1">
        <v>2.5222114453949445</v>
      </c>
      <c r="M288" s="1">
        <v>3.9808557000786209</v>
      </c>
      <c r="N288" s="1">
        <v>3.3636582008946192</v>
      </c>
      <c r="O288" s="1"/>
      <c r="P288" s="1"/>
      <c r="Q288" s="1">
        <v>93.946644762435454</v>
      </c>
      <c r="R288" s="1">
        <v>95.317289533371977</v>
      </c>
      <c r="S288" s="1">
        <v>96.779077468907417</v>
      </c>
      <c r="T288" s="1">
        <v>97.265385180860875</v>
      </c>
      <c r="U288" s="1"/>
      <c r="V288" s="1">
        <v>-0.47910246289013969</v>
      </c>
      <c r="W288" s="1">
        <v>1.4589608542194412</v>
      </c>
      <c r="X288" s="1">
        <v>1.533602080684048</v>
      </c>
      <c r="Y288" s="1">
        <v>0.50249260963424547</v>
      </c>
      <c r="Z288" s="80">
        <f t="shared" si="9"/>
        <v>95.827099236393934</v>
      </c>
      <c r="AA288" s="27"/>
    </row>
    <row r="289" spans="1:27" ht="11.25" customHeight="1" x14ac:dyDescent="0.25">
      <c r="A289" s="6">
        <v>11</v>
      </c>
      <c r="C289" s="26">
        <v>2008</v>
      </c>
      <c r="D289" s="1">
        <v>97.78301677656269</v>
      </c>
      <c r="E289" s="1">
        <v>97.872785848216679</v>
      </c>
      <c r="F289" s="1">
        <v>95.796591417761803</v>
      </c>
      <c r="G289" s="1">
        <v>91.823222214856514</v>
      </c>
      <c r="H289" s="1">
        <v>105.63946762541578</v>
      </c>
      <c r="I289" s="1"/>
      <c r="J289" s="1">
        <v>2.0410902090897594</v>
      </c>
      <c r="K289" s="1">
        <v>5.676273536088658</v>
      </c>
      <c r="L289" s="1">
        <v>1.9604132914538184</v>
      </c>
      <c r="M289" s="1">
        <v>-0.61362994288450068</v>
      </c>
      <c r="N289" s="1">
        <v>1.2377682470716849</v>
      </c>
      <c r="O289" s="1"/>
      <c r="P289" s="1"/>
      <c r="Q289" s="1">
        <v>98.677714762341168</v>
      </c>
      <c r="R289" s="1">
        <v>97.413604746011146</v>
      </c>
      <c r="S289" s="1">
        <v>96.498189527208396</v>
      </c>
      <c r="T289" s="1">
        <v>98.542558070690191</v>
      </c>
      <c r="U289" s="1"/>
      <c r="V289" s="1">
        <v>1.452037206097657</v>
      </c>
      <c r="W289" s="1">
        <v>-1.2810491399953321</v>
      </c>
      <c r="X289" s="1">
        <v>-0.93972009473371543</v>
      </c>
      <c r="Y289" s="1">
        <v>2.118556372402594</v>
      </c>
      <c r="Z289" s="80">
        <f t="shared" si="9"/>
        <v>97.783016776562718</v>
      </c>
      <c r="AA289" s="27"/>
    </row>
    <row r="290" spans="1:27" ht="11.25" customHeight="1" x14ac:dyDescent="0.25">
      <c r="A290" s="6">
        <v>12</v>
      </c>
      <c r="C290" s="26">
        <v>2009</v>
      </c>
      <c r="D290" s="1">
        <v>100</v>
      </c>
      <c r="E290" s="1">
        <v>97.851808787942716</v>
      </c>
      <c r="F290" s="1">
        <v>98.212729741145594</v>
      </c>
      <c r="G290" s="1">
        <v>96.240208626662437</v>
      </c>
      <c r="H290" s="1">
        <v>107.69525284424924</v>
      </c>
      <c r="I290" s="1"/>
      <c r="J290" s="1">
        <v>2.2672477251373806</v>
      </c>
      <c r="K290" s="1">
        <v>-2.1432985780634795E-2</v>
      </c>
      <c r="L290" s="1">
        <v>2.5221547944719589</v>
      </c>
      <c r="M290" s="1">
        <v>4.8103151961609996</v>
      </c>
      <c r="N290" s="1">
        <v>1.9460389805474989</v>
      </c>
      <c r="O290" s="1"/>
      <c r="P290" s="1"/>
      <c r="Q290" s="1">
        <v>99.176743950276958</v>
      </c>
      <c r="R290" s="1">
        <v>99.944809512856452</v>
      </c>
      <c r="S290" s="1">
        <v>100.23033636343808</v>
      </c>
      <c r="T290" s="1">
        <v>100.64811017342849</v>
      </c>
      <c r="U290" s="1"/>
      <c r="V290" s="1">
        <v>0.64356547262740094</v>
      </c>
      <c r="W290" s="1">
        <v>0.77444119658190402</v>
      </c>
      <c r="X290" s="1">
        <v>0.28568452126060606</v>
      </c>
      <c r="Y290" s="1">
        <v>0.41681373638770935</v>
      </c>
      <c r="Z290" s="80">
        <f t="shared" si="9"/>
        <v>100</v>
      </c>
      <c r="AA290" s="27"/>
    </row>
    <row r="291" spans="1:27" ht="11.25" customHeight="1" x14ac:dyDescent="0.25">
      <c r="A291" s="6">
        <v>13</v>
      </c>
      <c r="C291" s="26">
        <v>2010</v>
      </c>
      <c r="D291" s="1">
        <v>101.26291444675196</v>
      </c>
      <c r="E291" s="1">
        <v>97.078342297012526</v>
      </c>
      <c r="F291" s="1">
        <v>98.568885818837074</v>
      </c>
      <c r="G291" s="1">
        <v>99.126104375559422</v>
      </c>
      <c r="H291" s="1">
        <v>110.27832529559886</v>
      </c>
      <c r="I291" s="1"/>
      <c r="J291" s="1">
        <v>1.2629144467519779</v>
      </c>
      <c r="K291" s="1">
        <v>-0.79044679961552333</v>
      </c>
      <c r="L291" s="1">
        <v>0.36263738787241095</v>
      </c>
      <c r="M291" s="1">
        <v>2.9986382927452269</v>
      </c>
      <c r="N291" s="1">
        <v>2.3985016824142633</v>
      </c>
      <c r="O291" s="1"/>
      <c r="P291" s="1"/>
      <c r="Q291" s="1">
        <v>98.772925861248211</v>
      </c>
      <c r="R291" s="1">
        <v>100.34692010044499</v>
      </c>
      <c r="S291" s="1">
        <v>102.22691557210952</v>
      </c>
      <c r="T291" s="1">
        <v>103.70489625320516</v>
      </c>
      <c r="U291" s="1"/>
      <c r="V291" s="1">
        <v>-1.8631093111923462</v>
      </c>
      <c r="W291" s="1">
        <v>1.5935482577562397</v>
      </c>
      <c r="X291" s="1">
        <v>1.8734959376757132</v>
      </c>
      <c r="Y291" s="1">
        <v>1.4457842856983234</v>
      </c>
      <c r="Z291" s="80">
        <f t="shared" si="9"/>
        <v>101.26291444675198</v>
      </c>
      <c r="AA291" s="27"/>
    </row>
    <row r="292" spans="1:27" ht="11.25" customHeight="1" x14ac:dyDescent="0.25">
      <c r="A292" s="6">
        <v>14</v>
      </c>
      <c r="C292" s="26">
        <v>2011</v>
      </c>
      <c r="D292" s="1">
        <v>105.9669082900256</v>
      </c>
      <c r="E292" s="1">
        <v>103.169401634138</v>
      </c>
      <c r="F292" s="1">
        <v>102.86533856870214</v>
      </c>
      <c r="G292" s="1">
        <v>103.5720050803306</v>
      </c>
      <c r="H292" s="1">
        <v>114.2608878769316</v>
      </c>
      <c r="I292" s="1"/>
      <c r="J292" s="1">
        <v>4.6453273332826939</v>
      </c>
      <c r="K292" s="1">
        <v>6.2743751005654786</v>
      </c>
      <c r="L292" s="1">
        <v>4.3588326216465987</v>
      </c>
      <c r="M292" s="1">
        <v>4.4850957603730421</v>
      </c>
      <c r="N292" s="1">
        <v>3.6113738313105159</v>
      </c>
      <c r="O292" s="1"/>
      <c r="P292" s="1"/>
      <c r="Q292" s="1">
        <v>103.97864594087005</v>
      </c>
      <c r="R292" s="1">
        <v>104.33627587345661</v>
      </c>
      <c r="S292" s="1">
        <v>106.33791635035715</v>
      </c>
      <c r="T292" s="1">
        <v>109.21479499541857</v>
      </c>
      <c r="U292" s="1"/>
      <c r="V292" s="1">
        <v>0.26396987756152157</v>
      </c>
      <c r="W292" s="1">
        <v>0.34394555665780047</v>
      </c>
      <c r="X292" s="1">
        <v>1.918451142849122</v>
      </c>
      <c r="Y292" s="1">
        <v>2.7054119017931697</v>
      </c>
      <c r="Z292" s="80">
        <f t="shared" ref="Z292:Z355" si="10">AVERAGE(Q292:T292)</f>
        <v>105.9669082900256</v>
      </c>
      <c r="AA292" s="27"/>
    </row>
    <row r="293" spans="1:27" ht="11.25" customHeight="1" x14ac:dyDescent="0.25">
      <c r="A293" s="6">
        <v>15</v>
      </c>
      <c r="C293" s="26">
        <v>2012</v>
      </c>
      <c r="D293" s="1">
        <v>110.18206488963094</v>
      </c>
      <c r="E293" s="1">
        <v>109.26757874913267</v>
      </c>
      <c r="F293" s="1">
        <v>109.87095706385452</v>
      </c>
      <c r="G293" s="1">
        <v>109.12342802142939</v>
      </c>
      <c r="H293" s="1">
        <v>112.46629572410716</v>
      </c>
      <c r="I293" s="2"/>
      <c r="J293" s="1">
        <v>3.9778046445109823</v>
      </c>
      <c r="K293" s="1">
        <v>5.9108388906045803</v>
      </c>
      <c r="L293" s="1">
        <v>6.8104753191216503</v>
      </c>
      <c r="M293" s="1">
        <v>5.3599647286861796</v>
      </c>
      <c r="N293" s="1">
        <v>-1.570609318875043</v>
      </c>
      <c r="O293" s="2"/>
      <c r="P293" s="2"/>
      <c r="Q293" s="1">
        <v>108.83156846361156</v>
      </c>
      <c r="R293" s="1">
        <v>110.06293265165783</v>
      </c>
      <c r="S293" s="1">
        <v>111.37702840921909</v>
      </c>
      <c r="T293" s="1">
        <v>110.45673003403525</v>
      </c>
      <c r="U293" s="2"/>
      <c r="V293" s="1">
        <v>-0.35089250666366922</v>
      </c>
      <c r="W293" s="1">
        <v>1.1314402663028744</v>
      </c>
      <c r="X293" s="1">
        <v>1.1939494304774598</v>
      </c>
      <c r="Y293" s="1">
        <v>-0.82629101200519983</v>
      </c>
      <c r="Z293" s="80">
        <f t="shared" si="10"/>
        <v>110.18206488963094</v>
      </c>
      <c r="AA293" s="27"/>
    </row>
    <row r="294" spans="1:27" ht="11.25" customHeight="1" x14ac:dyDescent="0.25">
      <c r="A294" s="6">
        <v>16</v>
      </c>
      <c r="C294" s="26">
        <v>2013</v>
      </c>
      <c r="D294" s="1">
        <v>117.14531915498188</v>
      </c>
      <c r="E294" s="1">
        <v>115.50573083443425</v>
      </c>
      <c r="F294" s="1">
        <v>119.25230815458517</v>
      </c>
      <c r="G294" s="1">
        <v>116.13727835249797</v>
      </c>
      <c r="H294" s="1">
        <v>117.68595927841012</v>
      </c>
      <c r="I294" s="2"/>
      <c r="J294" s="1">
        <v>6.3197710737459971</v>
      </c>
      <c r="K294" s="1">
        <v>5.709060415463</v>
      </c>
      <c r="L294" s="1">
        <v>8.538517676949354</v>
      </c>
      <c r="M294" s="1">
        <v>6.4274468445870525</v>
      </c>
      <c r="N294" s="1">
        <v>4.6410913782627006</v>
      </c>
      <c r="O294" s="2"/>
      <c r="P294" s="2"/>
      <c r="Q294" s="1">
        <v>113.87600004750128</v>
      </c>
      <c r="R294" s="1">
        <v>118.73440368691317</v>
      </c>
      <c r="S294" s="1">
        <v>118.6961141941278</v>
      </c>
      <c r="T294" s="1">
        <v>117.27475869138533</v>
      </c>
      <c r="U294" s="2"/>
      <c r="V294" s="1">
        <v>3.095574178605915</v>
      </c>
      <c r="W294" s="1">
        <v>4.2663982203320359</v>
      </c>
      <c r="X294" s="1">
        <v>-3.2248018768285647E-2</v>
      </c>
      <c r="Y294" s="1">
        <v>-1.1974743338419955</v>
      </c>
      <c r="Z294" s="80">
        <f t="shared" si="10"/>
        <v>117.14531915498189</v>
      </c>
      <c r="AA294" s="27"/>
    </row>
    <row r="295" spans="1:27" ht="11.25" customHeight="1" x14ac:dyDescent="0.25">
      <c r="A295" s="6">
        <v>17</v>
      </c>
      <c r="C295" s="26">
        <v>2014</v>
      </c>
      <c r="D295" s="1">
        <v>122.72610449197086</v>
      </c>
      <c r="E295" s="1">
        <v>126.31270986298199</v>
      </c>
      <c r="F295" s="1">
        <v>119.56724701102863</v>
      </c>
      <c r="G295" s="1">
        <v>120.1065043596236</v>
      </c>
      <c r="H295" s="1">
        <v>124.91795673424922</v>
      </c>
      <c r="I295" s="2"/>
      <c r="J295" s="1">
        <v>4.7639849182583731</v>
      </c>
      <c r="K295" s="1">
        <v>9.356227565919184</v>
      </c>
      <c r="L295" s="1">
        <v>0.26409455826650685</v>
      </c>
      <c r="M295" s="1">
        <v>3.4177019329472387</v>
      </c>
      <c r="N295" s="1">
        <v>6.1451659145933775</v>
      </c>
      <c r="O295" s="2"/>
      <c r="P295" s="2"/>
      <c r="Q295" s="1">
        <v>123.43102668097214</v>
      </c>
      <c r="R295" s="1">
        <v>120.43781124724741</v>
      </c>
      <c r="S295" s="1">
        <v>123.47170785534145</v>
      </c>
      <c r="T295" s="1">
        <v>123.56387218432238</v>
      </c>
      <c r="U295" s="2"/>
      <c r="V295" s="1">
        <v>5.2494399121189872</v>
      </c>
      <c r="W295" s="1">
        <v>-2.425010561940141</v>
      </c>
      <c r="X295" s="1">
        <v>2.5190565792213988</v>
      </c>
      <c r="Y295" s="1">
        <v>7.4644086958699063E-2</v>
      </c>
      <c r="Z295" s="80">
        <f t="shared" si="10"/>
        <v>122.72610449197083</v>
      </c>
      <c r="AA295" s="27"/>
    </row>
    <row r="296" spans="1:27" ht="11.25" customHeight="1" x14ac:dyDescent="0.25">
      <c r="A296" s="6">
        <v>18</v>
      </c>
      <c r="C296" s="26">
        <v>2015</v>
      </c>
      <c r="D296" s="1">
        <v>125.20543998696103</v>
      </c>
      <c r="E296" s="1">
        <v>125.4562776020059</v>
      </c>
      <c r="F296" s="1">
        <v>123.74918935530674</v>
      </c>
      <c r="G296" s="1">
        <v>120.58334448919382</v>
      </c>
      <c r="H296" s="1">
        <v>131.03294850133767</v>
      </c>
      <c r="I296" s="1"/>
      <c r="J296" s="1">
        <v>2.0202185225820273</v>
      </c>
      <c r="K296" s="1">
        <v>-0.67802540370253439</v>
      </c>
      <c r="L296" s="1">
        <v>3.4975651349506904</v>
      </c>
      <c r="M296" s="1">
        <v>0.39701440992942594</v>
      </c>
      <c r="N296" s="1">
        <v>4.8952063634033891</v>
      </c>
      <c r="O296" s="1"/>
      <c r="P296" s="1"/>
      <c r="Q296" s="1">
        <v>122.99255763946218</v>
      </c>
      <c r="R296" s="1">
        <v>124.39815571975504</v>
      </c>
      <c r="S296" s="1">
        <v>124.88439771559392</v>
      </c>
      <c r="T296" s="1">
        <v>128.54664887303304</v>
      </c>
      <c r="U296" s="1"/>
      <c r="V296" s="1">
        <v>-0.46236374335045127</v>
      </c>
      <c r="W296" s="1">
        <v>1.1428318162251685</v>
      </c>
      <c r="X296" s="1">
        <v>0.39087556646279609</v>
      </c>
      <c r="Y296" s="1">
        <v>2.9325129675360699</v>
      </c>
      <c r="Z296" s="80">
        <f t="shared" si="10"/>
        <v>125.20543998696104</v>
      </c>
      <c r="AA296" s="27"/>
    </row>
    <row r="297" spans="1:27" ht="11.25" customHeight="1" x14ac:dyDescent="0.25">
      <c r="A297" s="6">
        <v>19</v>
      </c>
      <c r="C297" s="26">
        <v>2016</v>
      </c>
      <c r="D297" s="1">
        <v>131.91684939878451</v>
      </c>
      <c r="E297" s="1">
        <v>132.80741986224365</v>
      </c>
      <c r="F297" s="1">
        <v>131.46095319284848</v>
      </c>
      <c r="G297" s="1">
        <v>127.40291015185558</v>
      </c>
      <c r="H297" s="1">
        <v>135.99611438819034</v>
      </c>
      <c r="I297" s="1"/>
      <c r="J297" s="1">
        <v>5.3603177406048843</v>
      </c>
      <c r="K297" s="1">
        <v>5.8595252471608745</v>
      </c>
      <c r="L297" s="1">
        <v>6.231769175796245</v>
      </c>
      <c r="M297" s="1">
        <v>5.6554789482331103</v>
      </c>
      <c r="N297" s="1">
        <v>3.7877235791591772</v>
      </c>
      <c r="O297" s="1"/>
      <c r="P297" s="1"/>
      <c r="Q297" s="1">
        <v>130.41944772408888</v>
      </c>
      <c r="R297" s="1">
        <v>131.86062160715304</v>
      </c>
      <c r="S297" s="1">
        <v>132.2353955464302</v>
      </c>
      <c r="T297" s="1">
        <v>133.15193271746597</v>
      </c>
      <c r="U297" s="1"/>
      <c r="V297" s="1">
        <v>1.4569021187830629</v>
      </c>
      <c r="W297" s="1">
        <v>1.1050298925610065</v>
      </c>
      <c r="X297" s="1">
        <v>0.2842197577330694</v>
      </c>
      <c r="Y297" s="1">
        <v>0.69311031834435255</v>
      </c>
      <c r="Z297" s="80">
        <f t="shared" si="10"/>
        <v>131.91684939878451</v>
      </c>
      <c r="AA297" s="27"/>
    </row>
    <row r="298" spans="1:27" ht="11.25" customHeight="1" x14ac:dyDescent="0.25">
      <c r="A298" s="6">
        <v>20</v>
      </c>
      <c r="C298" s="26">
        <v>2017</v>
      </c>
      <c r="D298" s="1">
        <v>136.05546053225009</v>
      </c>
      <c r="E298" s="1">
        <v>135.25974437357237</v>
      </c>
      <c r="F298" s="1">
        <v>134.52540766762991</v>
      </c>
      <c r="G298" s="1">
        <v>131.20327471023225</v>
      </c>
      <c r="H298" s="1">
        <v>143.23341537756585</v>
      </c>
      <c r="I298" s="1"/>
      <c r="J298" s="1">
        <v>3.1372877326341921</v>
      </c>
      <c r="K298" s="1">
        <v>1.8465267331241364</v>
      </c>
      <c r="L298" s="1">
        <v>2.3310758064305048</v>
      </c>
      <c r="M298" s="1">
        <v>2.9829495683002136</v>
      </c>
      <c r="N298" s="1">
        <v>5.3216968896017107</v>
      </c>
      <c r="O298" s="1"/>
      <c r="P298" s="1"/>
      <c r="Q298" s="1">
        <v>133.42215229668719</v>
      </c>
      <c r="R298" s="1">
        <v>134.88191456261291</v>
      </c>
      <c r="S298" s="1">
        <v>135.90164609489287</v>
      </c>
      <c r="T298" s="1">
        <v>140.01612917480753</v>
      </c>
      <c r="U298" s="1"/>
      <c r="V298" s="1">
        <v>0.20294078629305545</v>
      </c>
      <c r="W298" s="1">
        <v>1.0940928779800316</v>
      </c>
      <c r="X298" s="1">
        <v>0.75601798475850046</v>
      </c>
      <c r="Y298" s="1">
        <v>3.027544697318632</v>
      </c>
      <c r="Z298" s="80">
        <f t="shared" si="10"/>
        <v>136.05546053225009</v>
      </c>
      <c r="AA298" s="27"/>
    </row>
    <row r="299" spans="1:27" ht="11.25" customHeight="1" x14ac:dyDescent="0.25">
      <c r="A299" s="6">
        <v>21</v>
      </c>
      <c r="C299" s="26">
        <v>2018</v>
      </c>
      <c r="D299" s="1">
        <v>149.78231367310951</v>
      </c>
      <c r="E299" s="1">
        <v>142.23774410436701</v>
      </c>
      <c r="F299" s="1">
        <v>153.31746891085101</v>
      </c>
      <c r="G299" s="1">
        <v>148.90333335406001</v>
      </c>
      <c r="H299" s="1">
        <v>154.67070832316</v>
      </c>
      <c r="I299" s="1"/>
      <c r="J299" s="1">
        <v>10.089160028682315</v>
      </c>
      <c r="K299" s="1">
        <v>5.1589626781507008</v>
      </c>
      <c r="L299" s="1">
        <v>13.969153908568984</v>
      </c>
      <c r="M299" s="1">
        <v>13.490561636452327</v>
      </c>
      <c r="N299" s="1">
        <v>7.9850731168039601</v>
      </c>
      <c r="O299" s="1"/>
      <c r="P299" s="1"/>
      <c r="Q299" s="1">
        <v>140.883675438898</v>
      </c>
      <c r="R299" s="1">
        <v>153.329959197482</v>
      </c>
      <c r="S299" s="1">
        <v>152.72156334577301</v>
      </c>
      <c r="T299" s="1">
        <v>152.19405671028599</v>
      </c>
      <c r="U299" s="1"/>
      <c r="V299" s="1">
        <v>0.61960451928173654</v>
      </c>
      <c r="W299" s="1">
        <v>8.8344399873227388</v>
      </c>
      <c r="X299" s="1">
        <v>-0.39678863471515058</v>
      </c>
      <c r="Y299" s="1">
        <v>-0.34540416161974008</v>
      </c>
      <c r="Z299" s="80">
        <f t="shared" si="10"/>
        <v>149.78231367310974</v>
      </c>
      <c r="AA299" s="27"/>
    </row>
    <row r="300" spans="1:27" ht="11.25" customHeight="1" x14ac:dyDescent="0.25">
      <c r="A300" s="6">
        <v>22</v>
      </c>
      <c r="C300" s="26">
        <v>2019</v>
      </c>
      <c r="D300" s="1">
        <v>157.87437938364525</v>
      </c>
      <c r="E300" s="1">
        <v>155.21263192387499</v>
      </c>
      <c r="F300" s="1">
        <v>157.28181268525799</v>
      </c>
      <c r="G300" s="1">
        <v>156.80499654029501</v>
      </c>
      <c r="H300" s="1">
        <v>162.198076385153</v>
      </c>
      <c r="I300" s="1"/>
      <c r="J300" s="1">
        <v>5.4025508834081535</v>
      </c>
      <c r="K300" s="1">
        <v>9.121972442130172</v>
      </c>
      <c r="L300" s="1">
        <v>2.5857091188428853</v>
      </c>
      <c r="M300" s="1">
        <v>5.306572397171621</v>
      </c>
      <c r="N300" s="1">
        <v>4.8667056248722531</v>
      </c>
      <c r="O300" s="1"/>
      <c r="P300" s="1"/>
      <c r="Q300" s="1">
        <v>154.379322253136</v>
      </c>
      <c r="R300" s="1">
        <v>158.80135442610299</v>
      </c>
      <c r="S300" s="1">
        <v>159.29384341938999</v>
      </c>
      <c r="T300" s="1">
        <v>159.02299743595299</v>
      </c>
      <c r="U300" s="1"/>
      <c r="V300" s="1">
        <v>1.4358415762645933</v>
      </c>
      <c r="W300" s="1">
        <v>2.8643940836300459</v>
      </c>
      <c r="X300" s="1">
        <v>0.31012896273259116</v>
      </c>
      <c r="Y300" s="1">
        <v>-0.17002915971077925</v>
      </c>
      <c r="Z300" s="80">
        <f t="shared" si="10"/>
        <v>157.8743793836455</v>
      </c>
      <c r="AA300" s="27"/>
    </row>
    <row r="301" spans="1:27" ht="11.25" customHeight="1" x14ac:dyDescent="0.25">
      <c r="A301" s="6">
        <v>23</v>
      </c>
      <c r="C301" s="26">
        <v>2020</v>
      </c>
      <c r="D301" s="1">
        <v>162.7108820148095</v>
      </c>
      <c r="E301" s="1">
        <v>163.09276713200501</v>
      </c>
      <c r="F301" s="1">
        <v>154.44588444998399</v>
      </c>
      <c r="G301" s="1">
        <v>160.82349889005499</v>
      </c>
      <c r="H301" s="1">
        <v>172.481377587194</v>
      </c>
      <c r="I301" s="1"/>
      <c r="J301" s="1">
        <v>3.063513313589155</v>
      </c>
      <c r="K301" s="1">
        <v>5.0769934833621448</v>
      </c>
      <c r="L301" s="1">
        <v>-1.8030872017917687</v>
      </c>
      <c r="M301" s="1">
        <v>2.5627387126833696</v>
      </c>
      <c r="N301" s="1">
        <v>6.3399649559483322</v>
      </c>
      <c r="O301" s="1"/>
      <c r="P301" s="1"/>
      <c r="Q301" s="1">
        <v>161.97275781355199</v>
      </c>
      <c r="R301" s="1">
        <v>158.64113668574299</v>
      </c>
      <c r="S301" s="1">
        <v>162.271463014094</v>
      </c>
      <c r="T301" s="1">
        <v>167.95817054584899</v>
      </c>
      <c r="U301" s="1"/>
      <c r="V301" s="1">
        <v>1.8549269131887769</v>
      </c>
      <c r="W301" s="1">
        <v>-2.056902143781528</v>
      </c>
      <c r="X301" s="1">
        <v>2.2883890043869428</v>
      </c>
      <c r="Y301" s="1">
        <v>3.504440907925428</v>
      </c>
      <c r="Z301" s="80">
        <f t="shared" si="10"/>
        <v>162.7108820148095</v>
      </c>
      <c r="AA301" s="27"/>
    </row>
    <row r="302" spans="1:27" ht="11.25" customHeight="1" x14ac:dyDescent="0.25">
      <c r="A302" s="6">
        <v>24</v>
      </c>
      <c r="C302" s="26">
        <v>2021</v>
      </c>
      <c r="D302" s="1">
        <v>173.81554016314848</v>
      </c>
      <c r="E302" s="1">
        <v>169.242027978724</v>
      </c>
      <c r="F302" s="1">
        <v>168.607819846447</v>
      </c>
      <c r="G302" s="1">
        <v>175.62151277788101</v>
      </c>
      <c r="H302" s="1">
        <v>181.79080004954201</v>
      </c>
      <c r="I302" s="1"/>
      <c r="J302" s="1">
        <v>6.8247790257373708</v>
      </c>
      <c r="K302" s="1">
        <v>3.7704068395270127</v>
      </c>
      <c r="L302" s="1">
        <v>9.1695129636485859</v>
      </c>
      <c r="M302" s="1">
        <v>9.2014002866226008</v>
      </c>
      <c r="N302" s="1">
        <v>5.3973493211705375</v>
      </c>
      <c r="O302" s="1"/>
      <c r="P302" s="1"/>
      <c r="Q302" s="1">
        <v>169.220347223011</v>
      </c>
      <c r="R302" s="1">
        <v>173.869050517842</v>
      </c>
      <c r="S302" s="1">
        <v>174.95787644362301</v>
      </c>
      <c r="T302" s="1">
        <v>177.21488646811801</v>
      </c>
      <c r="U302" s="1"/>
      <c r="V302" s="1">
        <v>0.75148274898448619</v>
      </c>
      <c r="W302" s="1">
        <v>2.7471302187464346</v>
      </c>
      <c r="X302" s="1">
        <v>0.62623331900537949</v>
      </c>
      <c r="Y302" s="1">
        <v>1.2900305321334145</v>
      </c>
      <c r="Z302" s="80">
        <f t="shared" si="10"/>
        <v>173.81554016314851</v>
      </c>
      <c r="AA302" s="27"/>
    </row>
    <row r="303" spans="1:27" ht="11.25" customHeight="1" x14ac:dyDescent="0.25">
      <c r="A303" s="6">
        <v>25</v>
      </c>
      <c r="C303" s="26">
        <v>2022</v>
      </c>
      <c r="D303" s="1">
        <v>179.48603620627674</v>
      </c>
      <c r="E303" s="1">
        <v>176.54218337919599</v>
      </c>
      <c r="F303" s="1">
        <v>170.84212957196999</v>
      </c>
      <c r="G303" s="1">
        <v>185.67144903532099</v>
      </c>
      <c r="H303" s="1">
        <v>184.88838283862</v>
      </c>
      <c r="I303" s="1"/>
      <c r="J303" s="1">
        <v>3.2623642499432179</v>
      </c>
      <c r="K303" s="1">
        <v>4.3134412224070644</v>
      </c>
      <c r="L303" s="1">
        <v>1.3251518983863377</v>
      </c>
      <c r="M303" s="1">
        <v>5.7224972604300177</v>
      </c>
      <c r="N303" s="1">
        <v>1.7039271449566371</v>
      </c>
      <c r="O303" s="1"/>
      <c r="P303" s="1"/>
      <c r="Q303" s="1">
        <v>177.291691982662</v>
      </c>
      <c r="R303" s="1">
        <v>177.24470511774999</v>
      </c>
      <c r="S303" s="1">
        <v>182.47950875735</v>
      </c>
      <c r="T303" s="1">
        <v>180.928238967346</v>
      </c>
      <c r="U303" s="1"/>
      <c r="V303" s="1">
        <v>4.3340328837331299E-2</v>
      </c>
      <c r="W303" s="1">
        <v>-2.6502575719462129E-2</v>
      </c>
      <c r="X303" s="1">
        <v>2.9534330157407851</v>
      </c>
      <c r="Y303" s="1">
        <v>-0.85010629443702612</v>
      </c>
      <c r="Z303" s="80">
        <f t="shared" si="10"/>
        <v>179.48603620627699</v>
      </c>
      <c r="AA303" s="27"/>
    </row>
    <row r="304" spans="1:27" ht="11.25" customHeight="1" x14ac:dyDescent="0.25">
      <c r="A304" s="6">
        <v>26</v>
      </c>
      <c r="C304" s="26">
        <v>2023</v>
      </c>
      <c r="D304" s="1">
        <v>186.23559514514912</v>
      </c>
      <c r="E304" s="1">
        <v>182.32450149927547</v>
      </c>
      <c r="F304" s="1">
        <v>179.67862454250042</v>
      </c>
      <c r="G304" s="1">
        <v>194.58535621097738</v>
      </c>
      <c r="H304" s="1">
        <v>188.35389832784321</v>
      </c>
      <c r="I304" s="1"/>
      <c r="J304" s="1">
        <v>3.7604925048962343</v>
      </c>
      <c r="K304" s="1">
        <v>3.2753181191033605</v>
      </c>
      <c r="L304" s="1">
        <v>5.172316098300513</v>
      </c>
      <c r="M304" s="1">
        <v>4.8009035433125007</v>
      </c>
      <c r="N304" s="1">
        <v>1.8743824982492754</v>
      </c>
      <c r="O304" s="1"/>
      <c r="P304" s="1"/>
      <c r="Q304" s="1">
        <v>183.26805867875672</v>
      </c>
      <c r="R304" s="1">
        <v>185.8705088989833</v>
      </c>
      <c r="S304" s="1">
        <v>188.41752429790319</v>
      </c>
      <c r="T304" s="1">
        <v>187.3862887049535</v>
      </c>
      <c r="U304" s="1"/>
      <c r="V304" s="1">
        <v>1.2932307995508552</v>
      </c>
      <c r="W304" s="1">
        <v>1.4200238923184827</v>
      </c>
      <c r="X304" s="1">
        <v>1.3703171170118935</v>
      </c>
      <c r="Y304" s="1">
        <v>-0.54731405520391263</v>
      </c>
      <c r="Z304" s="80">
        <f t="shared" si="10"/>
        <v>186.23559514514918</v>
      </c>
      <c r="AA304" s="27"/>
    </row>
    <row r="305" spans="1:27" ht="11.25" customHeight="1" x14ac:dyDescent="0.25">
      <c r="C305" s="7"/>
      <c r="D305" s="2" t="s">
        <v>5</v>
      </c>
      <c r="E305" s="2" t="s">
        <v>5</v>
      </c>
      <c r="F305" s="2" t="s">
        <v>5</v>
      </c>
      <c r="G305" s="2" t="s">
        <v>5</v>
      </c>
      <c r="H305" s="2" t="s">
        <v>5</v>
      </c>
      <c r="I305" s="2"/>
      <c r="J305" s="2" t="s">
        <v>5</v>
      </c>
      <c r="K305" s="2" t="s">
        <v>5</v>
      </c>
      <c r="L305" s="2" t="s">
        <v>5</v>
      </c>
      <c r="M305" s="2" t="s">
        <v>5</v>
      </c>
      <c r="N305" s="2" t="s">
        <v>5</v>
      </c>
      <c r="O305" s="2"/>
      <c r="P305" s="2"/>
      <c r="Q305" s="2" t="s">
        <v>5</v>
      </c>
      <c r="R305" s="2" t="s">
        <v>5</v>
      </c>
      <c r="S305" s="2" t="s">
        <v>5</v>
      </c>
      <c r="T305" s="2" t="s">
        <v>5</v>
      </c>
      <c r="U305" s="2"/>
      <c r="V305" s="3" t="s">
        <v>5</v>
      </c>
      <c r="W305" s="3" t="s">
        <v>5</v>
      </c>
      <c r="X305" s="3" t="s">
        <v>5</v>
      </c>
      <c r="Y305" s="2" t="s">
        <v>5</v>
      </c>
      <c r="Z305" s="80"/>
      <c r="AA305" s="27"/>
    </row>
    <row r="306" spans="1:27" ht="11.25" customHeight="1" x14ac:dyDescent="0.25">
      <c r="A306" s="6">
        <v>1</v>
      </c>
      <c r="B306" s="25"/>
      <c r="C306" s="26">
        <v>1998</v>
      </c>
      <c r="D306" s="1">
        <v>52.924408792744785</v>
      </c>
      <c r="E306" s="1">
        <v>48.69612483416909</v>
      </c>
      <c r="F306" s="1">
        <v>51.739010250433694</v>
      </c>
      <c r="G306" s="1">
        <v>56.181722271114225</v>
      </c>
      <c r="H306" s="1">
        <v>55.080777815262152</v>
      </c>
      <c r="I306" s="1"/>
      <c r="J306" s="1" t="s">
        <v>13</v>
      </c>
      <c r="K306" s="1" t="s">
        <v>13</v>
      </c>
      <c r="L306" s="1" t="s">
        <v>13</v>
      </c>
      <c r="M306" s="1" t="s">
        <v>13</v>
      </c>
      <c r="N306" s="1" t="s">
        <v>13</v>
      </c>
      <c r="O306" s="1"/>
      <c r="P306" s="1"/>
      <c r="Q306" s="1">
        <v>52.795445744309255</v>
      </c>
      <c r="R306" s="1">
        <v>52.745644206494191</v>
      </c>
      <c r="S306" s="1">
        <v>53.275966375743955</v>
      </c>
      <c r="T306" s="1">
        <v>52.880578844431732</v>
      </c>
      <c r="U306" s="1"/>
      <c r="V306" s="1" t="s">
        <v>13</v>
      </c>
      <c r="W306" s="1">
        <v>-9.4329230699656819E-2</v>
      </c>
      <c r="X306" s="1">
        <v>1.0054331068051852</v>
      </c>
      <c r="Y306" s="1">
        <v>-0.74214990024515259</v>
      </c>
      <c r="Z306" s="80">
        <f t="shared" si="10"/>
        <v>52.924408792744785</v>
      </c>
      <c r="AA306" s="27"/>
    </row>
    <row r="307" spans="1:27" ht="11.25" customHeight="1" x14ac:dyDescent="0.25">
      <c r="A307" s="6">
        <v>2</v>
      </c>
      <c r="B307" s="25" t="s">
        <v>59</v>
      </c>
      <c r="C307" s="26">
        <v>1999</v>
      </c>
      <c r="D307" s="1">
        <v>52.665976484119561</v>
      </c>
      <c r="E307" s="1">
        <v>48.782688627328952</v>
      </c>
      <c r="F307" s="1">
        <v>51.852494028993306</v>
      </c>
      <c r="G307" s="1">
        <v>54.519188953915709</v>
      </c>
      <c r="H307" s="1">
        <v>55.509534326240264</v>
      </c>
      <c r="I307" s="1"/>
      <c r="J307" s="1">
        <v>-0.4883045734856637</v>
      </c>
      <c r="K307" s="1">
        <v>0.17776320693823777</v>
      </c>
      <c r="L307" s="1">
        <v>0.21933890503569842</v>
      </c>
      <c r="M307" s="1">
        <v>-2.9592067490841316</v>
      </c>
      <c r="N307" s="1">
        <v>0.77841404566967753</v>
      </c>
      <c r="O307" s="1"/>
      <c r="P307" s="1"/>
      <c r="Q307" s="1">
        <v>52.814843505031078</v>
      </c>
      <c r="R307" s="1">
        <v>52.624685163098832</v>
      </c>
      <c r="S307" s="1">
        <v>51.81977904449996</v>
      </c>
      <c r="T307" s="1">
        <v>53.404598223848375</v>
      </c>
      <c r="U307" s="1"/>
      <c r="V307" s="1">
        <v>-0.1243090390406536</v>
      </c>
      <c r="W307" s="1">
        <v>-0.36004715589875502</v>
      </c>
      <c r="X307" s="1">
        <v>-1.529521965032643</v>
      </c>
      <c r="Y307" s="1">
        <v>3.0583287087879256</v>
      </c>
      <c r="Z307" s="80">
        <f t="shared" si="10"/>
        <v>52.665976484119561</v>
      </c>
      <c r="AA307" s="27"/>
    </row>
    <row r="308" spans="1:27" ht="11.25" customHeight="1" x14ac:dyDescent="0.25">
      <c r="A308" s="6">
        <v>3</v>
      </c>
      <c r="C308" s="26">
        <v>2000</v>
      </c>
      <c r="D308" s="1">
        <v>55.463809774250016</v>
      </c>
      <c r="E308" s="1">
        <v>49.335599393193498</v>
      </c>
      <c r="F308" s="1">
        <v>54.907187248691116</v>
      </c>
      <c r="G308" s="1">
        <v>59.592061551628483</v>
      </c>
      <c r="H308" s="1">
        <v>58.02039090348697</v>
      </c>
      <c r="I308" s="1"/>
      <c r="J308" s="1">
        <v>5.3124113078470998</v>
      </c>
      <c r="K308" s="1">
        <v>1.1334159338540246</v>
      </c>
      <c r="L308" s="1">
        <v>5.8911211059390496</v>
      </c>
      <c r="M308" s="1">
        <v>9.3047469983473121</v>
      </c>
      <c r="N308" s="1">
        <v>4.5232888506862849</v>
      </c>
      <c r="O308" s="1"/>
      <c r="P308" s="1"/>
      <c r="Q308" s="1">
        <v>53.581568323823255</v>
      </c>
      <c r="R308" s="1">
        <v>55.927209546598419</v>
      </c>
      <c r="S308" s="1">
        <v>56.319180411408027</v>
      </c>
      <c r="T308" s="1">
        <v>56.027280815170386</v>
      </c>
      <c r="U308" s="1"/>
      <c r="V308" s="1">
        <v>0.33137614711209551</v>
      </c>
      <c r="W308" s="1">
        <v>4.3777016913710867</v>
      </c>
      <c r="X308" s="1">
        <v>0.70085897005644426</v>
      </c>
      <c r="Y308" s="1">
        <v>-0.51829517778017475</v>
      </c>
      <c r="Z308" s="80">
        <f t="shared" si="10"/>
        <v>55.463809774250024</v>
      </c>
      <c r="AA308" s="27"/>
    </row>
    <row r="309" spans="1:27" ht="11.25" customHeight="1" x14ac:dyDescent="0.25">
      <c r="A309" s="6">
        <v>4</v>
      </c>
      <c r="C309" s="26">
        <v>2001</v>
      </c>
      <c r="D309" s="1">
        <v>54.485180749787418</v>
      </c>
      <c r="E309" s="1">
        <v>51.209848099859606</v>
      </c>
      <c r="F309" s="1">
        <v>51.882070700767926</v>
      </c>
      <c r="G309" s="1">
        <v>58.246952823116423</v>
      </c>
      <c r="H309" s="1">
        <v>56.60185137540573</v>
      </c>
      <c r="I309" s="1"/>
      <c r="J309" s="1">
        <v>-1.7644460927690204</v>
      </c>
      <c r="K309" s="1">
        <v>3.7989782828597498</v>
      </c>
      <c r="L309" s="1">
        <v>-5.5095092273103177</v>
      </c>
      <c r="M309" s="1">
        <v>-2.2571944878038863</v>
      </c>
      <c r="N309" s="1">
        <v>-2.4448982607526517</v>
      </c>
      <c r="O309" s="1"/>
      <c r="P309" s="1"/>
      <c r="Q309" s="1">
        <v>54.927539242733907</v>
      </c>
      <c r="R309" s="1">
        <v>52.96313817885332</v>
      </c>
      <c r="S309" s="1">
        <v>54.869675465037737</v>
      </c>
      <c r="T309" s="1">
        <v>55.180370112524756</v>
      </c>
      <c r="U309" s="1"/>
      <c r="V309" s="1">
        <v>-1.9628680107900323</v>
      </c>
      <c r="W309" s="1">
        <v>-3.5763500258032224</v>
      </c>
      <c r="X309" s="1">
        <v>3.5997438062415341</v>
      </c>
      <c r="Y309" s="1">
        <v>0.56624108827651298</v>
      </c>
      <c r="Z309" s="80">
        <f t="shared" si="10"/>
        <v>54.485180749787432</v>
      </c>
      <c r="AA309" s="27"/>
    </row>
    <row r="310" spans="1:27" ht="11.25" customHeight="1" x14ac:dyDescent="0.25">
      <c r="A310" s="6">
        <v>5</v>
      </c>
      <c r="C310" s="26">
        <v>2002</v>
      </c>
      <c r="D310" s="1">
        <v>59.062862420213911</v>
      </c>
      <c r="E310" s="1">
        <v>53.493364971869497</v>
      </c>
      <c r="F310" s="1">
        <v>58.970932908916723</v>
      </c>
      <c r="G310" s="1">
        <v>62.794181337221779</v>
      </c>
      <c r="H310" s="1">
        <v>60.99297046284763</v>
      </c>
      <c r="I310" s="1"/>
      <c r="J310" s="1">
        <v>8.4017004393334105</v>
      </c>
      <c r="K310" s="1">
        <v>4.4591361949698012</v>
      </c>
      <c r="L310" s="1">
        <v>13.663414186056897</v>
      </c>
      <c r="M310" s="1">
        <v>7.8068092727774427</v>
      </c>
      <c r="N310" s="1">
        <v>7.7579071721846589</v>
      </c>
      <c r="O310" s="1"/>
      <c r="P310" s="1"/>
      <c r="Q310" s="1">
        <v>56.672968166293352</v>
      </c>
      <c r="R310" s="1">
        <v>59.779537678899032</v>
      </c>
      <c r="S310" s="1">
        <v>59.708552596382049</v>
      </c>
      <c r="T310" s="1">
        <v>60.090391239281153</v>
      </c>
      <c r="U310" s="1"/>
      <c r="V310" s="1">
        <v>2.7049438971229449</v>
      </c>
      <c r="W310" s="1">
        <v>5.4815719259492255</v>
      </c>
      <c r="X310" s="1">
        <v>-0.11874478337098537</v>
      </c>
      <c r="Y310" s="1">
        <v>0.6395041016657359</v>
      </c>
      <c r="Z310" s="80">
        <f t="shared" si="10"/>
        <v>59.062862420213897</v>
      </c>
      <c r="AA310" s="27"/>
    </row>
    <row r="311" spans="1:27" ht="11.25" customHeight="1" x14ac:dyDescent="0.25">
      <c r="A311" s="6">
        <v>6</v>
      </c>
      <c r="C311" s="26">
        <v>2003</v>
      </c>
      <c r="D311" s="1">
        <v>59.746480920365869</v>
      </c>
      <c r="E311" s="1">
        <v>57.337990249711602</v>
      </c>
      <c r="F311" s="1">
        <v>58.449963619753625</v>
      </c>
      <c r="G311" s="1">
        <v>62.730270780599511</v>
      </c>
      <c r="H311" s="1">
        <v>60.467699031398759</v>
      </c>
      <c r="I311" s="1"/>
      <c r="J311" s="1">
        <v>1.1574422101120518</v>
      </c>
      <c r="K311" s="1">
        <v>7.187106811964199</v>
      </c>
      <c r="L311" s="1">
        <v>-0.88343403006318511</v>
      </c>
      <c r="M311" s="1">
        <v>-0.10177783237439542</v>
      </c>
      <c r="N311" s="1">
        <v>-0.86119995052352749</v>
      </c>
      <c r="O311" s="1"/>
      <c r="P311" s="1"/>
      <c r="Q311" s="1">
        <v>59.608736352488727</v>
      </c>
      <c r="R311" s="1">
        <v>59.205992131657219</v>
      </c>
      <c r="S311" s="1">
        <v>60.234823930768592</v>
      </c>
      <c r="T311" s="1">
        <v>59.936371266548932</v>
      </c>
      <c r="U311" s="1"/>
      <c r="V311" s="1">
        <v>-0.80155059213123536</v>
      </c>
      <c r="W311" s="1">
        <v>-0.6756462986397338</v>
      </c>
      <c r="X311" s="1">
        <v>1.7377156636840851</v>
      </c>
      <c r="Y311" s="1">
        <v>-0.49548192348447628</v>
      </c>
      <c r="Z311" s="80">
        <f t="shared" si="10"/>
        <v>59.746480920365869</v>
      </c>
      <c r="AA311" s="27"/>
    </row>
    <row r="312" spans="1:27" ht="11.25" customHeight="1" x14ac:dyDescent="0.25">
      <c r="A312" s="6">
        <v>7</v>
      </c>
      <c r="C312" s="26">
        <v>2004</v>
      </c>
      <c r="D312" s="1">
        <v>61.939857654357972</v>
      </c>
      <c r="E312" s="1">
        <v>60.428708260784497</v>
      </c>
      <c r="F312" s="1">
        <v>60.420643931860454</v>
      </c>
      <c r="G312" s="1">
        <v>63.887028977646857</v>
      </c>
      <c r="H312" s="1">
        <v>63.023049447140089</v>
      </c>
      <c r="I312" s="1"/>
      <c r="J312" s="1">
        <v>3.6711396222910366</v>
      </c>
      <c r="K312" s="1">
        <v>5.3903493959459752</v>
      </c>
      <c r="L312" s="1">
        <v>3.3715680730395263</v>
      </c>
      <c r="M312" s="1">
        <v>1.8440191356628048</v>
      </c>
      <c r="N312" s="1">
        <v>4.2259759452967245</v>
      </c>
      <c r="O312" s="1"/>
      <c r="P312" s="1"/>
      <c r="Q312" s="1">
        <v>61.398774093723311</v>
      </c>
      <c r="R312" s="1">
        <v>60.941013066845684</v>
      </c>
      <c r="S312" s="1">
        <v>62.594083126222948</v>
      </c>
      <c r="T312" s="1">
        <v>62.825560330639931</v>
      </c>
      <c r="U312" s="1"/>
      <c r="V312" s="1">
        <v>2.4399255348155577</v>
      </c>
      <c r="W312" s="1">
        <v>-0.74555401737967486</v>
      </c>
      <c r="X312" s="1">
        <v>2.7125739730713434</v>
      </c>
      <c r="Y312" s="1">
        <v>0.36980684572087341</v>
      </c>
      <c r="Z312" s="80">
        <f t="shared" si="10"/>
        <v>61.939857654357965</v>
      </c>
      <c r="AA312" s="27"/>
    </row>
    <row r="313" spans="1:27" ht="11.25" customHeight="1" x14ac:dyDescent="0.25">
      <c r="A313" s="6">
        <v>8</v>
      </c>
      <c r="C313" s="26">
        <v>2005</v>
      </c>
      <c r="D313" s="1">
        <v>67.528662889801197</v>
      </c>
      <c r="E313" s="1">
        <v>64.740026231081529</v>
      </c>
      <c r="F313" s="1">
        <v>66.926237075370281</v>
      </c>
      <c r="G313" s="1">
        <v>67.91924442180445</v>
      </c>
      <c r="H313" s="1">
        <v>70.529143830948527</v>
      </c>
      <c r="I313" s="1"/>
      <c r="J313" s="1">
        <v>9.0229545999771972</v>
      </c>
      <c r="K313" s="1">
        <v>7.1345525899564564</v>
      </c>
      <c r="L313" s="1">
        <v>10.76716949731042</v>
      </c>
      <c r="M313" s="1">
        <v>6.3114774762313743</v>
      </c>
      <c r="N313" s="1">
        <v>11.910078058193776</v>
      </c>
      <c r="O313" s="1"/>
      <c r="P313" s="1"/>
      <c r="Q313" s="1">
        <v>65.04885187616317</v>
      </c>
      <c r="R313" s="1">
        <v>66.823397156466157</v>
      </c>
      <c r="S313" s="1">
        <v>68.247896502235434</v>
      </c>
      <c r="T313" s="1">
        <v>69.994506024340055</v>
      </c>
      <c r="U313" s="1"/>
      <c r="V313" s="1">
        <v>3.5388328155331124</v>
      </c>
      <c r="W313" s="1">
        <v>2.7280193717812011</v>
      </c>
      <c r="X313" s="1">
        <v>2.1317373949633804</v>
      </c>
      <c r="Y313" s="1">
        <v>2.5592137071175642</v>
      </c>
      <c r="Z313" s="80">
        <f t="shared" si="10"/>
        <v>67.528662889801211</v>
      </c>
      <c r="AA313" s="27"/>
    </row>
    <row r="314" spans="1:27" ht="11.25" customHeight="1" x14ac:dyDescent="0.25">
      <c r="A314" s="6">
        <v>9</v>
      </c>
      <c r="C314" s="26">
        <v>2006</v>
      </c>
      <c r="D314" s="1">
        <v>78.141674270909618</v>
      </c>
      <c r="E314" s="1">
        <v>73.91893453765833</v>
      </c>
      <c r="F314" s="1">
        <v>77.606175405363189</v>
      </c>
      <c r="G314" s="1">
        <v>76.797425244648238</v>
      </c>
      <c r="H314" s="1">
        <v>84.244161895968688</v>
      </c>
      <c r="I314" s="1"/>
      <c r="J314" s="1">
        <v>15.716306123856768</v>
      </c>
      <c r="K314" s="1">
        <v>14.178104089445114</v>
      </c>
      <c r="L314" s="1">
        <v>15.957775002299158</v>
      </c>
      <c r="M314" s="1">
        <v>13.071671951629639</v>
      </c>
      <c r="N314" s="1">
        <v>19.445887643119164</v>
      </c>
      <c r="O314" s="1"/>
      <c r="P314" s="1"/>
      <c r="Q314" s="1">
        <v>74.139075845119962</v>
      </c>
      <c r="R314" s="1">
        <v>77.237941194883987</v>
      </c>
      <c r="S314" s="1">
        <v>78.998154216072649</v>
      </c>
      <c r="T314" s="1">
        <v>82.191525827561861</v>
      </c>
      <c r="U314" s="1"/>
      <c r="V314" s="1">
        <v>5.921278763419906</v>
      </c>
      <c r="W314" s="1">
        <v>4.1798003474412155</v>
      </c>
      <c r="X314" s="1">
        <v>2.27894865393597</v>
      </c>
      <c r="Y314" s="1">
        <v>4.0423369927793829</v>
      </c>
      <c r="Z314" s="80">
        <f t="shared" si="10"/>
        <v>78.141674270909618</v>
      </c>
      <c r="AA314" s="27"/>
    </row>
    <row r="315" spans="1:27" ht="11.25" customHeight="1" x14ac:dyDescent="0.25">
      <c r="A315" s="6">
        <v>10</v>
      </c>
      <c r="C315" s="26">
        <v>2007</v>
      </c>
      <c r="D315" s="1">
        <v>88.27880071807779</v>
      </c>
      <c r="E315" s="1">
        <v>83.895738312016277</v>
      </c>
      <c r="F315" s="1">
        <v>86.425191765519344</v>
      </c>
      <c r="G315" s="1">
        <v>85.483542483815512</v>
      </c>
      <c r="H315" s="1">
        <v>97.310730310960011</v>
      </c>
      <c r="I315" s="1"/>
      <c r="J315" s="1">
        <v>12.972753069026567</v>
      </c>
      <c r="K315" s="1">
        <v>13.496952894085922</v>
      </c>
      <c r="L315" s="1">
        <v>11.363807472912384</v>
      </c>
      <c r="M315" s="1">
        <v>11.310427675793179</v>
      </c>
      <c r="N315" s="1">
        <v>15.510354807882052</v>
      </c>
      <c r="O315" s="1"/>
      <c r="P315" s="1"/>
      <c r="Q315" s="1">
        <v>84.315111551150011</v>
      </c>
      <c r="R315" s="1">
        <v>86.077340122881921</v>
      </c>
      <c r="S315" s="1">
        <v>89.377549274793893</v>
      </c>
      <c r="T315" s="1">
        <v>93.345201923485334</v>
      </c>
      <c r="U315" s="1"/>
      <c r="V315" s="1">
        <v>2.5837039794630812</v>
      </c>
      <c r="W315" s="1">
        <v>2.0900506911656578</v>
      </c>
      <c r="X315" s="1">
        <v>3.8340045675211059</v>
      </c>
      <c r="Y315" s="1">
        <v>4.4392050138819314</v>
      </c>
      <c r="Z315" s="80">
        <f t="shared" si="10"/>
        <v>88.278800718077775</v>
      </c>
      <c r="AA315" s="27"/>
    </row>
    <row r="316" spans="1:27" ht="11.25" customHeight="1" x14ac:dyDescent="0.25">
      <c r="A316" s="6">
        <v>11</v>
      </c>
      <c r="C316" s="26">
        <v>2008</v>
      </c>
      <c r="D316" s="1">
        <v>96.591586139831094</v>
      </c>
      <c r="E316" s="1">
        <v>94.112388560080646</v>
      </c>
      <c r="F316" s="1">
        <v>97.036227088991211</v>
      </c>
      <c r="G316" s="1">
        <v>91.091913818683707</v>
      </c>
      <c r="H316" s="1">
        <v>104.12581509156885</v>
      </c>
      <c r="I316" s="1"/>
      <c r="J316" s="1">
        <v>9.4165137656327431</v>
      </c>
      <c r="K316" s="1">
        <v>12.177794073481635</v>
      </c>
      <c r="L316" s="1">
        <v>12.277711054735903</v>
      </c>
      <c r="M316" s="1">
        <v>6.5607614891837471</v>
      </c>
      <c r="N316" s="1">
        <v>7.0034257875066714</v>
      </c>
      <c r="O316" s="1"/>
      <c r="P316" s="1"/>
      <c r="Q316" s="1">
        <v>94.690711346528417</v>
      </c>
      <c r="R316" s="1">
        <v>95.904788613340926</v>
      </c>
      <c r="S316" s="1">
        <v>96.192918007269185</v>
      </c>
      <c r="T316" s="1">
        <v>99.57792659218596</v>
      </c>
      <c r="U316" s="1"/>
      <c r="V316" s="1">
        <v>1.4414339412388841</v>
      </c>
      <c r="W316" s="1">
        <v>1.2821503287365772</v>
      </c>
      <c r="X316" s="1">
        <v>0.3004327501204358</v>
      </c>
      <c r="Y316" s="1">
        <v>3.5189790007835882</v>
      </c>
      <c r="Z316" s="80">
        <f t="shared" si="10"/>
        <v>96.591586139831136</v>
      </c>
      <c r="AA316" s="27"/>
    </row>
    <row r="317" spans="1:27" ht="11.25" customHeight="1" x14ac:dyDescent="0.25">
      <c r="A317" s="6">
        <v>12</v>
      </c>
      <c r="C317" s="26">
        <v>2009</v>
      </c>
      <c r="D317" s="1">
        <v>100</v>
      </c>
      <c r="E317" s="1">
        <v>97.144978126300572</v>
      </c>
      <c r="F317" s="1">
        <v>102.43266142328274</v>
      </c>
      <c r="G317" s="1">
        <v>95.809728395855331</v>
      </c>
      <c r="H317" s="1">
        <v>104.61263205456133</v>
      </c>
      <c r="I317" s="1"/>
      <c r="J317" s="1">
        <v>3.5286860857991229</v>
      </c>
      <c r="K317" s="1">
        <v>3.2223064493618097</v>
      </c>
      <c r="L317" s="1">
        <v>5.5612573738491449</v>
      </c>
      <c r="M317" s="1">
        <v>5.1791804336906608</v>
      </c>
      <c r="N317" s="1">
        <v>0.46752763718043866</v>
      </c>
      <c r="O317" s="1"/>
      <c r="P317" s="1"/>
      <c r="Q317" s="1">
        <v>98.444997546686579</v>
      </c>
      <c r="R317" s="1">
        <v>99.712839230222485</v>
      </c>
      <c r="S317" s="1">
        <v>100.75456128127739</v>
      </c>
      <c r="T317" s="1">
        <v>101.08760194181352</v>
      </c>
      <c r="U317" s="1"/>
      <c r="V317" s="1">
        <v>-1.1377311059500244</v>
      </c>
      <c r="W317" s="1">
        <v>1.2878680635190562</v>
      </c>
      <c r="X317" s="1">
        <v>1.0447220830305639</v>
      </c>
      <c r="Y317" s="1">
        <v>0.33054648474562498</v>
      </c>
      <c r="Z317" s="80">
        <f t="shared" si="10"/>
        <v>100</v>
      </c>
      <c r="AA317" s="27"/>
    </row>
    <row r="318" spans="1:27" ht="11.25" customHeight="1" x14ac:dyDescent="0.25">
      <c r="A318" s="6">
        <v>13</v>
      </c>
      <c r="C318" s="26">
        <v>2010</v>
      </c>
      <c r="D318" s="1">
        <v>105.80590420512965</v>
      </c>
      <c r="E318" s="1">
        <v>102.67870367360096</v>
      </c>
      <c r="F318" s="1">
        <v>108.51759046192522</v>
      </c>
      <c r="G318" s="1">
        <v>100.26539187477883</v>
      </c>
      <c r="H318" s="1">
        <v>111.76193081021361</v>
      </c>
      <c r="I318" s="1"/>
      <c r="J318" s="1">
        <v>5.8059042051296501</v>
      </c>
      <c r="K318" s="1">
        <v>5.6963578087442244</v>
      </c>
      <c r="L318" s="1">
        <v>5.9404187630132128</v>
      </c>
      <c r="M318" s="1">
        <v>4.6505334620239296</v>
      </c>
      <c r="N318" s="1">
        <v>6.8340683292659463</v>
      </c>
      <c r="O318" s="1"/>
      <c r="P318" s="1"/>
      <c r="Q318" s="1">
        <v>102.38733376652586</v>
      </c>
      <c r="R318" s="1">
        <v>104.66080396721173</v>
      </c>
      <c r="S318" s="1">
        <v>106.57670055962969</v>
      </c>
      <c r="T318" s="1">
        <v>109.59877852715127</v>
      </c>
      <c r="U318" s="1"/>
      <c r="V318" s="1">
        <v>1.2857480044491183</v>
      </c>
      <c r="W318" s="1">
        <v>2.2204603997893742</v>
      </c>
      <c r="X318" s="1">
        <v>1.8305769875589277</v>
      </c>
      <c r="Y318" s="1">
        <v>2.8355897223809592</v>
      </c>
      <c r="Z318" s="80">
        <f t="shared" si="10"/>
        <v>105.80590420512962</v>
      </c>
      <c r="AA318" s="27"/>
    </row>
    <row r="319" spans="1:27" ht="11.25" customHeight="1" x14ac:dyDescent="0.25">
      <c r="A319" s="6">
        <v>14</v>
      </c>
      <c r="C319" s="26">
        <v>2011</v>
      </c>
      <c r="D319" s="1">
        <v>119.46031759230627</v>
      </c>
      <c r="E319" s="1">
        <v>116.4749830114784</v>
      </c>
      <c r="F319" s="1">
        <v>119.84588727901055</v>
      </c>
      <c r="G319" s="1">
        <v>113.44009745594272</v>
      </c>
      <c r="H319" s="1">
        <v>128.08030262279343</v>
      </c>
      <c r="I319" s="1"/>
      <c r="J319" s="1">
        <v>12.9051525902603</v>
      </c>
      <c r="K319" s="1">
        <v>13.436359093248385</v>
      </c>
      <c r="L319" s="1">
        <v>10.439134124582324</v>
      </c>
      <c r="M319" s="1">
        <v>13.139833530614183</v>
      </c>
      <c r="N319" s="1">
        <v>14.601011001045208</v>
      </c>
      <c r="O319" s="1"/>
      <c r="P319" s="1"/>
      <c r="Q319" s="1">
        <v>114.99918435812532</v>
      </c>
      <c r="R319" s="1">
        <v>117.57544943770213</v>
      </c>
      <c r="S319" s="1">
        <v>121.28249069415297</v>
      </c>
      <c r="T319" s="1">
        <v>123.98414587924459</v>
      </c>
      <c r="U319" s="1"/>
      <c r="V319" s="1">
        <v>4.9274324983797015</v>
      </c>
      <c r="W319" s="1">
        <v>2.2402463930125975</v>
      </c>
      <c r="X319" s="1">
        <v>3.1529041770025543</v>
      </c>
      <c r="Y319" s="1">
        <v>2.2275723145434085</v>
      </c>
      <c r="Z319" s="80">
        <f t="shared" si="10"/>
        <v>119.46031759230625</v>
      </c>
      <c r="AA319" s="27"/>
    </row>
    <row r="320" spans="1:27" ht="11.25" customHeight="1" x14ac:dyDescent="0.25">
      <c r="A320" s="6">
        <v>15</v>
      </c>
      <c r="C320" s="26">
        <v>2012</v>
      </c>
      <c r="D320" s="1">
        <v>124.96104272200944</v>
      </c>
      <c r="E320" s="1">
        <v>123.96026466965908</v>
      </c>
      <c r="F320" s="1">
        <v>129.37144999659057</v>
      </c>
      <c r="G320" s="1">
        <v>117.44501360988704</v>
      </c>
      <c r="H320" s="1">
        <v>129.0674426119011</v>
      </c>
      <c r="I320" s="2"/>
      <c r="J320" s="1">
        <v>4.6046463299018114</v>
      </c>
      <c r="K320" s="1">
        <v>6.4265144880450578</v>
      </c>
      <c r="L320" s="1">
        <v>7.9481765572845688</v>
      </c>
      <c r="M320" s="1">
        <v>3.5304237599934396</v>
      </c>
      <c r="N320" s="1">
        <v>0.77071959457721562</v>
      </c>
      <c r="O320" s="2"/>
      <c r="P320" s="2"/>
      <c r="Q320" s="1">
        <v>122.56368145244103</v>
      </c>
      <c r="R320" s="1">
        <v>124.494898266807</v>
      </c>
      <c r="S320" s="1">
        <v>125.45120577945276</v>
      </c>
      <c r="T320" s="1">
        <v>127.33438538933692</v>
      </c>
      <c r="U320" s="2"/>
      <c r="V320" s="1">
        <v>-1.145682310210077</v>
      </c>
      <c r="W320" s="1">
        <v>1.5756844046132414</v>
      </c>
      <c r="X320" s="1">
        <v>0.76814996113037637</v>
      </c>
      <c r="Y320" s="1">
        <v>1.5011251571346804</v>
      </c>
      <c r="Z320" s="80">
        <f t="shared" si="10"/>
        <v>124.96104272200944</v>
      </c>
      <c r="AA320" s="27"/>
    </row>
    <row r="321" spans="1:27" ht="11.25" customHeight="1" x14ac:dyDescent="0.25">
      <c r="A321" s="6">
        <v>16</v>
      </c>
      <c r="C321" s="26">
        <v>2013</v>
      </c>
      <c r="D321" s="1">
        <v>134.88936686968913</v>
      </c>
      <c r="E321" s="1">
        <v>136.20108920122834</v>
      </c>
      <c r="F321" s="1">
        <v>139.3263307958093</v>
      </c>
      <c r="G321" s="1">
        <v>125.9574296884292</v>
      </c>
      <c r="H321" s="1">
        <v>138.07261779328962</v>
      </c>
      <c r="I321" s="2"/>
      <c r="J321" s="1">
        <v>7.9451354849578308</v>
      </c>
      <c r="K321" s="1">
        <v>9.8747970280555109</v>
      </c>
      <c r="L321" s="1">
        <v>7.6948049971466475</v>
      </c>
      <c r="M321" s="1">
        <v>7.2480012704647834</v>
      </c>
      <c r="N321" s="1">
        <v>6.9771082460094931</v>
      </c>
      <c r="O321" s="2"/>
      <c r="P321" s="2"/>
      <c r="Q321" s="1">
        <v>131.66251336732668</v>
      </c>
      <c r="R321" s="1">
        <v>134.02740871399467</v>
      </c>
      <c r="S321" s="1">
        <v>135.5432932058113</v>
      </c>
      <c r="T321" s="1">
        <v>138.32425219162391</v>
      </c>
      <c r="U321" s="2"/>
      <c r="V321" s="1">
        <v>3.3990253023612667</v>
      </c>
      <c r="W321" s="1">
        <v>1.7961797068768846</v>
      </c>
      <c r="X321" s="1">
        <v>1.1310257404524009</v>
      </c>
      <c r="Y321" s="1">
        <v>2.0517127185260051</v>
      </c>
      <c r="Z321" s="80">
        <f t="shared" si="10"/>
        <v>134.88936686968916</v>
      </c>
      <c r="AA321" s="27"/>
    </row>
    <row r="322" spans="1:27" ht="11.25" customHeight="1" x14ac:dyDescent="0.25">
      <c r="A322" s="6">
        <v>17</v>
      </c>
      <c r="C322" s="26">
        <v>2014</v>
      </c>
      <c r="D322" s="1">
        <v>143.60843421762124</v>
      </c>
      <c r="E322" s="1">
        <v>143.98317253445256</v>
      </c>
      <c r="F322" s="1">
        <v>145.81908556395547</v>
      </c>
      <c r="G322" s="1">
        <v>137.90145268473989</v>
      </c>
      <c r="H322" s="1">
        <v>146.73002608733702</v>
      </c>
      <c r="I322" s="2"/>
      <c r="J322" s="1">
        <v>6.4638655738930311</v>
      </c>
      <c r="K322" s="1">
        <v>5.7136718794713204</v>
      </c>
      <c r="L322" s="1">
        <v>4.6601060481967806</v>
      </c>
      <c r="M322" s="1">
        <v>9.4825871136428077</v>
      </c>
      <c r="N322" s="1">
        <v>6.2701848001524212</v>
      </c>
      <c r="O322" s="2"/>
      <c r="P322" s="2"/>
      <c r="Q322" s="1">
        <v>141.62271078005048</v>
      </c>
      <c r="R322" s="1">
        <v>143.15182352721521</v>
      </c>
      <c r="S322" s="1">
        <v>145.37749045434018</v>
      </c>
      <c r="T322" s="1">
        <v>144.28171210887916</v>
      </c>
      <c r="U322" s="2"/>
      <c r="V322" s="1">
        <v>2.3845844356036281</v>
      </c>
      <c r="W322" s="1">
        <v>1.079708712495659</v>
      </c>
      <c r="X322" s="1">
        <v>1.5547597454822721</v>
      </c>
      <c r="Y322" s="1">
        <v>-0.75374691228775248</v>
      </c>
      <c r="Z322" s="80">
        <f t="shared" si="10"/>
        <v>143.60843421762127</v>
      </c>
      <c r="AA322" s="27"/>
    </row>
    <row r="323" spans="1:27" ht="11.25" customHeight="1" x14ac:dyDescent="0.25">
      <c r="A323" s="6">
        <v>18</v>
      </c>
      <c r="C323" s="26">
        <v>2015</v>
      </c>
      <c r="D323" s="1">
        <v>143.06070930891636</v>
      </c>
      <c r="E323" s="1">
        <v>143.13434593784504</v>
      </c>
      <c r="F323" s="1">
        <v>145.05287164656022</v>
      </c>
      <c r="G323" s="1">
        <v>134.81075371014131</v>
      </c>
      <c r="H323" s="1">
        <v>149.24486594111889</v>
      </c>
      <c r="I323" s="1"/>
      <c r="J323" s="1">
        <v>-0.38140162984777248</v>
      </c>
      <c r="K323" s="1">
        <v>-0.58953180546457418</v>
      </c>
      <c r="L323" s="1">
        <v>-0.52545516550999594</v>
      </c>
      <c r="M323" s="1">
        <v>-2.2412374303730616</v>
      </c>
      <c r="N323" s="1">
        <v>1.7139231286478207</v>
      </c>
      <c r="O323" s="1"/>
      <c r="P323" s="1"/>
      <c r="Q323" s="1">
        <v>142.55906583494706</v>
      </c>
      <c r="R323" s="1">
        <v>142.60837035419041</v>
      </c>
      <c r="S323" s="1">
        <v>142.99379154127138</v>
      </c>
      <c r="T323" s="1">
        <v>144.08160950525675</v>
      </c>
      <c r="U323" s="1"/>
      <c r="V323" s="1">
        <v>-1.1939463766774168</v>
      </c>
      <c r="W323" s="1">
        <v>3.4585327109553532E-2</v>
      </c>
      <c r="X323" s="1">
        <v>0.27026547328443939</v>
      </c>
      <c r="Y323" s="1">
        <v>0.76074489127131528</v>
      </c>
      <c r="Z323" s="80">
        <f t="shared" si="10"/>
        <v>143.06070930891639</v>
      </c>
      <c r="AA323" s="27"/>
    </row>
    <row r="324" spans="1:27" ht="11.25" customHeight="1" x14ac:dyDescent="0.25">
      <c r="A324" s="6">
        <v>19</v>
      </c>
      <c r="C324" s="26">
        <v>2016</v>
      </c>
      <c r="D324" s="1">
        <v>147.39546572643872</v>
      </c>
      <c r="E324" s="1">
        <v>147.52498238189364</v>
      </c>
      <c r="F324" s="1">
        <v>149.14319627406022</v>
      </c>
      <c r="G324" s="1">
        <v>136.50969573391126</v>
      </c>
      <c r="H324" s="1">
        <v>156.40398851588978</v>
      </c>
      <c r="I324" s="1"/>
      <c r="J324" s="1">
        <v>3.0300118309648241</v>
      </c>
      <c r="K324" s="1">
        <v>3.0674932807218624</v>
      </c>
      <c r="L324" s="1">
        <v>2.8198853156568902</v>
      </c>
      <c r="M324" s="1">
        <v>1.2602422114061227</v>
      </c>
      <c r="N324" s="1">
        <v>4.7968970521206131</v>
      </c>
      <c r="O324" s="1"/>
      <c r="P324" s="1"/>
      <c r="Q324" s="1">
        <v>145.73950996395095</v>
      </c>
      <c r="R324" s="1">
        <v>146.6644388277372</v>
      </c>
      <c r="S324" s="1">
        <v>147.14493595952862</v>
      </c>
      <c r="T324" s="1">
        <v>150.03297815453809</v>
      </c>
      <c r="U324" s="1"/>
      <c r="V324" s="1">
        <v>1.1506676420308253</v>
      </c>
      <c r="W324" s="1">
        <v>0.63464524068663764</v>
      </c>
      <c r="X324" s="1">
        <v>0.32761665720192923</v>
      </c>
      <c r="Y324" s="1">
        <v>1.9627193937573111</v>
      </c>
      <c r="Z324" s="80">
        <f t="shared" si="10"/>
        <v>147.39546572643872</v>
      </c>
      <c r="AA324" s="27"/>
    </row>
    <row r="325" spans="1:27" ht="11.25" customHeight="1" x14ac:dyDescent="0.25">
      <c r="A325" s="6">
        <v>20</v>
      </c>
      <c r="C325" s="26">
        <v>2017</v>
      </c>
      <c r="D325" s="1">
        <v>160.01594444572851</v>
      </c>
      <c r="E325" s="1">
        <v>153.09710048638587</v>
      </c>
      <c r="F325" s="1">
        <v>158.64028527469279</v>
      </c>
      <c r="G325" s="1">
        <v>151.99602967973686</v>
      </c>
      <c r="H325" s="1">
        <v>176.33036234209848</v>
      </c>
      <c r="I325" s="1"/>
      <c r="J325" s="1">
        <v>8.5623249379414403</v>
      </c>
      <c r="K325" s="1">
        <v>3.7770674597119154</v>
      </c>
      <c r="L325" s="1">
        <v>6.3677655018074404</v>
      </c>
      <c r="M325" s="1">
        <v>11.344493783073133</v>
      </c>
      <c r="N325" s="1">
        <v>12.74032332249908</v>
      </c>
      <c r="O325" s="1"/>
      <c r="P325" s="1"/>
      <c r="Q325" s="1">
        <v>153.23852469824811</v>
      </c>
      <c r="R325" s="1">
        <v>158.12100911956108</v>
      </c>
      <c r="S325" s="1">
        <v>161.96386980110628</v>
      </c>
      <c r="T325" s="1">
        <v>166.74037416399852</v>
      </c>
      <c r="U325" s="1"/>
      <c r="V325" s="1">
        <v>2.1365612968158558</v>
      </c>
      <c r="W325" s="1">
        <v>3.1861990520512791</v>
      </c>
      <c r="X325" s="1">
        <v>2.4303289632053122</v>
      </c>
      <c r="Y325" s="1">
        <v>2.9491172128437455</v>
      </c>
      <c r="Z325" s="80">
        <f t="shared" si="10"/>
        <v>160.01594444572851</v>
      </c>
      <c r="AA325" s="27"/>
    </row>
    <row r="326" spans="1:27" ht="11.25" customHeight="1" x14ac:dyDescent="0.25">
      <c r="A326" s="6">
        <v>21</v>
      </c>
      <c r="C326" s="26">
        <v>2018</v>
      </c>
      <c r="D326" s="1">
        <v>167.0916703863615</v>
      </c>
      <c r="E326" s="1">
        <v>168.01629769144799</v>
      </c>
      <c r="F326" s="1">
        <v>166.58631674293099</v>
      </c>
      <c r="G326" s="1">
        <v>161.04324356295101</v>
      </c>
      <c r="H326" s="1">
        <v>172.72082354811599</v>
      </c>
      <c r="I326" s="1"/>
      <c r="J326" s="1">
        <v>4.4218880594319785</v>
      </c>
      <c r="K326" s="1">
        <v>9.7449247292497319</v>
      </c>
      <c r="L326" s="1">
        <v>5.0088358417152961</v>
      </c>
      <c r="M326" s="1">
        <v>5.9522698732835693</v>
      </c>
      <c r="N326" s="1">
        <v>-2.0470319155697183</v>
      </c>
      <c r="O326" s="1"/>
      <c r="P326" s="1"/>
      <c r="Q326" s="1">
        <v>166.820175980984</v>
      </c>
      <c r="R326" s="1">
        <v>171.52098426277001</v>
      </c>
      <c r="S326" s="1">
        <v>175.48841858670301</v>
      </c>
      <c r="T326" s="1">
        <v>154.53710271499</v>
      </c>
      <c r="U326" s="1"/>
      <c r="V326" s="1">
        <v>4.7859924379793028E-2</v>
      </c>
      <c r="W326" s="1">
        <v>2.8178895353292717</v>
      </c>
      <c r="X326" s="1">
        <v>2.3130897604079195</v>
      </c>
      <c r="Y326" s="1">
        <v>-11.938859578566237</v>
      </c>
      <c r="Z326" s="80">
        <f t="shared" si="10"/>
        <v>167.09167038636173</v>
      </c>
      <c r="AA326" s="27"/>
    </row>
    <row r="327" spans="1:27" ht="11.25" customHeight="1" x14ac:dyDescent="0.25">
      <c r="A327" s="6">
        <v>22</v>
      </c>
      <c r="C327" s="26">
        <v>2019</v>
      </c>
      <c r="D327" s="1">
        <v>182.08779914892699</v>
      </c>
      <c r="E327" s="1">
        <v>172.98170631807599</v>
      </c>
      <c r="F327" s="1">
        <v>164.38743527104199</v>
      </c>
      <c r="G327" s="1">
        <v>165.37042601237701</v>
      </c>
      <c r="H327" s="1">
        <v>225.61162899421299</v>
      </c>
      <c r="I327" s="1"/>
      <c r="J327" s="1">
        <v>8.9747913393231045</v>
      </c>
      <c r="K327" s="1">
        <v>2.9553136778115885</v>
      </c>
      <c r="L327" s="1">
        <v>-1.319965237770532</v>
      </c>
      <c r="M327" s="1">
        <v>2.6869692597408061</v>
      </c>
      <c r="N327" s="1">
        <v>30.622135976188673</v>
      </c>
      <c r="O327" s="1"/>
      <c r="P327" s="1"/>
      <c r="Q327" s="1">
        <v>169.857974238743</v>
      </c>
      <c r="R327" s="1">
        <v>179.134796582505</v>
      </c>
      <c r="S327" s="1">
        <v>185.731252946642</v>
      </c>
      <c r="T327" s="1">
        <v>193.62717282781901</v>
      </c>
      <c r="U327" s="1"/>
      <c r="V327" s="1">
        <v>9.9140408708250618</v>
      </c>
      <c r="W327" s="1">
        <v>5.4615171206051372</v>
      </c>
      <c r="X327" s="1">
        <v>3.6823981102403138</v>
      </c>
      <c r="Y327" s="1">
        <v>4.2512607630151393</v>
      </c>
      <c r="Z327" s="80">
        <f t="shared" si="10"/>
        <v>182.08779914892725</v>
      </c>
      <c r="AA327" s="27"/>
    </row>
    <row r="328" spans="1:27" ht="11.25" customHeight="1" x14ac:dyDescent="0.25">
      <c r="A328" s="6">
        <v>23</v>
      </c>
      <c r="C328" s="26">
        <v>2020</v>
      </c>
      <c r="D328" s="1">
        <v>189.86452534919948</v>
      </c>
      <c r="E328" s="1">
        <v>197.846296298879</v>
      </c>
      <c r="F328" s="1">
        <v>135.686225954799</v>
      </c>
      <c r="G328" s="1">
        <v>176.156080208926</v>
      </c>
      <c r="H328" s="1">
        <v>249.76949893419399</v>
      </c>
      <c r="I328" s="1"/>
      <c r="J328" s="1">
        <v>4.2708661627086855</v>
      </c>
      <c r="K328" s="1">
        <v>14.374115338579443</v>
      </c>
      <c r="L328" s="1">
        <v>-17.459490908730615</v>
      </c>
      <c r="M328" s="1">
        <v>6.5221179243631724</v>
      </c>
      <c r="N328" s="1">
        <v>10.70772373200704</v>
      </c>
      <c r="O328" s="1"/>
      <c r="P328" s="1"/>
      <c r="Q328" s="1">
        <v>191.37014598979201</v>
      </c>
      <c r="R328" s="1">
        <v>157.37152142542999</v>
      </c>
      <c r="S328" s="1">
        <v>202.51456746056701</v>
      </c>
      <c r="T328" s="1">
        <v>208.20186652100901</v>
      </c>
      <c r="U328" s="1"/>
      <c r="V328" s="1">
        <v>-1.1656560414864998</v>
      </c>
      <c r="W328" s="1">
        <v>-17.765897804235138</v>
      </c>
      <c r="X328" s="1">
        <v>28.685651397561088</v>
      </c>
      <c r="Y328" s="1">
        <v>2.808340719266738</v>
      </c>
      <c r="Z328" s="80">
        <f t="shared" si="10"/>
        <v>189.86452534919951</v>
      </c>
      <c r="AA328" s="27"/>
    </row>
    <row r="329" spans="1:27" ht="11.25" customHeight="1" x14ac:dyDescent="0.25">
      <c r="A329" s="6">
        <v>24</v>
      </c>
      <c r="C329" s="26">
        <v>2021</v>
      </c>
      <c r="D329" s="1">
        <v>237.01229378613476</v>
      </c>
      <c r="E329" s="1">
        <v>235.662677515143</v>
      </c>
      <c r="F329" s="1">
        <v>186.86001410510201</v>
      </c>
      <c r="G329" s="1">
        <v>204.60296124564101</v>
      </c>
      <c r="H329" s="1">
        <v>320.92352227865302</v>
      </c>
      <c r="I329" s="1"/>
      <c r="J329" s="1">
        <v>24.832321019537986</v>
      </c>
      <c r="K329" s="1">
        <v>19.114020289334206</v>
      </c>
      <c r="L329" s="1">
        <v>37.71479956067941</v>
      </c>
      <c r="M329" s="1">
        <v>16.148679627167127</v>
      </c>
      <c r="N329" s="1">
        <v>28.487875280242179</v>
      </c>
      <c r="O329" s="1"/>
      <c r="P329" s="1"/>
      <c r="Q329" s="1">
        <v>222.99976246290299</v>
      </c>
      <c r="R329" s="1">
        <v>228.19998927283501</v>
      </c>
      <c r="S329" s="1">
        <v>237.744643212022</v>
      </c>
      <c r="T329" s="1">
        <v>259.10478019677902</v>
      </c>
      <c r="U329" s="1"/>
      <c r="V329" s="1">
        <v>7.1074751582021776</v>
      </c>
      <c r="W329" s="1">
        <v>2.3319427574713671</v>
      </c>
      <c r="X329" s="1">
        <v>4.1825829920506266</v>
      </c>
      <c r="Y329" s="1">
        <v>8.9844871775756303</v>
      </c>
      <c r="Z329" s="80">
        <f t="shared" si="10"/>
        <v>237.01229378613476</v>
      </c>
      <c r="AA329" s="27"/>
    </row>
    <row r="330" spans="1:27" ht="11.25" customHeight="1" x14ac:dyDescent="0.25">
      <c r="A330" s="6">
        <v>25</v>
      </c>
      <c r="C330" s="26">
        <v>2022</v>
      </c>
      <c r="D330" s="1">
        <v>261.76766555767801</v>
      </c>
      <c r="E330" s="1">
        <v>262.92208334319201</v>
      </c>
      <c r="F330" s="1">
        <v>200.80339793514</v>
      </c>
      <c r="G330" s="1">
        <v>228.00381537653899</v>
      </c>
      <c r="H330" s="1">
        <v>355.341365575841</v>
      </c>
      <c r="I330" s="1"/>
      <c r="J330" s="1">
        <v>10.444762748839082</v>
      </c>
      <c r="K330" s="1">
        <v>11.567128963939325</v>
      </c>
      <c r="L330" s="1">
        <v>7.4619409063061255</v>
      </c>
      <c r="M330" s="1">
        <v>11.437202075879796</v>
      </c>
      <c r="N330" s="1">
        <v>10.724624687156293</v>
      </c>
      <c r="O330" s="1"/>
      <c r="P330" s="1"/>
      <c r="Q330" s="1">
        <v>252.15370925309799</v>
      </c>
      <c r="R330" s="1">
        <v>257.26599333642099</v>
      </c>
      <c r="S330" s="1">
        <v>264.64635870356301</v>
      </c>
      <c r="T330" s="1">
        <v>273.00460093762899</v>
      </c>
      <c r="U330" s="1"/>
      <c r="V330" s="1">
        <v>-2.6827258603264568</v>
      </c>
      <c r="W330" s="1">
        <v>2.0274475035350719</v>
      </c>
      <c r="X330" s="1">
        <v>2.8687683402799564</v>
      </c>
      <c r="Y330" s="1">
        <v>3.1582683680255315</v>
      </c>
      <c r="Z330" s="80">
        <f t="shared" si="10"/>
        <v>261.76766555767773</v>
      </c>
      <c r="AA330" s="27"/>
    </row>
    <row r="331" spans="1:27" ht="11.25" customHeight="1" x14ac:dyDescent="0.25">
      <c r="A331" s="6">
        <v>26</v>
      </c>
      <c r="C331" s="26">
        <v>2023</v>
      </c>
      <c r="D331" s="1">
        <v>273.77513474940935</v>
      </c>
      <c r="E331" s="1">
        <v>283.50192243864728</v>
      </c>
      <c r="F331" s="1">
        <v>215.42496676321568</v>
      </c>
      <c r="G331" s="1">
        <v>232.90875796036846</v>
      </c>
      <c r="H331" s="1">
        <v>363.26489183540599</v>
      </c>
      <c r="I331" s="1"/>
      <c r="J331" s="1">
        <v>4.5870711977165968</v>
      </c>
      <c r="K331" s="1">
        <v>7.8273528163826427</v>
      </c>
      <c r="L331" s="1">
        <v>7.2815345648675134</v>
      </c>
      <c r="M331" s="1">
        <v>2.1512546076166075</v>
      </c>
      <c r="N331" s="1">
        <v>2.2298350339045641</v>
      </c>
      <c r="O331" s="1"/>
      <c r="P331" s="1"/>
      <c r="Q331" s="1">
        <v>270.90099176252505</v>
      </c>
      <c r="R331" s="1">
        <v>274.16297860909543</v>
      </c>
      <c r="S331" s="1">
        <v>273.69392984123368</v>
      </c>
      <c r="T331" s="1">
        <v>276.34263878478299</v>
      </c>
      <c r="U331" s="1"/>
      <c r="V331" s="1">
        <v>-0.77053982529200482</v>
      </c>
      <c r="W331" s="1">
        <v>1.2041251031778728</v>
      </c>
      <c r="X331" s="1">
        <v>-0.17108391885781771</v>
      </c>
      <c r="Y331" s="1">
        <v>0.96776313054725449</v>
      </c>
      <c r="Z331" s="80">
        <f t="shared" si="10"/>
        <v>273.77513474940929</v>
      </c>
      <c r="AA331" s="27"/>
    </row>
    <row r="332" spans="1:27" ht="11.25" customHeight="1" x14ac:dyDescent="0.25">
      <c r="C332" s="7"/>
      <c r="D332" s="2" t="s">
        <v>5</v>
      </c>
      <c r="E332" s="2" t="s">
        <v>5</v>
      </c>
      <c r="F332" s="2" t="s">
        <v>5</v>
      </c>
      <c r="G332" s="2" t="s">
        <v>5</v>
      </c>
      <c r="H332" s="2" t="s">
        <v>5</v>
      </c>
      <c r="I332" s="2"/>
      <c r="J332" s="2" t="s">
        <v>5</v>
      </c>
      <c r="K332" s="2" t="s">
        <v>5</v>
      </c>
      <c r="L332" s="2" t="s">
        <v>5</v>
      </c>
      <c r="M332" s="2" t="s">
        <v>5</v>
      </c>
      <c r="N332" s="2" t="s">
        <v>5</v>
      </c>
      <c r="O332" s="2"/>
      <c r="P332" s="2"/>
      <c r="Q332" s="2" t="s">
        <v>5</v>
      </c>
      <c r="R332" s="2" t="s">
        <v>5</v>
      </c>
      <c r="S332" s="2" t="s">
        <v>5</v>
      </c>
      <c r="T332" s="2" t="s">
        <v>5</v>
      </c>
      <c r="U332" s="2"/>
      <c r="V332" s="3" t="s">
        <v>5</v>
      </c>
      <c r="W332" s="3" t="s">
        <v>5</v>
      </c>
      <c r="X332" s="3" t="s">
        <v>5</v>
      </c>
      <c r="Y332" s="2" t="s">
        <v>5</v>
      </c>
      <c r="Z332" s="80"/>
      <c r="AA332" s="27"/>
    </row>
    <row r="333" spans="1:27" ht="11.25" customHeight="1" x14ac:dyDescent="0.25">
      <c r="A333" s="6">
        <v>1</v>
      </c>
      <c r="B333" s="25"/>
      <c r="C333" s="26">
        <v>1998</v>
      </c>
      <c r="D333" s="1">
        <v>70.819442501697139</v>
      </c>
      <c r="E333" s="1">
        <v>64.529369706459264</v>
      </c>
      <c r="F333" s="1">
        <v>68.956482893630422</v>
      </c>
      <c r="G333" s="1">
        <v>76.853503386642274</v>
      </c>
      <c r="H333" s="1">
        <v>72.938414020056584</v>
      </c>
      <c r="I333" s="1"/>
      <c r="J333" s="1" t="s">
        <v>13</v>
      </c>
      <c r="K333" s="1" t="s">
        <v>13</v>
      </c>
      <c r="L333" s="1" t="s">
        <v>13</v>
      </c>
      <c r="M333" s="1" t="s">
        <v>13</v>
      </c>
      <c r="N333" s="1" t="s">
        <v>13</v>
      </c>
      <c r="O333" s="1"/>
      <c r="P333" s="1"/>
      <c r="Q333" s="1">
        <v>71.938415981086322</v>
      </c>
      <c r="R333" s="1">
        <v>71.151061830573113</v>
      </c>
      <c r="S333" s="1">
        <v>70.0517506850085</v>
      </c>
      <c r="T333" s="1">
        <v>70.111267613693443</v>
      </c>
      <c r="U333" s="1"/>
      <c r="V333" s="1" t="s">
        <v>13</v>
      </c>
      <c r="W333" s="1">
        <v>-1.0944835798444785</v>
      </c>
      <c r="X333" s="1">
        <v>-1.5450382851380624</v>
      </c>
      <c r="Y333" s="1">
        <v>8.4961372275429881E-2</v>
      </c>
      <c r="Z333" s="80">
        <f t="shared" si="10"/>
        <v>70.813124027590348</v>
      </c>
      <c r="AA333" s="27"/>
    </row>
    <row r="334" spans="1:27" ht="11.25" customHeight="1" x14ac:dyDescent="0.25">
      <c r="A334" s="6">
        <v>2</v>
      </c>
      <c r="B334" s="25" t="s">
        <v>10</v>
      </c>
      <c r="C334" s="26">
        <v>1999</v>
      </c>
      <c r="D334" s="1">
        <v>68.577829606295964</v>
      </c>
      <c r="E334" s="1">
        <v>61.554810301008018</v>
      </c>
      <c r="F334" s="1">
        <v>66.398785638297809</v>
      </c>
      <c r="G334" s="1">
        <v>74.119338267605713</v>
      </c>
      <c r="H334" s="1">
        <v>72.238384218272301</v>
      </c>
      <c r="I334" s="1"/>
      <c r="J334" s="1">
        <v>-3.1652506941825465</v>
      </c>
      <c r="K334" s="1">
        <v>-4.6096210438477243</v>
      </c>
      <c r="L334" s="1">
        <v>-3.7091469112164788</v>
      </c>
      <c r="M334" s="1">
        <v>-3.5576323766025979</v>
      </c>
      <c r="N334" s="1">
        <v>-0.95975462476026507</v>
      </c>
      <c r="O334" s="1"/>
      <c r="P334" s="1"/>
      <c r="Q334" s="1">
        <v>68.874220397541336</v>
      </c>
      <c r="R334" s="1">
        <v>68.487343922931288</v>
      </c>
      <c r="S334" s="1">
        <v>67.406335548295843</v>
      </c>
      <c r="T334" s="1">
        <v>69.51277069947129</v>
      </c>
      <c r="U334" s="1"/>
      <c r="V334" s="1">
        <v>-1.7644057200165406</v>
      </c>
      <c r="W334" s="1">
        <v>-0.56171448820327896</v>
      </c>
      <c r="X334" s="1">
        <v>-1.5784060422198536</v>
      </c>
      <c r="Y334" s="1">
        <v>3.1249809591951561</v>
      </c>
      <c r="Z334" s="80">
        <f t="shared" si="10"/>
        <v>68.570167642059928</v>
      </c>
      <c r="AA334" s="27"/>
    </row>
    <row r="335" spans="1:27" ht="11.25" customHeight="1" x14ac:dyDescent="0.25">
      <c r="A335" s="6">
        <v>3</v>
      </c>
      <c r="C335" s="26">
        <v>2000</v>
      </c>
      <c r="D335" s="1">
        <v>73.311666607423348</v>
      </c>
      <c r="E335" s="1">
        <v>63.610911059474923</v>
      </c>
      <c r="F335" s="1">
        <v>71.095955438194764</v>
      </c>
      <c r="G335" s="1">
        <v>80.488415833963046</v>
      </c>
      <c r="H335" s="1">
        <v>78.051384098060652</v>
      </c>
      <c r="I335" s="1"/>
      <c r="J335" s="1">
        <v>6.9028679214612794</v>
      </c>
      <c r="K335" s="1">
        <v>3.3402763300096439</v>
      </c>
      <c r="L335" s="1">
        <v>7.0741802801702107</v>
      </c>
      <c r="M335" s="1">
        <v>8.5930038168473146</v>
      </c>
      <c r="N335" s="1">
        <v>8.0469683018159088</v>
      </c>
      <c r="O335" s="1"/>
      <c r="P335" s="1"/>
      <c r="Q335" s="1">
        <v>70.369428535528257</v>
      </c>
      <c r="R335" s="1">
        <v>73.221689743167431</v>
      </c>
      <c r="S335" s="1">
        <v>74.379891618041441</v>
      </c>
      <c r="T335" s="1">
        <v>75.2021351466163</v>
      </c>
      <c r="U335" s="1"/>
      <c r="V335" s="1">
        <v>1.2323747527783127</v>
      </c>
      <c r="W335" s="1">
        <v>4.0532675438725789</v>
      </c>
      <c r="X335" s="1">
        <v>1.5817743061332266</v>
      </c>
      <c r="Y335" s="1">
        <v>1.1054648113730536</v>
      </c>
      <c r="Z335" s="80">
        <f t="shared" si="10"/>
        <v>73.293286260838357</v>
      </c>
      <c r="AA335" s="27"/>
    </row>
    <row r="336" spans="1:27" ht="11.25" customHeight="1" x14ac:dyDescent="0.25">
      <c r="A336" s="6">
        <v>4</v>
      </c>
      <c r="C336" s="26">
        <v>2001</v>
      </c>
      <c r="D336" s="1">
        <v>68.988510144114898</v>
      </c>
      <c r="E336" s="1">
        <v>65.275001414484962</v>
      </c>
      <c r="F336" s="1">
        <v>65.958123774067047</v>
      </c>
      <c r="G336" s="1">
        <v>74.595022816127866</v>
      </c>
      <c r="H336" s="1">
        <v>70.12589257177973</v>
      </c>
      <c r="I336" s="1"/>
      <c r="J336" s="1">
        <v>-5.8969556461709232</v>
      </c>
      <c r="K336" s="1">
        <v>2.6160454665617721</v>
      </c>
      <c r="L336" s="1">
        <v>-7.2266159621332378</v>
      </c>
      <c r="M336" s="1">
        <v>-7.322038776353196</v>
      </c>
      <c r="N336" s="1">
        <v>-10.154197286653684</v>
      </c>
      <c r="O336" s="1"/>
      <c r="P336" s="1"/>
      <c r="Q336" s="1">
        <v>71.546592402733296</v>
      </c>
      <c r="R336" s="1">
        <v>67.905420676553661</v>
      </c>
      <c r="S336" s="1">
        <v>68.776426908286865</v>
      </c>
      <c r="T336" s="1">
        <v>67.665933626848741</v>
      </c>
      <c r="U336" s="1"/>
      <c r="V336" s="1">
        <v>-4.8609560576385888</v>
      </c>
      <c r="W336" s="1">
        <v>-5.0892315118008753</v>
      </c>
      <c r="X336" s="1">
        <v>1.282675555287355</v>
      </c>
      <c r="Y336" s="1">
        <v>-1.614642300215678</v>
      </c>
      <c r="Z336" s="80">
        <f t="shared" si="10"/>
        <v>68.973593403605648</v>
      </c>
      <c r="AA336" s="27"/>
    </row>
    <row r="337" spans="1:27" ht="11.25" customHeight="1" x14ac:dyDescent="0.25">
      <c r="A337" s="6">
        <v>5</v>
      </c>
      <c r="C337" s="26">
        <v>2002</v>
      </c>
      <c r="D337" s="1">
        <v>73.351208888443949</v>
      </c>
      <c r="E337" s="1">
        <v>64.472997736667665</v>
      </c>
      <c r="F337" s="1">
        <v>71.079934228274055</v>
      </c>
      <c r="G337" s="1">
        <v>79.596920590726555</v>
      </c>
      <c r="H337" s="1">
        <v>78.254982998107565</v>
      </c>
      <c r="I337" s="1"/>
      <c r="J337" s="1">
        <v>6.3238048411474779</v>
      </c>
      <c r="K337" s="1">
        <v>-1.2286536352940232</v>
      </c>
      <c r="L337" s="1">
        <v>7.7652458274150717</v>
      </c>
      <c r="M337" s="1">
        <v>6.7054041754609557</v>
      </c>
      <c r="N337" s="1">
        <v>11.592138264774363</v>
      </c>
      <c r="O337" s="1"/>
      <c r="P337" s="1"/>
      <c r="Q337" s="1">
        <v>70.191103542559063</v>
      </c>
      <c r="R337" s="1">
        <v>73.215165660191886</v>
      </c>
      <c r="S337" s="1">
        <v>74.163418739544525</v>
      </c>
      <c r="T337" s="1">
        <v>75.769689984183003</v>
      </c>
      <c r="U337" s="1"/>
      <c r="V337" s="1">
        <v>3.731818627724337</v>
      </c>
      <c r="W337" s="1">
        <v>4.3083267893048998</v>
      </c>
      <c r="X337" s="1">
        <v>1.2951593714254415</v>
      </c>
      <c r="Y337" s="1">
        <v>2.1658538292032716</v>
      </c>
      <c r="Z337" s="80">
        <f t="shared" si="10"/>
        <v>73.334844481619612</v>
      </c>
      <c r="AA337" s="27"/>
    </row>
    <row r="338" spans="1:27" ht="11.25" customHeight="1" x14ac:dyDescent="0.25">
      <c r="A338" s="6">
        <v>6</v>
      </c>
      <c r="C338" s="26">
        <v>2003</v>
      </c>
      <c r="D338" s="1">
        <v>77.554332441862286</v>
      </c>
      <c r="E338" s="1">
        <v>68.967777233899938</v>
      </c>
      <c r="F338" s="1">
        <v>73.690735902125496</v>
      </c>
      <c r="G338" s="1">
        <v>83.984248083739388</v>
      </c>
      <c r="H338" s="1">
        <v>83.574568547684351</v>
      </c>
      <c r="I338" s="1"/>
      <c r="J338" s="1">
        <v>5.7301353544297484</v>
      </c>
      <c r="K338" s="1">
        <v>6.9715689591333501</v>
      </c>
      <c r="L338" s="1">
        <v>3.673050210579575</v>
      </c>
      <c r="M338" s="1">
        <v>5.5119311908706976</v>
      </c>
      <c r="N338" s="1">
        <v>6.7977595109891382</v>
      </c>
      <c r="O338" s="1"/>
      <c r="P338" s="1"/>
      <c r="Q338" s="1">
        <v>75.793360171197094</v>
      </c>
      <c r="R338" s="1">
        <v>76.083450365508213</v>
      </c>
      <c r="S338" s="1">
        <v>77.968668657954169</v>
      </c>
      <c r="T338" s="1">
        <v>80.340061260079736</v>
      </c>
      <c r="U338" s="1"/>
      <c r="V338" s="1">
        <v>3.1239651394955104E-2</v>
      </c>
      <c r="W338" s="1">
        <v>0.38273826843919778</v>
      </c>
      <c r="X338" s="1">
        <v>2.4778296507180926</v>
      </c>
      <c r="Y338" s="1">
        <v>3.0414686347009194</v>
      </c>
      <c r="Z338" s="80">
        <f t="shared" si="10"/>
        <v>77.546385113684806</v>
      </c>
      <c r="AA338" s="27"/>
    </row>
    <row r="339" spans="1:27" ht="11.25" customHeight="1" x14ac:dyDescent="0.25">
      <c r="A339" s="6">
        <v>7</v>
      </c>
      <c r="C339" s="26">
        <v>2004</v>
      </c>
      <c r="D339" s="1">
        <v>84.962212855424795</v>
      </c>
      <c r="E339" s="1">
        <v>75.730363244300065</v>
      </c>
      <c r="F339" s="1">
        <v>81.94044199109922</v>
      </c>
      <c r="G339" s="1">
        <v>91.383197439744009</v>
      </c>
      <c r="H339" s="1">
        <v>90.794848746555871</v>
      </c>
      <c r="I339" s="1"/>
      <c r="J339" s="1">
        <v>9.5518589101591971</v>
      </c>
      <c r="K339" s="1">
        <v>9.8054283922551804</v>
      </c>
      <c r="L339" s="1">
        <v>11.195038274459378</v>
      </c>
      <c r="M339" s="1">
        <v>8.8099251047973155</v>
      </c>
      <c r="N339" s="1">
        <v>8.639326920068882</v>
      </c>
      <c r="O339" s="1"/>
      <c r="P339" s="1"/>
      <c r="Q339" s="1">
        <v>82.732501698833133</v>
      </c>
      <c r="R339" s="1">
        <v>84.486920330517819</v>
      </c>
      <c r="S339" s="1">
        <v>85.552811203681415</v>
      </c>
      <c r="T339" s="1">
        <v>87.062239250519923</v>
      </c>
      <c r="U339" s="1"/>
      <c r="V339" s="1">
        <v>2.9778922261566265</v>
      </c>
      <c r="W339" s="1">
        <v>2.1205917815361204</v>
      </c>
      <c r="X339" s="1">
        <v>1.2616045998525891</v>
      </c>
      <c r="Y339" s="1">
        <v>1.7643231421641019</v>
      </c>
      <c r="Z339" s="80">
        <f t="shared" si="10"/>
        <v>84.958618120888076</v>
      </c>
      <c r="AA339" s="27"/>
    </row>
    <row r="340" spans="1:27" ht="11.25" customHeight="1" x14ac:dyDescent="0.25">
      <c r="A340" s="6">
        <v>8</v>
      </c>
      <c r="C340" s="26">
        <v>2005</v>
      </c>
      <c r="D340" s="1">
        <v>92.323256364401885</v>
      </c>
      <c r="E340" s="1">
        <v>82.805468106521587</v>
      </c>
      <c r="F340" s="1">
        <v>88.229102969884806</v>
      </c>
      <c r="G340" s="1">
        <v>98.417384655478784</v>
      </c>
      <c r="H340" s="1">
        <v>99.841069725722406</v>
      </c>
      <c r="I340" s="1"/>
      <c r="J340" s="1">
        <v>8.6639027652245346</v>
      </c>
      <c r="K340" s="1">
        <v>9.3424942904311763</v>
      </c>
      <c r="L340" s="1">
        <v>7.674673001481608</v>
      </c>
      <c r="M340" s="1">
        <v>7.6974623484508413</v>
      </c>
      <c r="N340" s="1">
        <v>9.9633636754196147</v>
      </c>
      <c r="O340" s="1"/>
      <c r="P340" s="1"/>
      <c r="Q340" s="1">
        <v>90.830957537938545</v>
      </c>
      <c r="R340" s="1">
        <v>91.129047559260371</v>
      </c>
      <c r="S340" s="1">
        <v>92.164192699756669</v>
      </c>
      <c r="T340" s="1">
        <v>95.170254826166357</v>
      </c>
      <c r="U340" s="1"/>
      <c r="V340" s="1">
        <v>4.328763330534386</v>
      </c>
      <c r="W340" s="1">
        <v>0.32818108429310655</v>
      </c>
      <c r="X340" s="1">
        <v>1.1359112908791786</v>
      </c>
      <c r="Y340" s="1">
        <v>3.261637777485376</v>
      </c>
      <c r="Z340" s="80">
        <f t="shared" si="10"/>
        <v>92.323613155780478</v>
      </c>
      <c r="AA340" s="27"/>
    </row>
    <row r="341" spans="1:27" ht="11.25" customHeight="1" x14ac:dyDescent="0.25">
      <c r="A341" s="6">
        <v>9</v>
      </c>
      <c r="C341" s="26">
        <v>2006</v>
      </c>
      <c r="D341" s="1">
        <v>98.829935916117051</v>
      </c>
      <c r="E341" s="1">
        <v>88.083772480917006</v>
      </c>
      <c r="F341" s="1">
        <v>96.503567383408694</v>
      </c>
      <c r="G341" s="1">
        <v>104.48528371584112</v>
      </c>
      <c r="H341" s="1">
        <v>106.24712008430141</v>
      </c>
      <c r="I341" s="1"/>
      <c r="J341" s="1">
        <v>7.0477145282150389</v>
      </c>
      <c r="K341" s="1">
        <v>6.3743427760173574</v>
      </c>
      <c r="L341" s="1">
        <v>9.3783843822465371</v>
      </c>
      <c r="M341" s="1">
        <v>6.1654748107803385</v>
      </c>
      <c r="N341" s="1">
        <v>6.4162477186766438</v>
      </c>
      <c r="O341" s="1"/>
      <c r="P341" s="1"/>
      <c r="Q341" s="1">
        <v>96.661718394634278</v>
      </c>
      <c r="R341" s="1">
        <v>99.408906165259239</v>
      </c>
      <c r="S341" s="1">
        <v>98.529835758704166</v>
      </c>
      <c r="T341" s="1">
        <v>100.73303917223795</v>
      </c>
      <c r="U341" s="1"/>
      <c r="V341" s="1">
        <v>1.567153068143142</v>
      </c>
      <c r="W341" s="1">
        <v>2.8420638658721202</v>
      </c>
      <c r="X341" s="1">
        <v>-0.88429743416921269</v>
      </c>
      <c r="Y341" s="1">
        <v>2.2360774242325476</v>
      </c>
      <c r="Z341" s="80">
        <f t="shared" si="10"/>
        <v>98.833374872708916</v>
      </c>
      <c r="AA341" s="27"/>
    </row>
    <row r="342" spans="1:27" ht="11.25" customHeight="1" x14ac:dyDescent="0.25">
      <c r="A342" s="6">
        <v>10</v>
      </c>
      <c r="C342" s="26">
        <v>2007</v>
      </c>
      <c r="D342" s="1">
        <v>103.69615534646711</v>
      </c>
      <c r="E342" s="1">
        <v>93.931584269905613</v>
      </c>
      <c r="F342" s="1">
        <v>99.821410143452468</v>
      </c>
      <c r="G342" s="1">
        <v>108.21620416440952</v>
      </c>
      <c r="H342" s="1">
        <v>112.81542280810082</v>
      </c>
      <c r="I342" s="1"/>
      <c r="J342" s="1">
        <v>4.9238314132676493</v>
      </c>
      <c r="K342" s="1">
        <v>6.6389206823033362</v>
      </c>
      <c r="L342" s="1">
        <v>3.4380519290670151</v>
      </c>
      <c r="M342" s="1">
        <v>3.5707616574167815</v>
      </c>
      <c r="N342" s="1">
        <v>6.182099541698463</v>
      </c>
      <c r="O342" s="1"/>
      <c r="P342" s="1"/>
      <c r="Q342" s="1">
        <v>102.59657482389248</v>
      </c>
      <c r="R342" s="1">
        <v>102.4840346298797</v>
      </c>
      <c r="S342" s="1">
        <v>103.1987225976435</v>
      </c>
      <c r="T342" s="1">
        <v>106.5171693790646</v>
      </c>
      <c r="U342" s="1"/>
      <c r="V342" s="1">
        <v>1.8499746130643047</v>
      </c>
      <c r="W342" s="1">
        <v>-0.10969196019064498</v>
      </c>
      <c r="X342" s="1">
        <v>0.69736517531231357</v>
      </c>
      <c r="Y342" s="1">
        <v>3.2155890091384549</v>
      </c>
      <c r="Z342" s="80">
        <f t="shared" si="10"/>
        <v>103.69912535762006</v>
      </c>
      <c r="AA342" s="27"/>
    </row>
    <row r="343" spans="1:27" ht="11.25" customHeight="1" x14ac:dyDescent="0.25">
      <c r="A343" s="6">
        <v>11</v>
      </c>
      <c r="C343" s="26">
        <v>2008</v>
      </c>
      <c r="D343" s="1">
        <v>104.58514270662634</v>
      </c>
      <c r="E343" s="1">
        <v>99.379270152407514</v>
      </c>
      <c r="F343" s="1">
        <v>103.17448493598887</v>
      </c>
      <c r="G343" s="1">
        <v>109.32415701691617</v>
      </c>
      <c r="H343" s="1">
        <v>106.46265872119284</v>
      </c>
      <c r="I343" s="1"/>
      <c r="J343" s="1">
        <v>0.85730021251895039</v>
      </c>
      <c r="K343" s="1">
        <v>5.7996316413107394</v>
      </c>
      <c r="L343" s="1">
        <v>3.3590737575413243</v>
      </c>
      <c r="M343" s="1">
        <v>1.0238326700346789</v>
      </c>
      <c r="N343" s="1">
        <v>-5.6311131304396582</v>
      </c>
      <c r="O343" s="1"/>
      <c r="P343" s="1"/>
      <c r="Q343" s="1">
        <v>109.00657675983119</v>
      </c>
      <c r="R343" s="1">
        <v>105.70659370936816</v>
      </c>
      <c r="S343" s="1">
        <v>103.06981634771589</v>
      </c>
      <c r="T343" s="1">
        <v>100.56946861040437</v>
      </c>
      <c r="U343" s="1"/>
      <c r="V343" s="1">
        <v>2.3370949446727138</v>
      </c>
      <c r="W343" s="1">
        <v>-3.0273247253087447</v>
      </c>
      <c r="X343" s="1">
        <v>-2.4944303558791034</v>
      </c>
      <c r="Y343" s="1">
        <v>-2.4258777456984575</v>
      </c>
      <c r="Z343" s="80">
        <f t="shared" si="10"/>
        <v>104.58811385682991</v>
      </c>
      <c r="AA343" s="27"/>
    </row>
    <row r="344" spans="1:27" ht="11.25" customHeight="1" x14ac:dyDescent="0.25">
      <c r="A344" s="6">
        <v>12</v>
      </c>
      <c r="C344" s="26">
        <v>2009</v>
      </c>
      <c r="D344" s="1">
        <v>99.999999999999986</v>
      </c>
      <c r="E344" s="1">
        <v>86.05312060660502</v>
      </c>
      <c r="F344" s="1">
        <v>96.483221990956338</v>
      </c>
      <c r="G344" s="1">
        <v>108.68501867086512</v>
      </c>
      <c r="H344" s="1">
        <v>108.77863873157342</v>
      </c>
      <c r="I344" s="1"/>
      <c r="J344" s="1">
        <v>-4.3841243487980108</v>
      </c>
      <c r="K344" s="1">
        <v>-13.409385604629193</v>
      </c>
      <c r="L344" s="1">
        <v>-6.4853853636234788</v>
      </c>
      <c r="M344" s="1">
        <v>-0.5846268231020133</v>
      </c>
      <c r="N344" s="1">
        <v>2.1753918587039465</v>
      </c>
      <c r="O344" s="1"/>
      <c r="P344" s="1"/>
      <c r="Q344" s="1">
        <v>95.690493212075239</v>
      </c>
      <c r="R344" s="1">
        <v>99.409375446068395</v>
      </c>
      <c r="S344" s="1">
        <v>101.53796339212369</v>
      </c>
      <c r="T344" s="1">
        <v>103.36216794973251</v>
      </c>
      <c r="U344" s="1"/>
      <c r="V344" s="1">
        <v>-4.8513484914887783</v>
      </c>
      <c r="W344" s="1">
        <v>3.8863654153721683</v>
      </c>
      <c r="X344" s="1">
        <v>2.1412346033801413</v>
      </c>
      <c r="Y344" s="1">
        <v>1.7965739085823884</v>
      </c>
      <c r="Z344" s="80">
        <f t="shared" si="10"/>
        <v>99.999999999999957</v>
      </c>
      <c r="AA344" s="27"/>
    </row>
    <row r="345" spans="1:27" ht="11.25" customHeight="1" x14ac:dyDescent="0.25">
      <c r="A345" s="6">
        <v>13</v>
      </c>
      <c r="C345" s="26">
        <v>2010</v>
      </c>
      <c r="D345" s="1">
        <v>107.19137715028751</v>
      </c>
      <c r="E345" s="1">
        <v>91.04506493988913</v>
      </c>
      <c r="F345" s="1">
        <v>102.86320902545599</v>
      </c>
      <c r="G345" s="1">
        <v>117.09760630552418</v>
      </c>
      <c r="H345" s="1">
        <v>117.75962833028076</v>
      </c>
      <c r="I345" s="1"/>
      <c r="J345" s="1">
        <v>7.1913771502875221</v>
      </c>
      <c r="K345" s="1">
        <v>5.8010032618165894</v>
      </c>
      <c r="L345" s="1">
        <v>6.6125352189188504</v>
      </c>
      <c r="M345" s="1">
        <v>7.7403378474223814</v>
      </c>
      <c r="N345" s="1">
        <v>8.2562070121774411</v>
      </c>
      <c r="O345" s="1"/>
      <c r="P345" s="1"/>
      <c r="Q345" s="1">
        <v>102.28579651367248</v>
      </c>
      <c r="R345" s="1">
        <v>106.04812662854239</v>
      </c>
      <c r="S345" s="1">
        <v>108.85427623873363</v>
      </c>
      <c r="T345" s="1">
        <v>111.57730922020127</v>
      </c>
      <c r="U345" s="1"/>
      <c r="V345" s="1">
        <v>-1.0413591910954239</v>
      </c>
      <c r="W345" s="1">
        <v>3.6782527419307911</v>
      </c>
      <c r="X345" s="1">
        <v>2.6461095536561601</v>
      </c>
      <c r="Y345" s="1">
        <v>2.5015397424494665</v>
      </c>
      <c r="Z345" s="80">
        <f t="shared" si="10"/>
        <v>107.19137715028745</v>
      </c>
      <c r="AA345" s="27"/>
    </row>
    <row r="346" spans="1:27" ht="11.25" customHeight="1" x14ac:dyDescent="0.25">
      <c r="A346" s="6">
        <v>14</v>
      </c>
      <c r="C346" s="26">
        <v>2011</v>
      </c>
      <c r="D346" s="1">
        <v>119.22311372203201</v>
      </c>
      <c r="E346" s="1">
        <v>101.91675560215803</v>
      </c>
      <c r="F346" s="1">
        <v>114.00792700425174</v>
      </c>
      <c r="G346" s="1">
        <v>130.05825495624572</v>
      </c>
      <c r="H346" s="1">
        <v>130.90951732547256</v>
      </c>
      <c r="I346" s="1"/>
      <c r="J346" s="1">
        <v>11.224537730190207</v>
      </c>
      <c r="K346" s="1">
        <v>11.940999404467163</v>
      </c>
      <c r="L346" s="1">
        <v>10.834503496811692</v>
      </c>
      <c r="M346" s="1">
        <v>11.068243886134937</v>
      </c>
      <c r="N346" s="1">
        <v>11.166720871698303</v>
      </c>
      <c r="O346" s="1"/>
      <c r="P346" s="1"/>
      <c r="Q346" s="1">
        <v>115.13514270767487</v>
      </c>
      <c r="R346" s="1">
        <v>117.49509202319682</v>
      </c>
      <c r="S346" s="1">
        <v>120.71114662862171</v>
      </c>
      <c r="T346" s="1">
        <v>123.55107352863445</v>
      </c>
      <c r="U346" s="1"/>
      <c r="V346" s="1">
        <v>3.1886711665111989</v>
      </c>
      <c r="W346" s="1">
        <v>2.0497211016742227</v>
      </c>
      <c r="X346" s="1">
        <v>2.7371820814353214</v>
      </c>
      <c r="Y346" s="1">
        <v>2.3526633449602059</v>
      </c>
      <c r="Z346" s="80">
        <f t="shared" si="10"/>
        <v>119.22311372203195</v>
      </c>
      <c r="AA346" s="27"/>
    </row>
    <row r="347" spans="1:27" ht="11.25" customHeight="1" x14ac:dyDescent="0.25">
      <c r="A347" s="6">
        <v>15</v>
      </c>
      <c r="C347" s="26">
        <v>2012</v>
      </c>
      <c r="D347" s="1">
        <v>125.40680631519771</v>
      </c>
      <c r="E347" s="1">
        <v>108.30633649148238</v>
      </c>
      <c r="F347" s="1">
        <v>121.40612360162899</v>
      </c>
      <c r="G347" s="1">
        <v>136.59166547462587</v>
      </c>
      <c r="H347" s="1">
        <v>135.32309969305362</v>
      </c>
      <c r="I347" s="2"/>
      <c r="J347" s="1">
        <v>5.186655842241251</v>
      </c>
      <c r="K347" s="1">
        <v>6.2694115914234061</v>
      </c>
      <c r="L347" s="1">
        <v>6.4891949110708254</v>
      </c>
      <c r="M347" s="1">
        <v>5.0234493155225834</v>
      </c>
      <c r="N347" s="1">
        <v>3.3714755487241064</v>
      </c>
      <c r="O347" s="2"/>
      <c r="P347" s="2"/>
      <c r="Q347" s="1">
        <v>122.2209081943593</v>
      </c>
      <c r="R347" s="1">
        <v>124.51690002427324</v>
      </c>
      <c r="S347" s="1">
        <v>126.67755981135733</v>
      </c>
      <c r="T347" s="1">
        <v>128.21185723080072</v>
      </c>
      <c r="U347" s="2"/>
      <c r="V347" s="1">
        <v>-1.0766117171510245</v>
      </c>
      <c r="W347" s="1">
        <v>1.8785589665745164</v>
      </c>
      <c r="X347" s="1">
        <v>1.735234162320836</v>
      </c>
      <c r="Y347" s="1">
        <v>1.2111832764447001</v>
      </c>
      <c r="Z347" s="80">
        <f t="shared" si="10"/>
        <v>125.40680631519764</v>
      </c>
      <c r="AA347" s="27"/>
    </row>
    <row r="348" spans="1:27" ht="11.25" customHeight="1" x14ac:dyDescent="0.25">
      <c r="A348" s="6">
        <v>16</v>
      </c>
      <c r="C348" s="26">
        <v>2013</v>
      </c>
      <c r="D348" s="1">
        <v>135.55951916233965</v>
      </c>
      <c r="E348" s="1">
        <v>116.89675168796529</v>
      </c>
      <c r="F348" s="1">
        <v>132.4242581047227</v>
      </c>
      <c r="G348" s="1">
        <v>148.21674549133164</v>
      </c>
      <c r="H348" s="1">
        <v>144.70032136533894</v>
      </c>
      <c r="I348" s="2"/>
      <c r="J348" s="1">
        <v>8.095822822904907</v>
      </c>
      <c r="K348" s="1">
        <v>7.9315905927244614</v>
      </c>
      <c r="L348" s="1">
        <v>9.0754355515440182</v>
      </c>
      <c r="M348" s="1">
        <v>8.5108267596790625</v>
      </c>
      <c r="N348" s="1">
        <v>6.9295055268133723</v>
      </c>
      <c r="O348" s="2"/>
      <c r="P348" s="2"/>
      <c r="Q348" s="1">
        <v>131.39802800873235</v>
      </c>
      <c r="R348" s="1">
        <v>135.55829387152971</v>
      </c>
      <c r="S348" s="1">
        <v>137.64985475639241</v>
      </c>
      <c r="T348" s="1">
        <v>137.6319000127038</v>
      </c>
      <c r="U348" s="2"/>
      <c r="V348" s="1">
        <v>2.4850827737375738</v>
      </c>
      <c r="W348" s="1">
        <v>3.1661554787723958</v>
      </c>
      <c r="X348" s="1">
        <v>1.5429235830047361</v>
      </c>
      <c r="Y348" s="1">
        <v>-1.3043779610512729E-2</v>
      </c>
      <c r="Z348" s="80">
        <f t="shared" si="10"/>
        <v>135.55951916233957</v>
      </c>
      <c r="AA348" s="27"/>
    </row>
    <row r="349" spans="1:27" ht="11.25" customHeight="1" x14ac:dyDescent="0.25">
      <c r="A349" s="6">
        <v>17</v>
      </c>
      <c r="C349" s="26">
        <v>2014</v>
      </c>
      <c r="D349" s="1">
        <v>142.74531338405814</v>
      </c>
      <c r="E349" s="1">
        <v>127.4256079712892</v>
      </c>
      <c r="F349" s="1">
        <v>137.14481904477316</v>
      </c>
      <c r="G349" s="1">
        <v>153.75061012635052</v>
      </c>
      <c r="H349" s="1">
        <v>152.66021639381964</v>
      </c>
      <c r="I349" s="2"/>
      <c r="J349" s="1">
        <v>5.3008407422227037</v>
      </c>
      <c r="K349" s="1">
        <v>9.0069707937041557</v>
      </c>
      <c r="L349" s="1">
        <v>3.5647252305671913</v>
      </c>
      <c r="M349" s="1">
        <v>3.7336298382982136</v>
      </c>
      <c r="N349" s="1">
        <v>5.5009518661562424</v>
      </c>
      <c r="O349" s="2"/>
      <c r="P349" s="2"/>
      <c r="Q349" s="1">
        <v>142.13987241370378</v>
      </c>
      <c r="R349" s="1">
        <v>140.23832887252792</v>
      </c>
      <c r="S349" s="1">
        <v>143.54500335858992</v>
      </c>
      <c r="T349" s="1">
        <v>145.05804889141049</v>
      </c>
      <c r="U349" s="2"/>
      <c r="V349" s="1">
        <v>3.2753833962794232</v>
      </c>
      <c r="W349" s="1">
        <v>-1.3377974166470068</v>
      </c>
      <c r="X349" s="1">
        <v>2.3578963844240235</v>
      </c>
      <c r="Y349" s="1">
        <v>1.0540565658289296</v>
      </c>
      <c r="Z349" s="80">
        <f t="shared" si="10"/>
        <v>142.74531338405805</v>
      </c>
      <c r="AA349" s="27"/>
    </row>
    <row r="350" spans="1:27" ht="11.25" customHeight="1" x14ac:dyDescent="0.25">
      <c r="A350" s="6">
        <v>18</v>
      </c>
      <c r="C350" s="26">
        <v>2015</v>
      </c>
      <c r="D350" s="1">
        <v>150.70356179924724</v>
      </c>
      <c r="E350" s="1">
        <v>131.47255870697532</v>
      </c>
      <c r="F350" s="1">
        <v>145.77526870730907</v>
      </c>
      <c r="G350" s="1">
        <v>163.28412186725259</v>
      </c>
      <c r="H350" s="1">
        <v>162.28229791545195</v>
      </c>
      <c r="I350" s="1"/>
      <c r="J350" s="1">
        <v>5.5751381439594638</v>
      </c>
      <c r="K350" s="1">
        <v>3.175932059588817</v>
      </c>
      <c r="L350" s="1">
        <v>6.2929461883050521</v>
      </c>
      <c r="M350" s="1">
        <v>6.2006334368803806</v>
      </c>
      <c r="N350" s="1">
        <v>6.3029397893751735</v>
      </c>
      <c r="O350" s="1"/>
      <c r="P350" s="1"/>
      <c r="Q350" s="1">
        <v>147.498222401503</v>
      </c>
      <c r="R350" s="1">
        <v>149.62346332968471</v>
      </c>
      <c r="S350" s="1">
        <v>151.94759721746294</v>
      </c>
      <c r="T350" s="1">
        <v>153.74496424833794</v>
      </c>
      <c r="U350" s="1"/>
      <c r="V350" s="1">
        <v>1.6822048336795064</v>
      </c>
      <c r="W350" s="1">
        <v>1.4408586717720624</v>
      </c>
      <c r="X350" s="1">
        <v>1.5533218093322603</v>
      </c>
      <c r="Y350" s="1">
        <v>1.1828861158644344</v>
      </c>
      <c r="Z350" s="80">
        <f t="shared" si="10"/>
        <v>150.70356179924715</v>
      </c>
      <c r="AA350" s="27"/>
    </row>
    <row r="351" spans="1:27" ht="11.25" customHeight="1" x14ac:dyDescent="0.25">
      <c r="A351" s="6">
        <v>19</v>
      </c>
      <c r="C351" s="26">
        <v>2016</v>
      </c>
      <c r="D351" s="1">
        <v>155.5784389731285</v>
      </c>
      <c r="E351" s="1">
        <v>137.77462063116573</v>
      </c>
      <c r="F351" s="1">
        <v>152.92030294449808</v>
      </c>
      <c r="G351" s="1">
        <v>162.21410816818994</v>
      </c>
      <c r="H351" s="1">
        <v>169.40472414866031</v>
      </c>
      <c r="I351" s="1"/>
      <c r="J351" s="1">
        <v>3.2347458253011183</v>
      </c>
      <c r="K351" s="1">
        <v>4.793442818920397</v>
      </c>
      <c r="L351" s="1">
        <v>4.9014035786378685</v>
      </c>
      <c r="M351" s="1">
        <v>-0.65530786877890534</v>
      </c>
      <c r="N351" s="1">
        <v>4.3889113752376687</v>
      </c>
      <c r="O351" s="1"/>
      <c r="P351" s="1"/>
      <c r="Q351" s="1">
        <v>154.13958779976051</v>
      </c>
      <c r="R351" s="1">
        <v>156.64987333611396</v>
      </c>
      <c r="S351" s="1">
        <v>151.27010163892922</v>
      </c>
      <c r="T351" s="1">
        <v>160.25419311771017</v>
      </c>
      <c r="U351" s="1"/>
      <c r="V351" s="1">
        <v>0.25667413131343153</v>
      </c>
      <c r="W351" s="1">
        <v>1.628579375477841</v>
      </c>
      <c r="X351" s="1">
        <v>-3.4342649519043675</v>
      </c>
      <c r="Y351" s="1">
        <v>5.939105865232591</v>
      </c>
      <c r="Z351" s="80">
        <f t="shared" si="10"/>
        <v>155.57843897312847</v>
      </c>
      <c r="AA351" s="27"/>
    </row>
    <row r="352" spans="1:27" ht="11.25" customHeight="1" x14ac:dyDescent="0.25">
      <c r="A352" s="6">
        <v>20</v>
      </c>
      <c r="C352" s="26">
        <v>2017</v>
      </c>
      <c r="D352" s="1">
        <v>167.93022078570036</v>
      </c>
      <c r="E352" s="1">
        <v>145.98061108538548</v>
      </c>
      <c r="F352" s="1">
        <v>162.57851072799559</v>
      </c>
      <c r="G352" s="1">
        <v>180.47607418101595</v>
      </c>
      <c r="H352" s="1">
        <v>182.68568714840444</v>
      </c>
      <c r="I352" s="1"/>
      <c r="J352" s="1">
        <v>7.9392632385939095</v>
      </c>
      <c r="K352" s="1">
        <v>5.956097296168835</v>
      </c>
      <c r="L352" s="1">
        <v>6.3158440033976007</v>
      </c>
      <c r="M352" s="1">
        <v>11.257939410480432</v>
      </c>
      <c r="N352" s="1">
        <v>7.8397831385678955</v>
      </c>
      <c r="O352" s="1"/>
      <c r="P352" s="1"/>
      <c r="Q352" s="1">
        <v>163.11298262976663</v>
      </c>
      <c r="R352" s="1">
        <v>166.69076661973696</v>
      </c>
      <c r="S352" s="1">
        <v>169.37066556301554</v>
      </c>
      <c r="T352" s="1">
        <v>172.54646833028227</v>
      </c>
      <c r="U352" s="1"/>
      <c r="V352" s="1">
        <v>1.7839093358116571</v>
      </c>
      <c r="W352" s="1">
        <v>2.1934391317527115</v>
      </c>
      <c r="X352" s="1">
        <v>1.6077068920032502</v>
      </c>
      <c r="Y352" s="1">
        <v>1.8750606881716294</v>
      </c>
      <c r="Z352" s="80">
        <f t="shared" si="10"/>
        <v>167.93022078570033</v>
      </c>
      <c r="AA352" s="27"/>
    </row>
    <row r="353" spans="1:27" ht="11.25" customHeight="1" x14ac:dyDescent="0.25">
      <c r="A353" s="6">
        <v>21</v>
      </c>
      <c r="C353" s="26">
        <v>2018</v>
      </c>
      <c r="D353" s="1">
        <v>173.6527406110375</v>
      </c>
      <c r="E353" s="1">
        <v>157.183381509415</v>
      </c>
      <c r="F353" s="1">
        <v>172.40177485709401</v>
      </c>
      <c r="G353" s="1">
        <v>186.004377255805</v>
      </c>
      <c r="H353" s="1">
        <v>179.021428821836</v>
      </c>
      <c r="I353" s="1"/>
      <c r="J353" s="1">
        <v>3.4076771879195036</v>
      </c>
      <c r="K353" s="1">
        <v>7.6741495605035652</v>
      </c>
      <c r="L353" s="1">
        <v>6.0421663878649952</v>
      </c>
      <c r="M353" s="1">
        <v>3.0631778200384616</v>
      </c>
      <c r="N353" s="1">
        <v>-2.0057719812454593</v>
      </c>
      <c r="O353" s="1"/>
      <c r="P353" s="1"/>
      <c r="Q353" s="1">
        <v>174.96853089503699</v>
      </c>
      <c r="R353" s="1">
        <v>175.93965853248099</v>
      </c>
      <c r="S353" s="1">
        <v>174.669572302701</v>
      </c>
      <c r="T353" s="1">
        <v>169.03320071393</v>
      </c>
      <c r="U353" s="1"/>
      <c r="V353" s="1">
        <v>1.4037161051123377</v>
      </c>
      <c r="W353" s="1">
        <v>0.55502988593221403</v>
      </c>
      <c r="X353" s="1">
        <v>-0.72188740183641187</v>
      </c>
      <c r="Y353" s="1">
        <v>-3.2268766187869318</v>
      </c>
      <c r="Z353" s="80">
        <f t="shared" si="10"/>
        <v>173.65274061103725</v>
      </c>
      <c r="AA353" s="27"/>
    </row>
    <row r="354" spans="1:27" ht="11.25" customHeight="1" x14ac:dyDescent="0.25">
      <c r="A354" s="6">
        <v>22</v>
      </c>
      <c r="C354" s="26">
        <v>2019</v>
      </c>
      <c r="D354" s="1">
        <v>175.27189076599549</v>
      </c>
      <c r="E354" s="1">
        <v>154.375461127514</v>
      </c>
      <c r="F354" s="1">
        <v>170.24423903080199</v>
      </c>
      <c r="G354" s="1">
        <v>187.21620340829699</v>
      </c>
      <c r="H354" s="1">
        <v>189.25165949736899</v>
      </c>
      <c r="I354" s="1"/>
      <c r="J354" s="1">
        <v>0.9324069112071669</v>
      </c>
      <c r="K354" s="1">
        <v>-1.78639774442874</v>
      </c>
      <c r="L354" s="1">
        <v>-1.2514580131674649</v>
      </c>
      <c r="M354" s="1">
        <v>0.65150410456492125</v>
      </c>
      <c r="N354" s="1">
        <v>5.7145285583181362</v>
      </c>
      <c r="O354" s="1"/>
      <c r="P354" s="1"/>
      <c r="Q354" s="1">
        <v>171.69995532907799</v>
      </c>
      <c r="R354" s="1">
        <v>175.012678539928</v>
      </c>
      <c r="S354" s="1">
        <v>176.00303344344101</v>
      </c>
      <c r="T354" s="1">
        <v>178.371895751534</v>
      </c>
      <c r="U354" s="1"/>
      <c r="V354" s="1">
        <v>1.5776513749279104</v>
      </c>
      <c r="W354" s="1">
        <v>1.9293675438067908</v>
      </c>
      <c r="X354" s="1">
        <v>0.56587609067824474</v>
      </c>
      <c r="Y354" s="1">
        <v>1.3459212956430093</v>
      </c>
      <c r="Z354" s="80">
        <f t="shared" si="10"/>
        <v>175.27189076599527</v>
      </c>
      <c r="AA354" s="27"/>
    </row>
    <row r="355" spans="1:27" ht="11.25" customHeight="1" x14ac:dyDescent="0.25">
      <c r="A355" s="6">
        <v>23</v>
      </c>
      <c r="C355" s="26">
        <v>2020</v>
      </c>
      <c r="D355" s="1">
        <v>176.60884555114899</v>
      </c>
      <c r="E355" s="1">
        <v>159.57894445729599</v>
      </c>
      <c r="F355" s="1">
        <v>150.95418792912599</v>
      </c>
      <c r="G355" s="1">
        <v>196.58041832436001</v>
      </c>
      <c r="H355" s="1">
        <v>199.32183149381399</v>
      </c>
      <c r="I355" s="1"/>
      <c r="J355" s="1">
        <v>0.76278904695475092</v>
      </c>
      <c r="K355" s="1">
        <v>3.3706673921990244</v>
      </c>
      <c r="L355" s="1">
        <v>-11.330809906692878</v>
      </c>
      <c r="M355" s="1">
        <v>5.0018186169712919</v>
      </c>
      <c r="N355" s="1">
        <v>5.3210481869433721</v>
      </c>
      <c r="O355" s="1"/>
      <c r="P355" s="1"/>
      <c r="Q355" s="1">
        <v>178.394167916561</v>
      </c>
      <c r="R355" s="1">
        <v>157.67137811461799</v>
      </c>
      <c r="S355" s="1">
        <v>183.47194568037401</v>
      </c>
      <c r="T355" s="1">
        <v>186.89789049304301</v>
      </c>
      <c r="U355" s="1"/>
      <c r="V355" s="1">
        <v>1.2486364476387735E-2</v>
      </c>
      <c r="W355" s="1">
        <v>-11.616293314944869</v>
      </c>
      <c r="X355" s="1">
        <v>16.363507362129155</v>
      </c>
      <c r="Y355" s="1">
        <v>1.8672853770446807</v>
      </c>
      <c r="Z355" s="80">
        <f t="shared" si="10"/>
        <v>176.60884555114899</v>
      </c>
      <c r="AA355" s="27"/>
    </row>
    <row r="356" spans="1:27" ht="11.25" customHeight="1" x14ac:dyDescent="0.25">
      <c r="A356" s="6">
        <v>24</v>
      </c>
      <c r="C356" s="26">
        <v>2021</v>
      </c>
      <c r="D356" s="1">
        <v>199.50370135928853</v>
      </c>
      <c r="E356" s="1">
        <v>171.61995901142799</v>
      </c>
      <c r="F356" s="1">
        <v>187.79547282412</v>
      </c>
      <c r="G356" s="1">
        <v>216.97924005474201</v>
      </c>
      <c r="H356" s="1">
        <v>221.620133546864</v>
      </c>
      <c r="I356" s="1"/>
      <c r="J356" s="1">
        <v>12.963595190654715</v>
      </c>
      <c r="K356" s="1">
        <v>7.5454907883252957</v>
      </c>
      <c r="L356" s="1">
        <v>24.405606363363191</v>
      </c>
      <c r="M356" s="1">
        <v>10.376833005169274</v>
      </c>
      <c r="N356" s="1">
        <v>11.187084669017835</v>
      </c>
      <c r="O356" s="1"/>
      <c r="P356" s="1"/>
      <c r="Q356" s="1">
        <v>191.48505467438099</v>
      </c>
      <c r="R356" s="1">
        <v>195.82052186327601</v>
      </c>
      <c r="S356" s="1">
        <v>203.70855287284701</v>
      </c>
      <c r="T356" s="1">
        <v>207.00067602665001</v>
      </c>
      <c r="U356" s="1"/>
      <c r="V356" s="1">
        <v>2.4543691580663989</v>
      </c>
      <c r="W356" s="1">
        <v>2.2641282351082026</v>
      </c>
      <c r="X356" s="1">
        <v>4.0281942538578761</v>
      </c>
      <c r="Y356" s="1">
        <v>1.6160947134399066</v>
      </c>
      <c r="Z356" s="80">
        <f t="shared" ref="Z356:Z385" si="11">AVERAGE(Q356:T356)</f>
        <v>199.5037013592885</v>
      </c>
      <c r="AA356" s="27"/>
    </row>
    <row r="357" spans="1:27" ht="11.25" customHeight="1" x14ac:dyDescent="0.25">
      <c r="A357" s="6">
        <v>25</v>
      </c>
      <c r="C357" s="26">
        <v>2022</v>
      </c>
      <c r="D357" s="1">
        <v>211.42723036365899</v>
      </c>
      <c r="E357" s="1">
        <v>187.184214082404</v>
      </c>
      <c r="F357" s="1">
        <v>203.35023903283499</v>
      </c>
      <c r="G357" s="1">
        <v>225.91878633116701</v>
      </c>
      <c r="H357" s="1">
        <v>229.25568200823</v>
      </c>
      <c r="I357" s="1"/>
      <c r="J357" s="1">
        <v>5.9765953830085863</v>
      </c>
      <c r="K357" s="1">
        <v>9.069023883136822</v>
      </c>
      <c r="L357" s="1">
        <v>8.2828227831044785</v>
      </c>
      <c r="M357" s="1">
        <v>4.1200007310236799</v>
      </c>
      <c r="N357" s="1">
        <v>3.4453315857024194</v>
      </c>
      <c r="O357" s="1"/>
      <c r="P357" s="1"/>
      <c r="Q357" s="1">
        <v>207.92661848721201</v>
      </c>
      <c r="R357" s="1">
        <v>211.74306697387701</v>
      </c>
      <c r="S357" s="1">
        <v>211.984755875997</v>
      </c>
      <c r="T357" s="1">
        <v>214.05448011755001</v>
      </c>
      <c r="U357" s="1"/>
      <c r="V357" s="1">
        <v>0.44731373748885517</v>
      </c>
      <c r="W357" s="1">
        <v>1.8354785522084285</v>
      </c>
      <c r="X357" s="1">
        <v>0.11414253395594187</v>
      </c>
      <c r="Y357" s="1">
        <v>0.97635522563884081</v>
      </c>
      <c r="Z357" s="80">
        <f t="shared" si="11"/>
        <v>211.42723036365899</v>
      </c>
      <c r="AA357" s="27"/>
    </row>
    <row r="358" spans="1:27" ht="11.25" customHeight="1" x14ac:dyDescent="0.25">
      <c r="A358" s="6">
        <v>26</v>
      </c>
      <c r="C358" s="26">
        <v>2023</v>
      </c>
      <c r="D358" s="1">
        <v>218.7341970743953</v>
      </c>
      <c r="E358" s="1">
        <v>193.04829203428773</v>
      </c>
      <c r="F358" s="1">
        <v>210.18574506245983</v>
      </c>
      <c r="G358" s="1">
        <v>235.43243634030918</v>
      </c>
      <c r="H358" s="1">
        <v>236.27031486052448</v>
      </c>
      <c r="I358" s="1"/>
      <c r="J358" s="1">
        <v>3.4560196896909616</v>
      </c>
      <c r="K358" s="1">
        <v>3.1327844501364694</v>
      </c>
      <c r="L358" s="1">
        <v>3.3614447969845287</v>
      </c>
      <c r="M358" s="1">
        <v>4.2110929169017339</v>
      </c>
      <c r="N358" s="1">
        <v>3.0597422017407894</v>
      </c>
      <c r="O358" s="1"/>
      <c r="P358" s="1"/>
      <c r="Q358" s="1">
        <v>212.61827325519161</v>
      </c>
      <c r="R358" s="1">
        <v>219.57508850086316</v>
      </c>
      <c r="S358" s="1">
        <v>220.29797244139669</v>
      </c>
      <c r="T358" s="1">
        <v>222.44545410012978</v>
      </c>
      <c r="U358" s="1"/>
      <c r="V358" s="1">
        <v>-0.67095389060285981</v>
      </c>
      <c r="W358" s="1">
        <v>3.2719742941951893</v>
      </c>
      <c r="X358" s="1">
        <v>0.32921946905224786</v>
      </c>
      <c r="Y358" s="1">
        <v>0.97480772743124078</v>
      </c>
      <c r="Z358" s="80">
        <f t="shared" si="11"/>
        <v>218.7341970743953</v>
      </c>
      <c r="AA358" s="27"/>
    </row>
    <row r="359" spans="1:27" ht="11.25" customHeight="1" x14ac:dyDescent="0.25">
      <c r="C359" s="7"/>
      <c r="D359" s="2" t="s">
        <v>5</v>
      </c>
      <c r="E359" s="2" t="s">
        <v>5</v>
      </c>
      <c r="F359" s="2" t="s">
        <v>5</v>
      </c>
      <c r="G359" s="2" t="s">
        <v>5</v>
      </c>
      <c r="H359" s="2" t="s">
        <v>5</v>
      </c>
      <c r="I359" s="2"/>
      <c r="J359" s="2" t="s">
        <v>5</v>
      </c>
      <c r="K359" s="2" t="s">
        <v>5</v>
      </c>
      <c r="L359" s="2" t="s">
        <v>5</v>
      </c>
      <c r="M359" s="2" t="s">
        <v>5</v>
      </c>
      <c r="N359" s="2" t="s">
        <v>5</v>
      </c>
      <c r="O359" s="2"/>
      <c r="P359" s="2"/>
      <c r="Q359" s="2" t="s">
        <v>5</v>
      </c>
      <c r="R359" s="2" t="s">
        <v>5</v>
      </c>
      <c r="S359" s="2" t="s">
        <v>5</v>
      </c>
      <c r="T359" s="2" t="s">
        <v>5</v>
      </c>
      <c r="U359" s="2"/>
      <c r="V359" s="3" t="s">
        <v>5</v>
      </c>
      <c r="W359" s="3" t="s">
        <v>5</v>
      </c>
      <c r="X359" s="3" t="s">
        <v>5</v>
      </c>
      <c r="Y359" s="2" t="s">
        <v>5</v>
      </c>
      <c r="Z359" s="80"/>
      <c r="AA359" s="27"/>
    </row>
    <row r="360" spans="1:27" ht="11.25" customHeight="1" x14ac:dyDescent="0.25">
      <c r="A360" s="6">
        <v>1</v>
      </c>
      <c r="B360" s="25"/>
      <c r="C360" s="26">
        <v>1998</v>
      </c>
      <c r="D360" s="1">
        <v>70.054725023223313</v>
      </c>
      <c r="E360" s="1">
        <v>50.197861386807986</v>
      </c>
      <c r="F360" s="1">
        <v>73.326006770665629</v>
      </c>
      <c r="G360" s="1">
        <v>79.618714782033209</v>
      </c>
      <c r="H360" s="1">
        <v>77.076317153386398</v>
      </c>
      <c r="I360" s="1"/>
      <c r="J360" s="1" t="s">
        <v>13</v>
      </c>
      <c r="K360" s="1" t="s">
        <v>13</v>
      </c>
      <c r="L360" s="1" t="s">
        <v>13</v>
      </c>
      <c r="M360" s="1" t="s">
        <v>13</v>
      </c>
      <c r="N360" s="1" t="s">
        <v>13</v>
      </c>
      <c r="O360" s="1"/>
      <c r="P360" s="1"/>
      <c r="Q360" s="1">
        <v>68.98218513212278</v>
      </c>
      <c r="R360" s="1">
        <v>70.622619122398433</v>
      </c>
      <c r="S360" s="1">
        <v>71.58731513583939</v>
      </c>
      <c r="T360" s="1">
        <v>69.026780702532619</v>
      </c>
      <c r="U360" s="1"/>
      <c r="V360" s="1" t="s">
        <v>13</v>
      </c>
      <c r="W360" s="1">
        <v>2.3780545471757648</v>
      </c>
      <c r="X360" s="1">
        <v>1.3659873075069697</v>
      </c>
      <c r="Y360" s="1">
        <v>-3.5767990857710856</v>
      </c>
      <c r="Z360" s="80">
        <f t="shared" si="11"/>
        <v>70.054725023223313</v>
      </c>
      <c r="AA360" s="27"/>
    </row>
    <row r="361" spans="1:27" ht="11.25" customHeight="1" x14ac:dyDescent="0.25">
      <c r="A361" s="6">
        <v>2</v>
      </c>
      <c r="B361" s="25" t="s">
        <v>12</v>
      </c>
      <c r="C361" s="26">
        <v>1999</v>
      </c>
      <c r="D361" s="1">
        <v>66.81914732856815</v>
      </c>
      <c r="E361" s="1">
        <v>49.771324907817537</v>
      </c>
      <c r="F361" s="1">
        <v>69.439813499168551</v>
      </c>
      <c r="G361" s="1">
        <v>72.530763241738683</v>
      </c>
      <c r="H361" s="1">
        <v>75.534687665547835</v>
      </c>
      <c r="I361" s="1"/>
      <c r="J361" s="1">
        <v>-4.6186430588123244</v>
      </c>
      <c r="K361" s="1">
        <v>-0.84971046018016239</v>
      </c>
      <c r="L361" s="1">
        <v>-5.2998839602046388</v>
      </c>
      <c r="M361" s="1">
        <v>-8.90236869522289</v>
      </c>
      <c r="N361" s="1">
        <v>-2.0001338216129767</v>
      </c>
      <c r="O361" s="1"/>
      <c r="P361" s="1"/>
      <c r="Q361" s="1">
        <v>67.584042144799199</v>
      </c>
      <c r="R361" s="1">
        <v>66.921379425048926</v>
      </c>
      <c r="S361" s="1">
        <v>65.739992266481011</v>
      </c>
      <c r="T361" s="1">
        <v>67.031175477943449</v>
      </c>
      <c r="U361" s="1"/>
      <c r="V361" s="1">
        <v>-2.0901142180610037</v>
      </c>
      <c r="W361" s="1">
        <v>-0.98050175562229924</v>
      </c>
      <c r="X361" s="1">
        <v>-1.7653359340732919</v>
      </c>
      <c r="Y361" s="1">
        <v>1.964075697223322</v>
      </c>
      <c r="Z361" s="80">
        <f t="shared" si="11"/>
        <v>66.81914732856815</v>
      </c>
      <c r="AA361" s="27"/>
    </row>
    <row r="362" spans="1:27" ht="11.25" customHeight="1" x14ac:dyDescent="0.25">
      <c r="A362" s="6">
        <v>3</v>
      </c>
      <c r="C362" s="26">
        <v>2000</v>
      </c>
      <c r="D362" s="1">
        <v>72.283909530214942</v>
      </c>
      <c r="E362" s="1">
        <v>51.617091440932285</v>
      </c>
      <c r="F362" s="1">
        <v>72.903518140188083</v>
      </c>
      <c r="G362" s="1">
        <v>78.740198521363624</v>
      </c>
      <c r="H362" s="1">
        <v>85.874830018375803</v>
      </c>
      <c r="I362" s="1"/>
      <c r="J362" s="1">
        <v>8.1784374990226354</v>
      </c>
      <c r="K362" s="1">
        <v>3.7084938697800993</v>
      </c>
      <c r="L362" s="1">
        <v>4.988067315389614</v>
      </c>
      <c r="M362" s="1">
        <v>8.5611056634402587</v>
      </c>
      <c r="N362" s="1">
        <v>13.689263399899133</v>
      </c>
      <c r="O362" s="1"/>
      <c r="P362" s="1"/>
      <c r="Q362" s="1">
        <v>69.890379764192005</v>
      </c>
      <c r="R362" s="1">
        <v>71.279413665939614</v>
      </c>
      <c r="S362" s="1">
        <v>72.13475687562827</v>
      </c>
      <c r="T362" s="1">
        <v>75.831087815099949</v>
      </c>
      <c r="U362" s="1"/>
      <c r="V362" s="1">
        <v>4.2654843300329333</v>
      </c>
      <c r="W362" s="1">
        <v>1.9874464932572664</v>
      </c>
      <c r="X362" s="1">
        <v>1.1999863154000394</v>
      </c>
      <c r="Y362" s="1">
        <v>5.124202395032313</v>
      </c>
      <c r="Z362" s="80">
        <f t="shared" si="11"/>
        <v>72.28390953021497</v>
      </c>
      <c r="AA362" s="27"/>
    </row>
    <row r="363" spans="1:27" ht="11.25" customHeight="1" x14ac:dyDescent="0.25">
      <c r="A363" s="6">
        <v>4</v>
      </c>
      <c r="C363" s="26">
        <v>2001</v>
      </c>
      <c r="D363" s="1">
        <v>68.347667072172769</v>
      </c>
      <c r="E363" s="1">
        <v>52.531431376949591</v>
      </c>
      <c r="F363" s="1">
        <v>70.271421537386914</v>
      </c>
      <c r="G363" s="1">
        <v>75.405408934489969</v>
      </c>
      <c r="H363" s="1">
        <v>75.182406439864579</v>
      </c>
      <c r="I363" s="1"/>
      <c r="J363" s="1">
        <v>-5.4455306632201541</v>
      </c>
      <c r="K363" s="1">
        <v>1.77138988364662</v>
      </c>
      <c r="L363" s="1">
        <v>-3.6103835177608801</v>
      </c>
      <c r="M363" s="1">
        <v>-4.2351805678631393</v>
      </c>
      <c r="N363" s="1">
        <v>-12.451172917865719</v>
      </c>
      <c r="O363" s="1"/>
      <c r="P363" s="1"/>
      <c r="Q363" s="1">
        <v>69.792912028582663</v>
      </c>
      <c r="R363" s="1">
        <v>68.062565220764085</v>
      </c>
      <c r="S363" s="1">
        <v>68.580411452539096</v>
      </c>
      <c r="T363" s="1">
        <v>66.954779586805188</v>
      </c>
      <c r="U363" s="1"/>
      <c r="V363" s="1">
        <v>-7.9626653929062172</v>
      </c>
      <c r="W363" s="1">
        <v>-2.4792586489440964</v>
      </c>
      <c r="X363" s="1">
        <v>0.76083854626305936</v>
      </c>
      <c r="Y363" s="1">
        <v>-2.3704026139576655</v>
      </c>
      <c r="Z363" s="80">
        <f t="shared" si="11"/>
        <v>68.347667072172754</v>
      </c>
      <c r="AA363" s="27"/>
    </row>
    <row r="364" spans="1:27" ht="11.25" customHeight="1" x14ac:dyDescent="0.25">
      <c r="A364" s="6">
        <v>5</v>
      </c>
      <c r="C364" s="26">
        <v>2002</v>
      </c>
      <c r="D364" s="1">
        <v>73.209573644150566</v>
      </c>
      <c r="E364" s="1">
        <v>53.366050584753346</v>
      </c>
      <c r="F364" s="1">
        <v>75.432538468242896</v>
      </c>
      <c r="G364" s="1">
        <v>80.816200084897758</v>
      </c>
      <c r="H364" s="1">
        <v>83.22350543870823</v>
      </c>
      <c r="I364" s="1"/>
      <c r="J364" s="1">
        <v>7.1134930865215864</v>
      </c>
      <c r="K364" s="1">
        <v>1.5887996689349251</v>
      </c>
      <c r="L364" s="1">
        <v>7.3445460728442526</v>
      </c>
      <c r="M364" s="1">
        <v>7.1756008313787163</v>
      </c>
      <c r="N364" s="1">
        <v>10.695453071557907</v>
      </c>
      <c r="O364" s="1"/>
      <c r="P364" s="1"/>
      <c r="Q364" s="1">
        <v>69.873704288283278</v>
      </c>
      <c r="R364" s="1">
        <v>73.109189060998929</v>
      </c>
      <c r="S364" s="1">
        <v>74.277347751390352</v>
      </c>
      <c r="T364" s="1">
        <v>75.57805347592965</v>
      </c>
      <c r="U364" s="1"/>
      <c r="V364" s="1">
        <v>4.359546427441785</v>
      </c>
      <c r="W364" s="1">
        <v>4.6304755210440334</v>
      </c>
      <c r="X364" s="1">
        <v>1.5978274487722217</v>
      </c>
      <c r="Y364" s="1">
        <v>1.7511472392536405</v>
      </c>
      <c r="Z364" s="80">
        <f t="shared" si="11"/>
        <v>73.209573644150552</v>
      </c>
      <c r="AA364" s="27"/>
    </row>
    <row r="365" spans="1:27" ht="11.25" customHeight="1" x14ac:dyDescent="0.25">
      <c r="A365" s="6">
        <v>6</v>
      </c>
      <c r="C365" s="26">
        <v>2003</v>
      </c>
      <c r="D365" s="1">
        <v>78.824819350305944</v>
      </c>
      <c r="E365" s="1">
        <v>59.370609151291738</v>
      </c>
      <c r="F365" s="1">
        <v>79.226256327745489</v>
      </c>
      <c r="G365" s="1">
        <v>86.641081197579965</v>
      </c>
      <c r="H365" s="1">
        <v>90.061330724606563</v>
      </c>
      <c r="I365" s="1"/>
      <c r="J365" s="1">
        <v>7.6700975386762735</v>
      </c>
      <c r="K365" s="1">
        <v>11.251645007910497</v>
      </c>
      <c r="L365" s="1">
        <v>5.0292856856457746</v>
      </c>
      <c r="M365" s="1">
        <v>7.2075661891590244</v>
      </c>
      <c r="N365" s="1">
        <v>8.2162187832068696</v>
      </c>
      <c r="O365" s="1"/>
      <c r="P365" s="1"/>
      <c r="Q365" s="1">
        <v>76.172482173871941</v>
      </c>
      <c r="R365" s="1">
        <v>76.490336349319179</v>
      </c>
      <c r="S365" s="1">
        <v>80.280423907290086</v>
      </c>
      <c r="T365" s="1">
        <v>82.356034970742513</v>
      </c>
      <c r="U365" s="1"/>
      <c r="V365" s="1">
        <v>0.78650966861908955</v>
      </c>
      <c r="W365" s="1">
        <v>0.41728215541367319</v>
      </c>
      <c r="X365" s="1">
        <v>4.954988746110601</v>
      </c>
      <c r="Y365" s="1">
        <v>2.585451050743572</v>
      </c>
      <c r="Z365" s="80">
        <f t="shared" si="11"/>
        <v>78.824819350305916</v>
      </c>
      <c r="AA365" s="27"/>
    </row>
    <row r="366" spans="1:27" ht="11.25" customHeight="1" x14ac:dyDescent="0.25">
      <c r="A366" s="6">
        <v>7</v>
      </c>
      <c r="C366" s="26">
        <v>2004</v>
      </c>
      <c r="D366" s="1">
        <v>86.32993081335843</v>
      </c>
      <c r="E366" s="1">
        <v>67.381640098539748</v>
      </c>
      <c r="F366" s="1">
        <v>91.395008371225231</v>
      </c>
      <c r="G366" s="1">
        <v>92.433745623568939</v>
      </c>
      <c r="H366" s="1">
        <v>94.10932916009979</v>
      </c>
      <c r="I366" s="1"/>
      <c r="J366" s="1">
        <v>9.521254250769644</v>
      </c>
      <c r="K366" s="1">
        <v>13.493260489940113</v>
      </c>
      <c r="L366" s="1">
        <v>15.3594939449615</v>
      </c>
      <c r="M366" s="1">
        <v>6.6858173350574219</v>
      </c>
      <c r="N366" s="1">
        <v>4.494713105973716</v>
      </c>
      <c r="O366" s="1"/>
      <c r="P366" s="1"/>
      <c r="Q366" s="1">
        <v>83.813570226196077</v>
      </c>
      <c r="R366" s="1">
        <v>87.5139131901837</v>
      </c>
      <c r="S366" s="1">
        <v>86.86687093593315</v>
      </c>
      <c r="T366" s="1">
        <v>87.125368901120751</v>
      </c>
      <c r="U366" s="1"/>
      <c r="V366" s="1">
        <v>1.7697977518846812</v>
      </c>
      <c r="W366" s="1">
        <v>4.4149687860821842</v>
      </c>
      <c r="X366" s="1">
        <v>-0.73935929804031275</v>
      </c>
      <c r="Y366" s="1">
        <v>0.2975794596978858</v>
      </c>
      <c r="Z366" s="80">
        <f t="shared" si="11"/>
        <v>86.329930813358416</v>
      </c>
      <c r="AA366" s="27"/>
    </row>
    <row r="367" spans="1:27" ht="11.25" customHeight="1" x14ac:dyDescent="0.25">
      <c r="A367" s="6">
        <v>8</v>
      </c>
      <c r="C367" s="26">
        <v>2005</v>
      </c>
      <c r="D367" s="1">
        <v>96.575149412435408</v>
      </c>
      <c r="E367" s="1">
        <v>76.684033257006334</v>
      </c>
      <c r="F367" s="1">
        <v>98.814213438067341</v>
      </c>
      <c r="G367" s="1">
        <v>102.26134879304649</v>
      </c>
      <c r="H367" s="1">
        <v>108.54100216162146</v>
      </c>
      <c r="I367" s="1"/>
      <c r="J367" s="1">
        <v>11.867516286126417</v>
      </c>
      <c r="K367" s="1">
        <v>13.805530920385209</v>
      </c>
      <c r="L367" s="1">
        <v>8.1177355296112381</v>
      </c>
      <c r="M367" s="1">
        <v>10.632051209414257</v>
      </c>
      <c r="N367" s="1">
        <v>15.335007836439217</v>
      </c>
      <c r="O367" s="1"/>
      <c r="P367" s="1"/>
      <c r="Q367" s="1">
        <v>93.551093058871317</v>
      </c>
      <c r="R367" s="1">
        <v>95.080473330697956</v>
      </c>
      <c r="S367" s="1">
        <v>97.278760248797312</v>
      </c>
      <c r="T367" s="1">
        <v>100.39027101137509</v>
      </c>
      <c r="U367" s="1"/>
      <c r="V367" s="1">
        <v>7.3752619229000516</v>
      </c>
      <c r="W367" s="1">
        <v>1.6348074852147363</v>
      </c>
      <c r="X367" s="1">
        <v>2.3120277393377364</v>
      </c>
      <c r="Y367" s="1">
        <v>3.19855100396002</v>
      </c>
      <c r="Z367" s="80">
        <f t="shared" si="11"/>
        <v>96.575149412435422</v>
      </c>
      <c r="AA367" s="27"/>
    </row>
    <row r="368" spans="1:27" ht="11.25" customHeight="1" x14ac:dyDescent="0.25">
      <c r="A368" s="6">
        <v>9</v>
      </c>
      <c r="C368" s="26">
        <v>2006</v>
      </c>
      <c r="D368" s="1">
        <v>103.34954059537587</v>
      </c>
      <c r="E368" s="1">
        <v>83.084496370685329</v>
      </c>
      <c r="F368" s="1">
        <v>107.01837117730035</v>
      </c>
      <c r="G368" s="1">
        <v>108.22163207779087</v>
      </c>
      <c r="H368" s="1">
        <v>115.07366275572697</v>
      </c>
      <c r="I368" s="1"/>
      <c r="J368" s="1">
        <v>7.0146318428249401</v>
      </c>
      <c r="K368" s="1">
        <v>8.3465394839468843</v>
      </c>
      <c r="L368" s="1">
        <v>8.302608960577345</v>
      </c>
      <c r="M368" s="1">
        <v>5.8284809999979785</v>
      </c>
      <c r="N368" s="1">
        <v>6.0186109064831896</v>
      </c>
      <c r="O368" s="1"/>
      <c r="P368" s="1"/>
      <c r="Q368" s="1">
        <v>99.462829760221254</v>
      </c>
      <c r="R368" s="1">
        <v>104.46267181622197</v>
      </c>
      <c r="S368" s="1">
        <v>103.68179938975521</v>
      </c>
      <c r="T368" s="1">
        <v>105.79086141530516</v>
      </c>
      <c r="U368" s="1"/>
      <c r="V368" s="1">
        <v>-0.92383578788103193</v>
      </c>
      <c r="W368" s="1">
        <v>5.0268447701055976</v>
      </c>
      <c r="X368" s="1">
        <v>-0.74751335849472866</v>
      </c>
      <c r="Y368" s="1">
        <v>2.0341680390997681</v>
      </c>
      <c r="Z368" s="80">
        <f t="shared" si="11"/>
        <v>103.34954059537588</v>
      </c>
      <c r="AA368" s="27"/>
    </row>
    <row r="369" spans="1:27" ht="11.25" customHeight="1" x14ac:dyDescent="0.25">
      <c r="A369" s="6">
        <v>10</v>
      </c>
      <c r="C369" s="26">
        <v>2007</v>
      </c>
      <c r="D369" s="1">
        <v>110.24839312341547</v>
      </c>
      <c r="E369" s="1">
        <v>92.777765659345135</v>
      </c>
      <c r="F369" s="1">
        <v>110.08121724829074</v>
      </c>
      <c r="G369" s="1">
        <v>113.81199944600939</v>
      </c>
      <c r="H369" s="1">
        <v>124.3225901400166</v>
      </c>
      <c r="I369" s="1"/>
      <c r="J369" s="1">
        <v>6.6752619201756431</v>
      </c>
      <c r="K369" s="1">
        <v>11.666760601656449</v>
      </c>
      <c r="L369" s="1">
        <v>2.8619815806354154</v>
      </c>
      <c r="M369" s="1">
        <v>5.1656653673455111</v>
      </c>
      <c r="N369" s="1">
        <v>8.037397231304638</v>
      </c>
      <c r="O369" s="1"/>
      <c r="P369" s="1"/>
      <c r="Q369" s="1">
        <v>108.43493189799155</v>
      </c>
      <c r="R369" s="1">
        <v>109.9108586442478</v>
      </c>
      <c r="S369" s="1">
        <v>108.83184442638496</v>
      </c>
      <c r="T369" s="1">
        <v>113.81593752503758</v>
      </c>
      <c r="U369" s="1"/>
      <c r="V369" s="1">
        <v>2.4993373220646191</v>
      </c>
      <c r="W369" s="1">
        <v>1.3611174189187523</v>
      </c>
      <c r="X369" s="1">
        <v>-0.98171757656385239</v>
      </c>
      <c r="Y369" s="1">
        <v>4.5796275207151496</v>
      </c>
      <c r="Z369" s="80">
        <f t="shared" si="11"/>
        <v>110.24839312341547</v>
      </c>
      <c r="AA369" s="27"/>
    </row>
    <row r="370" spans="1:27" ht="11.25" customHeight="1" x14ac:dyDescent="0.25">
      <c r="A370" s="6">
        <v>11</v>
      </c>
      <c r="C370" s="26">
        <v>2008</v>
      </c>
      <c r="D370" s="1">
        <v>109.39329717595308</v>
      </c>
      <c r="E370" s="1">
        <v>100.78782922741595</v>
      </c>
      <c r="F370" s="1">
        <v>105.04170462926294</v>
      </c>
      <c r="G370" s="1">
        <v>116.61827592267527</v>
      </c>
      <c r="H370" s="1">
        <v>115.12537892445816</v>
      </c>
      <c r="I370" s="1"/>
      <c r="J370" s="1">
        <v>-0.77560853563204546</v>
      </c>
      <c r="K370" s="1">
        <v>8.633602578317749</v>
      </c>
      <c r="L370" s="1">
        <v>-4.5779949976943612</v>
      </c>
      <c r="M370" s="1">
        <v>2.4657123065455977</v>
      </c>
      <c r="N370" s="1">
        <v>-7.3978600391129277</v>
      </c>
      <c r="O370" s="1"/>
      <c r="P370" s="1"/>
      <c r="Q370" s="1">
        <v>115.17771201808658</v>
      </c>
      <c r="R370" s="1">
        <v>106.20283984771625</v>
      </c>
      <c r="S370" s="1">
        <v>110.03638724467891</v>
      </c>
      <c r="T370" s="1">
        <v>106.1562495933305</v>
      </c>
      <c r="U370" s="1"/>
      <c r="V370" s="1">
        <v>1.196470830589476</v>
      </c>
      <c r="W370" s="1">
        <v>-7.7921952199927205</v>
      </c>
      <c r="X370" s="1">
        <v>3.6096467876561178</v>
      </c>
      <c r="Y370" s="1">
        <v>-3.5262314117242539</v>
      </c>
      <c r="Z370" s="80">
        <f t="shared" si="11"/>
        <v>109.39329717595305</v>
      </c>
      <c r="AA370" s="27"/>
    </row>
    <row r="371" spans="1:27" ht="11.25" customHeight="1" x14ac:dyDescent="0.25">
      <c r="A371" s="6">
        <v>12</v>
      </c>
      <c r="C371" s="26">
        <v>2009</v>
      </c>
      <c r="D371" s="1">
        <v>100</v>
      </c>
      <c r="E371" s="1">
        <v>80.721264674069943</v>
      </c>
      <c r="F371" s="1">
        <v>96.127347607991936</v>
      </c>
      <c r="G371" s="1">
        <v>109.07763749723776</v>
      </c>
      <c r="H371" s="1">
        <v>114.07375022070039</v>
      </c>
      <c r="I371" s="1"/>
      <c r="J371" s="1">
        <v>-8.5867209586383382</v>
      </c>
      <c r="K371" s="1">
        <v>-19.909710038568406</v>
      </c>
      <c r="L371" s="1">
        <v>-8.4864931055085009</v>
      </c>
      <c r="M371" s="1">
        <v>-6.4660863537696116</v>
      </c>
      <c r="N371" s="1">
        <v>-0.91346383706395784</v>
      </c>
      <c r="O371" s="1"/>
      <c r="P371" s="1"/>
      <c r="Q371" s="1">
        <v>93.41748982092129</v>
      </c>
      <c r="R371" s="1">
        <v>98.119849075949006</v>
      </c>
      <c r="S371" s="1">
        <v>102.57289374016656</v>
      </c>
      <c r="T371" s="1">
        <v>105.88976736296316</v>
      </c>
      <c r="U371" s="1"/>
      <c r="V371" s="1">
        <v>-12.000009251654603</v>
      </c>
      <c r="W371" s="1">
        <v>5.0337032862283166</v>
      </c>
      <c r="X371" s="1">
        <v>4.5383729246981375</v>
      </c>
      <c r="Y371" s="1">
        <v>3.2336746111489845</v>
      </c>
      <c r="Z371" s="80">
        <f t="shared" si="11"/>
        <v>100</v>
      </c>
      <c r="AA371" s="27"/>
    </row>
    <row r="372" spans="1:27" ht="11.25" customHeight="1" x14ac:dyDescent="0.25">
      <c r="A372" s="6">
        <v>13</v>
      </c>
      <c r="C372" s="26">
        <v>2010</v>
      </c>
      <c r="D372" s="1">
        <v>120.23261641468464</v>
      </c>
      <c r="E372" s="1">
        <v>94.198692289075751</v>
      </c>
      <c r="F372" s="1">
        <v>114.89302809466493</v>
      </c>
      <c r="G372" s="1">
        <v>130.66149023893573</v>
      </c>
      <c r="H372" s="1">
        <v>141.17725503606215</v>
      </c>
      <c r="I372" s="1"/>
      <c r="J372" s="1">
        <v>20.232616414684628</v>
      </c>
      <c r="K372" s="1">
        <v>16.696254288661009</v>
      </c>
      <c r="L372" s="1">
        <v>19.521687588010423</v>
      </c>
      <c r="M372" s="1">
        <v>19.787605632955291</v>
      </c>
      <c r="N372" s="1">
        <v>23.759633362560749</v>
      </c>
      <c r="O372" s="1"/>
      <c r="P372" s="1"/>
      <c r="Q372" s="1">
        <v>111.98731471581377</v>
      </c>
      <c r="R372" s="1">
        <v>117.28435570802827</v>
      </c>
      <c r="S372" s="1">
        <v>121.63178282320632</v>
      </c>
      <c r="T372" s="1">
        <v>130.02701241169004</v>
      </c>
      <c r="U372" s="1"/>
      <c r="V372" s="1">
        <v>5.7583914902275382</v>
      </c>
      <c r="W372" s="1">
        <v>4.730036616787018</v>
      </c>
      <c r="X372" s="1">
        <v>3.7067408427434998</v>
      </c>
      <c r="Y372" s="1">
        <v>6.9021676683686479</v>
      </c>
      <c r="Z372" s="80">
        <f t="shared" si="11"/>
        <v>120.2326164146846</v>
      </c>
      <c r="AA372" s="27"/>
    </row>
    <row r="373" spans="1:27" x14ac:dyDescent="0.25">
      <c r="A373" s="6">
        <v>14</v>
      </c>
      <c r="C373" s="26">
        <v>2011</v>
      </c>
      <c r="D373" s="1">
        <v>131.25597480100905</v>
      </c>
      <c r="E373" s="1">
        <v>103.56293959389086</v>
      </c>
      <c r="F373" s="1">
        <v>131.78249967479996</v>
      </c>
      <c r="G373" s="1">
        <v>148.43151464983978</v>
      </c>
      <c r="H373" s="1">
        <v>141.2469452855056</v>
      </c>
      <c r="I373" s="1"/>
      <c r="J373" s="1">
        <v>9.1683593978397937</v>
      </c>
      <c r="K373" s="1">
        <v>9.9409525517384338</v>
      </c>
      <c r="L373" s="1">
        <v>14.700170985326565</v>
      </c>
      <c r="M373" s="1">
        <v>13.600047250654114</v>
      </c>
      <c r="N373" s="1">
        <v>4.9363652399719626E-2</v>
      </c>
      <c r="O373" s="1"/>
      <c r="P373" s="1"/>
      <c r="Q373" s="1">
        <v>124.33349522149685</v>
      </c>
      <c r="R373" s="1">
        <v>134.36077462291604</v>
      </c>
      <c r="S373" s="1">
        <v>137.17600273690357</v>
      </c>
      <c r="T373" s="1">
        <v>129.15362662271954</v>
      </c>
      <c r="U373" s="1"/>
      <c r="V373" s="1">
        <v>-4.3787187635800109</v>
      </c>
      <c r="W373" s="1">
        <v>8.0648254788911515</v>
      </c>
      <c r="X373" s="1">
        <v>2.0952752928735947</v>
      </c>
      <c r="Y373" s="1">
        <v>-5.8482358095610465</v>
      </c>
      <c r="Z373" s="80">
        <f t="shared" si="11"/>
        <v>131.25597480100899</v>
      </c>
      <c r="AA373" s="27"/>
    </row>
    <row r="374" spans="1:27" x14ac:dyDescent="0.25">
      <c r="A374" s="6">
        <v>15</v>
      </c>
      <c r="C374" s="26">
        <v>2012</v>
      </c>
      <c r="D374" s="1">
        <v>133.36167167238423</v>
      </c>
      <c r="E374" s="1">
        <v>110.25956562227714</v>
      </c>
      <c r="F374" s="1">
        <v>127.27755251037048</v>
      </c>
      <c r="G374" s="1">
        <v>142.36646766896888</v>
      </c>
      <c r="H374" s="1">
        <v>153.54310088792042</v>
      </c>
      <c r="I374" s="2"/>
      <c r="J374" s="1">
        <v>1.6042674434954733</v>
      </c>
      <c r="K374" s="1">
        <v>6.4662378787684816</v>
      </c>
      <c r="L374" s="1">
        <v>-3.4184714780386969</v>
      </c>
      <c r="M374" s="1">
        <v>-4.0860911479471014</v>
      </c>
      <c r="N374" s="1">
        <v>8.7054311706071417</v>
      </c>
      <c r="O374" s="2"/>
      <c r="P374" s="2"/>
      <c r="Q374" s="1">
        <v>129.95778910138063</v>
      </c>
      <c r="R374" s="1">
        <v>130.70436500780076</v>
      </c>
      <c r="S374" s="1">
        <v>133.30981648709479</v>
      </c>
      <c r="T374" s="1">
        <v>139.47471609326072</v>
      </c>
      <c r="U374" s="2"/>
      <c r="V374" s="1">
        <v>0.62264026159341768</v>
      </c>
      <c r="W374" s="1">
        <v>0.57447569059345938</v>
      </c>
      <c r="X374" s="1">
        <v>1.9933928596329196</v>
      </c>
      <c r="Y374" s="1">
        <v>4.6244903553390913</v>
      </c>
      <c r="Z374" s="80">
        <f t="shared" si="11"/>
        <v>133.36167167238423</v>
      </c>
      <c r="AA374" s="27"/>
    </row>
    <row r="375" spans="1:27" x14ac:dyDescent="0.25">
      <c r="A375" s="6">
        <v>16</v>
      </c>
      <c r="C375" s="26">
        <v>2013</v>
      </c>
      <c r="D375" s="1">
        <v>150.89876730501879</v>
      </c>
      <c r="E375" s="1">
        <v>129.13088352209039</v>
      </c>
      <c r="F375" s="1">
        <v>144.70186246036155</v>
      </c>
      <c r="G375" s="1">
        <v>159.10521708621764</v>
      </c>
      <c r="H375" s="1">
        <v>170.65710615140557</v>
      </c>
      <c r="I375" s="2"/>
      <c r="J375" s="1">
        <v>13.15002685008038</v>
      </c>
      <c r="K375" s="1">
        <v>17.115356652557352</v>
      </c>
      <c r="L375" s="1">
        <v>13.690010222793475</v>
      </c>
      <c r="M375" s="1">
        <v>11.757508415654286</v>
      </c>
      <c r="N375" s="1">
        <v>11.146059422088655</v>
      </c>
      <c r="O375" s="2"/>
      <c r="P375" s="2"/>
      <c r="Q375" s="1">
        <v>148.14102827603836</v>
      </c>
      <c r="R375" s="1">
        <v>150.04906266156283</v>
      </c>
      <c r="S375" s="1">
        <v>151.40761175068863</v>
      </c>
      <c r="T375" s="1">
        <v>153.99736653178522</v>
      </c>
      <c r="U375" s="2"/>
      <c r="V375" s="1">
        <v>6.213536349471994</v>
      </c>
      <c r="W375" s="1">
        <v>1.2879851096815287</v>
      </c>
      <c r="X375" s="1">
        <v>0.90540324946249484</v>
      </c>
      <c r="Y375" s="1">
        <v>1.7104521702389235</v>
      </c>
      <c r="Z375" s="80">
        <f t="shared" si="11"/>
        <v>150.89876730501877</v>
      </c>
      <c r="AA375" s="27"/>
    </row>
    <row r="376" spans="1:27" x14ac:dyDescent="0.25">
      <c r="A376" s="6">
        <v>17</v>
      </c>
      <c r="C376" s="26">
        <v>2014</v>
      </c>
      <c r="D376" s="1">
        <v>153.81883306441742</v>
      </c>
      <c r="E376" s="1">
        <v>136.18008549717482</v>
      </c>
      <c r="F376" s="1">
        <v>142.84410116852325</v>
      </c>
      <c r="G376" s="1">
        <v>159.89318205397888</v>
      </c>
      <c r="H376" s="1">
        <v>176.35796353799276</v>
      </c>
      <c r="I376" s="2"/>
      <c r="J376" s="1">
        <v>1.9351157146937794</v>
      </c>
      <c r="K376" s="1">
        <v>5.458958990146229</v>
      </c>
      <c r="L376" s="1">
        <v>-1.2838544440623281</v>
      </c>
      <c r="M376" s="1">
        <v>0.49524772486513768</v>
      </c>
      <c r="N376" s="1">
        <v>3.3405332570970927</v>
      </c>
      <c r="O376" s="2"/>
      <c r="P376" s="2"/>
      <c r="Q376" s="1">
        <v>154.36668090931124</v>
      </c>
      <c r="R376" s="1">
        <v>148.65315416506525</v>
      </c>
      <c r="S376" s="1">
        <v>153.42298072364144</v>
      </c>
      <c r="T376" s="1">
        <v>158.83251645965191</v>
      </c>
      <c r="U376" s="2"/>
      <c r="V376" s="1">
        <v>0.23981863186588726</v>
      </c>
      <c r="W376" s="1">
        <v>-3.7012694129263792</v>
      </c>
      <c r="X376" s="1">
        <v>3.2086951571036053</v>
      </c>
      <c r="Y376" s="1">
        <v>3.5258966489215737</v>
      </c>
      <c r="Z376" s="80">
        <f t="shared" si="11"/>
        <v>153.81883306441745</v>
      </c>
      <c r="AA376" s="27"/>
    </row>
    <row r="377" spans="1:27" x14ac:dyDescent="0.25">
      <c r="A377" s="6">
        <v>18</v>
      </c>
      <c r="C377" s="26">
        <v>2015</v>
      </c>
      <c r="D377" s="1">
        <v>167.76385135568026</v>
      </c>
      <c r="E377" s="1">
        <v>144.80611113745741</v>
      </c>
      <c r="F377" s="1">
        <v>162.81641394321414</v>
      </c>
      <c r="G377" s="1">
        <v>175.25249326185556</v>
      </c>
      <c r="H377" s="1">
        <v>188.1803870801939</v>
      </c>
      <c r="I377" s="1"/>
      <c r="J377" s="1">
        <v>9.0658718529107887</v>
      </c>
      <c r="K377" s="1">
        <v>6.334278326225288</v>
      </c>
      <c r="L377" s="1">
        <v>13.981895374964168</v>
      </c>
      <c r="M377" s="1">
        <v>9.6059825757245108</v>
      </c>
      <c r="N377" s="1">
        <v>6.7036516554321821</v>
      </c>
      <c r="O377" s="1"/>
      <c r="P377" s="1"/>
      <c r="Q377" s="1">
        <v>164.44779707443806</v>
      </c>
      <c r="R377" s="1">
        <v>167.96790655017713</v>
      </c>
      <c r="S377" s="1">
        <v>168.43807014240133</v>
      </c>
      <c r="T377" s="1">
        <v>170.20163165570443</v>
      </c>
      <c r="U377" s="1"/>
      <c r="V377" s="1">
        <v>3.5353470057326604</v>
      </c>
      <c r="W377" s="1">
        <v>2.1405634726415315</v>
      </c>
      <c r="X377" s="1">
        <v>0.27991275350196076</v>
      </c>
      <c r="Y377" s="1">
        <v>1.0470088572091356</v>
      </c>
      <c r="Z377" s="80">
        <f t="shared" si="11"/>
        <v>167.76385135568023</v>
      </c>
      <c r="AA377" s="27"/>
    </row>
    <row r="378" spans="1:27" x14ac:dyDescent="0.25">
      <c r="A378" s="6">
        <v>19</v>
      </c>
      <c r="C378" s="26">
        <v>2016</v>
      </c>
      <c r="D378" s="1">
        <v>174.37721856000607</v>
      </c>
      <c r="E378" s="1">
        <v>149.40980271895893</v>
      </c>
      <c r="F378" s="1">
        <v>168.59067251517811</v>
      </c>
      <c r="G378" s="1">
        <v>182.4128432640689</v>
      </c>
      <c r="H378" s="1">
        <v>197.09555574181832</v>
      </c>
      <c r="I378" s="1"/>
      <c r="J378" s="1">
        <v>3.9420692544215967</v>
      </c>
      <c r="K378" s="1">
        <v>3.1792108394731002</v>
      </c>
      <c r="L378" s="1">
        <v>3.5464843083805135</v>
      </c>
      <c r="M378" s="1">
        <v>4.0857336001004114</v>
      </c>
      <c r="N378" s="1">
        <v>4.737565269129334</v>
      </c>
      <c r="O378" s="1"/>
      <c r="P378" s="1"/>
      <c r="Q378" s="1">
        <v>172.15473755876295</v>
      </c>
      <c r="R378" s="1">
        <v>172.08782886543875</v>
      </c>
      <c r="S378" s="1">
        <v>174.5227456268394</v>
      </c>
      <c r="T378" s="1">
        <v>178.74356218898308</v>
      </c>
      <c r="U378" s="1"/>
      <c r="V378" s="1">
        <v>1.1475247822590831</v>
      </c>
      <c r="W378" s="1">
        <v>-3.8865438310324407E-2</v>
      </c>
      <c r="X378" s="1">
        <v>1.4149267716687746</v>
      </c>
      <c r="Y378" s="1">
        <v>2.4184908087387953</v>
      </c>
      <c r="Z378" s="80">
        <f t="shared" si="11"/>
        <v>174.37721856000604</v>
      </c>
      <c r="AA378" s="27"/>
    </row>
    <row r="379" spans="1:27" x14ac:dyDescent="0.25">
      <c r="A379" s="6">
        <v>20</v>
      </c>
      <c r="C379" s="26">
        <v>2017</v>
      </c>
      <c r="D379" s="1">
        <v>181.11259000935269</v>
      </c>
      <c r="E379" s="1">
        <v>150.70685169522287</v>
      </c>
      <c r="F379" s="1">
        <v>179.29191101901819</v>
      </c>
      <c r="G379" s="1">
        <v>191.58896610098708</v>
      </c>
      <c r="H379" s="1">
        <v>202.86263122218276</v>
      </c>
      <c r="I379" s="1"/>
      <c r="J379" s="1">
        <v>3.862529466272477</v>
      </c>
      <c r="K379" s="1">
        <v>0.86811504510431803</v>
      </c>
      <c r="L379" s="1">
        <v>6.3474677122939056</v>
      </c>
      <c r="M379" s="1">
        <v>5.0304148944350544</v>
      </c>
      <c r="N379" s="1">
        <v>2.9260301982247228</v>
      </c>
      <c r="O379" s="1"/>
      <c r="P379" s="1"/>
      <c r="Q379" s="1">
        <v>175.60398489444057</v>
      </c>
      <c r="R379" s="1">
        <v>180.79686734537307</v>
      </c>
      <c r="S379" s="1">
        <v>182.25435339350298</v>
      </c>
      <c r="T379" s="1">
        <v>185.79515440409443</v>
      </c>
      <c r="U379" s="1"/>
      <c r="V379" s="1">
        <v>-1.7564701386129258</v>
      </c>
      <c r="W379" s="1">
        <v>2.9571552456819603</v>
      </c>
      <c r="X379" s="1">
        <v>0.80614563157541852</v>
      </c>
      <c r="Y379" s="1">
        <v>1.9427799362062643</v>
      </c>
      <c r="Z379" s="80">
        <f t="shared" si="11"/>
        <v>181.11259000935277</v>
      </c>
      <c r="AA379" s="27"/>
    </row>
    <row r="380" spans="1:27" x14ac:dyDescent="0.25">
      <c r="A380" s="6">
        <v>21</v>
      </c>
      <c r="C380" s="26">
        <v>2018</v>
      </c>
      <c r="D380" s="1">
        <v>182.26704082811028</v>
      </c>
      <c r="E380" s="1">
        <v>160.085680885003</v>
      </c>
      <c r="F380" s="1">
        <v>188.66087059434599</v>
      </c>
      <c r="G380" s="1">
        <v>192.849126922376</v>
      </c>
      <c r="H380" s="1">
        <v>187.47248491071599</v>
      </c>
      <c r="I380" s="1"/>
      <c r="J380" s="1">
        <v>0.63742162745172948</v>
      </c>
      <c r="K380" s="1">
        <v>6.2232268037468543</v>
      </c>
      <c r="L380" s="1">
        <v>5.2255338916734644</v>
      </c>
      <c r="M380" s="1">
        <v>0.65774185592957224</v>
      </c>
      <c r="N380" s="1">
        <v>-7.5864865888537736</v>
      </c>
      <c r="O380" s="1"/>
      <c r="P380" s="1"/>
      <c r="Q380" s="1">
        <v>186.152833385279</v>
      </c>
      <c r="R380" s="1">
        <v>187.744432870281</v>
      </c>
      <c r="S380" s="1">
        <v>182.37377929778199</v>
      </c>
      <c r="T380" s="1">
        <v>172.797117759098</v>
      </c>
      <c r="U380" s="1"/>
      <c r="V380" s="1">
        <v>0.19251254551377883</v>
      </c>
      <c r="W380" s="1">
        <v>0.85499611048514623</v>
      </c>
      <c r="X380" s="1">
        <v>-2.8606193485426985</v>
      </c>
      <c r="Y380" s="1">
        <v>-5.2511175540465871</v>
      </c>
      <c r="Z380" s="80">
        <f t="shared" si="11"/>
        <v>182.26704082811</v>
      </c>
      <c r="AA380" s="27"/>
    </row>
    <row r="381" spans="1:27" x14ac:dyDescent="0.25">
      <c r="A381" s="6">
        <v>22</v>
      </c>
      <c r="C381" s="26">
        <v>2019</v>
      </c>
      <c r="D381" s="1">
        <v>182.7366175246845</v>
      </c>
      <c r="E381" s="1">
        <v>149.69352671051701</v>
      </c>
      <c r="F381" s="1">
        <v>182.215300488239</v>
      </c>
      <c r="G381" s="1">
        <v>194.78910125947999</v>
      </c>
      <c r="H381" s="1">
        <v>204.248541640502</v>
      </c>
      <c r="I381" s="1"/>
      <c r="J381" s="1">
        <v>0.25763116273833475</v>
      </c>
      <c r="K381" s="1">
        <v>-6.4916200606043901</v>
      </c>
      <c r="L381" s="1">
        <v>-3.4164848735200053</v>
      </c>
      <c r="M381" s="1">
        <v>1.0059544308359136</v>
      </c>
      <c r="N381" s="1">
        <v>8.9485434290667456</v>
      </c>
      <c r="O381" s="1"/>
      <c r="P381" s="1"/>
      <c r="Q381" s="1">
        <v>174.96869300149999</v>
      </c>
      <c r="R381" s="1">
        <v>184.28107321332399</v>
      </c>
      <c r="S381" s="1">
        <v>184.700403196981</v>
      </c>
      <c r="T381" s="1">
        <v>186.99630068693099</v>
      </c>
      <c r="U381" s="1"/>
      <c r="V381" s="1">
        <v>1.256719597273289</v>
      </c>
      <c r="W381" s="1">
        <v>5.3223122674547199</v>
      </c>
      <c r="X381" s="1">
        <v>0.22754913260764909</v>
      </c>
      <c r="Y381" s="1">
        <v>1.2430386995427654</v>
      </c>
      <c r="Z381" s="80">
        <f t="shared" si="11"/>
        <v>182.73661752468399</v>
      </c>
      <c r="AA381" s="27"/>
    </row>
    <row r="382" spans="1:27" x14ac:dyDescent="0.25">
      <c r="A382" s="6">
        <v>23</v>
      </c>
      <c r="C382" s="26">
        <v>2020</v>
      </c>
      <c r="D382" s="1">
        <v>200.83351842116775</v>
      </c>
      <c r="E382" s="1">
        <v>163.48346336395599</v>
      </c>
      <c r="F382" s="1">
        <v>178.361071474158</v>
      </c>
      <c r="G382" s="1">
        <v>226.48256480587401</v>
      </c>
      <c r="H382" s="1">
        <v>235.00697404068299</v>
      </c>
      <c r="I382" s="1"/>
      <c r="J382" s="1">
        <v>9.9032701500227063</v>
      </c>
      <c r="K382" s="1">
        <v>9.2121128792071829</v>
      </c>
      <c r="L382" s="1">
        <v>-2.1152060248254401</v>
      </c>
      <c r="M382" s="1">
        <v>16.270655463508163</v>
      </c>
      <c r="N382" s="1">
        <v>15.059315554046364</v>
      </c>
      <c r="O382" s="1"/>
      <c r="P382" s="1"/>
      <c r="Q382" s="1">
        <v>190.130526728424</v>
      </c>
      <c r="R382" s="1">
        <v>184.95107678324999</v>
      </c>
      <c r="S382" s="1">
        <v>216.02088915395399</v>
      </c>
      <c r="T382" s="1">
        <v>212.23158101903999</v>
      </c>
      <c r="U382" s="1"/>
      <c r="V382" s="1">
        <v>1.6760898637991488</v>
      </c>
      <c r="W382" s="1">
        <v>-2.7241548394657116</v>
      </c>
      <c r="X382" s="1">
        <v>16.798935648866589</v>
      </c>
      <c r="Y382" s="1">
        <v>-1.7541396805442417</v>
      </c>
      <c r="Z382" s="80">
        <f t="shared" si="11"/>
        <v>200.83351842116701</v>
      </c>
      <c r="AA382" s="27"/>
    </row>
    <row r="383" spans="1:27" x14ac:dyDescent="0.25">
      <c r="A383" s="6">
        <v>24</v>
      </c>
      <c r="C383" s="26">
        <v>2021</v>
      </c>
      <c r="D383" s="1">
        <v>205.76302045865702</v>
      </c>
      <c r="E383" s="1">
        <v>181.74899320782501</v>
      </c>
      <c r="F383" s="1">
        <v>195.09832563044699</v>
      </c>
      <c r="G383" s="1">
        <v>215.50815145893</v>
      </c>
      <c r="H383" s="1">
        <v>230.69661153742601</v>
      </c>
      <c r="I383" s="1"/>
      <c r="J383" s="1">
        <v>2.4545215740091777</v>
      </c>
      <c r="K383" s="1">
        <v>11.172707910649819</v>
      </c>
      <c r="L383" s="1">
        <v>9.3839165788561587</v>
      </c>
      <c r="M383" s="1">
        <v>-4.8455886025268882</v>
      </c>
      <c r="N383" s="1">
        <v>-1.8341423784771536</v>
      </c>
      <c r="O383" s="1"/>
      <c r="P383" s="1"/>
      <c r="Q383" s="1">
        <v>209.40365756131101</v>
      </c>
      <c r="R383" s="1">
        <v>203.367355924245</v>
      </c>
      <c r="S383" s="1">
        <v>203.997918971253</v>
      </c>
      <c r="T383" s="1">
        <v>206.28314937781801</v>
      </c>
      <c r="U383" s="1"/>
      <c r="V383" s="1">
        <v>-1.3324706173089709</v>
      </c>
      <c r="W383" s="1">
        <v>-2.8826151879886055</v>
      </c>
      <c r="X383" s="1">
        <v>0.3100610932085317</v>
      </c>
      <c r="Y383" s="1">
        <v>1.1202224111350034</v>
      </c>
      <c r="Z383" s="80">
        <f t="shared" si="11"/>
        <v>205.76302045865674</v>
      </c>
      <c r="AA383" s="27"/>
    </row>
    <row r="384" spans="1:27" x14ac:dyDescent="0.25">
      <c r="A384" s="6">
        <v>25</v>
      </c>
      <c r="C384" s="26">
        <v>2022</v>
      </c>
      <c r="D384" s="1">
        <v>205.06785651115251</v>
      </c>
      <c r="E384" s="1">
        <v>175.58201428458401</v>
      </c>
      <c r="F384" s="1">
        <v>190.62780340291701</v>
      </c>
      <c r="G384" s="1">
        <v>218.445915360447</v>
      </c>
      <c r="H384" s="1">
        <v>235.61569299666201</v>
      </c>
      <c r="I384" s="1"/>
      <c r="J384" s="1">
        <v>-0.33784688130789675</v>
      </c>
      <c r="K384" s="1">
        <v>-3.3931296203601136</v>
      </c>
      <c r="L384" s="1">
        <v>-2.2914200893748244</v>
      </c>
      <c r="M384" s="1">
        <v>1.3631799454587537</v>
      </c>
      <c r="N384" s="1">
        <v>2.1322729564400049</v>
      </c>
      <c r="O384" s="1"/>
      <c r="P384" s="1"/>
      <c r="Q384" s="1">
        <v>202.764058417146</v>
      </c>
      <c r="R384" s="1">
        <v>197.99878741894901</v>
      </c>
      <c r="S384" s="1">
        <v>206.97455665369301</v>
      </c>
      <c r="T384" s="1">
        <v>212.53402355482001</v>
      </c>
      <c r="U384" s="1"/>
      <c r="V384" s="1">
        <v>-1.7059517325026974</v>
      </c>
      <c r="W384" s="1">
        <v>-2.3501556614108665</v>
      </c>
      <c r="X384" s="1">
        <v>4.5332445474789864</v>
      </c>
      <c r="Y384" s="1">
        <v>2.6860629591438254</v>
      </c>
      <c r="Z384" s="80">
        <f t="shared" si="11"/>
        <v>205.06785651115203</v>
      </c>
      <c r="AA384" s="27"/>
    </row>
    <row r="385" spans="1:27" x14ac:dyDescent="0.25">
      <c r="A385" s="6">
        <v>26</v>
      </c>
      <c r="C385" s="26">
        <v>2023</v>
      </c>
      <c r="D385" s="5">
        <v>232.06335845661107</v>
      </c>
      <c r="E385" s="5">
        <v>190.08560390298356</v>
      </c>
      <c r="F385" s="5">
        <v>227.98974214027533</v>
      </c>
      <c r="G385" s="5">
        <v>248.73614462298931</v>
      </c>
      <c r="H385" s="5">
        <v>261.44194316019605</v>
      </c>
      <c r="I385" s="5"/>
      <c r="J385" s="5">
        <v>13.16418009371958</v>
      </c>
      <c r="K385" s="5">
        <v>8.2602934460542627</v>
      </c>
      <c r="L385" s="5">
        <v>19.599417330738959</v>
      </c>
      <c r="M385" s="5">
        <v>13.866237422000708</v>
      </c>
      <c r="N385" s="5">
        <v>10.961175732848957</v>
      </c>
      <c r="O385" s="5"/>
      <c r="P385" s="5"/>
      <c r="Q385" s="5">
        <v>220.96712092907381</v>
      </c>
      <c r="R385" s="5">
        <v>234.86972513623707</v>
      </c>
      <c r="S385" s="5">
        <v>235.28849251890711</v>
      </c>
      <c r="T385" s="5">
        <v>237.12809524222641</v>
      </c>
      <c r="U385" s="5"/>
      <c r="V385" s="5">
        <v>3.967881110611259</v>
      </c>
      <c r="W385" s="5">
        <v>6.2917071773884885</v>
      </c>
      <c r="X385" s="5">
        <v>0.17829772757093565</v>
      </c>
      <c r="Y385" s="5">
        <v>0.78184984893448473</v>
      </c>
      <c r="Z385" s="81">
        <f t="shared" si="11"/>
        <v>232.0633584566111</v>
      </c>
      <c r="AA385" s="27"/>
    </row>
    <row r="386" spans="1:27" ht="16.5" thickBot="1" x14ac:dyDescent="0.3">
      <c r="B386" s="37"/>
      <c r="C386" s="38"/>
      <c r="D386" s="39"/>
      <c r="E386" s="39"/>
      <c r="F386" s="39"/>
      <c r="G386" s="39"/>
      <c r="H386" s="39"/>
      <c r="I386" s="40"/>
      <c r="J386" s="40"/>
      <c r="K386" s="40"/>
      <c r="L386" s="40"/>
      <c r="M386" s="40"/>
      <c r="N386" s="40"/>
      <c r="O386" s="40"/>
      <c r="P386" s="40"/>
      <c r="Q386" s="40"/>
      <c r="R386" s="40"/>
      <c r="S386" s="40"/>
      <c r="T386" s="40"/>
      <c r="U386" s="40"/>
      <c r="V386" s="41"/>
      <c r="W386" s="41"/>
      <c r="X386" s="41"/>
      <c r="Y386" s="40"/>
      <c r="Z386" s="27"/>
      <c r="AA386" s="27"/>
    </row>
    <row r="387" spans="1:27" x14ac:dyDescent="0.25">
      <c r="B387" s="42" t="s">
        <v>14</v>
      </c>
      <c r="C387" s="26"/>
      <c r="D387" s="45"/>
      <c r="E387" s="46"/>
      <c r="F387" s="10"/>
    </row>
    <row r="388" spans="1:27" x14ac:dyDescent="0.25">
      <c r="B388" s="42" t="s">
        <v>11</v>
      </c>
      <c r="C388" s="10"/>
      <c r="D388" s="10"/>
      <c r="E388" s="42"/>
      <c r="F388" s="42"/>
      <c r="G388" s="44"/>
      <c r="H388" s="44"/>
      <c r="I388" s="44"/>
    </row>
    <row r="389" spans="1:27" x14ac:dyDescent="0.25">
      <c r="B389" s="42" t="s">
        <v>24</v>
      </c>
      <c r="C389" s="10"/>
      <c r="D389" s="10"/>
      <c r="E389" s="42"/>
      <c r="F389" s="42"/>
      <c r="G389" s="44"/>
      <c r="H389" s="44"/>
      <c r="I389" s="44"/>
    </row>
    <row r="392" spans="1:27" x14ac:dyDescent="0.25">
      <c r="Q392" s="42"/>
    </row>
    <row r="393" spans="1:27" x14ac:dyDescent="0.25">
      <c r="Q393" s="44"/>
    </row>
    <row r="394" spans="1:27" x14ac:dyDescent="0.25">
      <c r="Q394" s="42"/>
    </row>
    <row r="395" spans="1:27" x14ac:dyDescent="0.25">
      <c r="Q395" s="44"/>
    </row>
  </sheetData>
  <mergeCells count="21">
    <mergeCell ref="AC7:AD7"/>
    <mergeCell ref="AE7:AF7"/>
    <mergeCell ref="AG7:AH7"/>
    <mergeCell ref="AI7:AJ7"/>
    <mergeCell ref="AK7:AL7"/>
    <mergeCell ref="AF6:AH6"/>
    <mergeCell ref="AB7:AB8"/>
    <mergeCell ref="V6:Y6"/>
    <mergeCell ref="Q5:T5"/>
    <mergeCell ref="B4:B7"/>
    <mergeCell ref="C4:C7"/>
    <mergeCell ref="D4:N4"/>
    <mergeCell ref="Q4:Y4"/>
    <mergeCell ref="D5:H5"/>
    <mergeCell ref="J5:N5"/>
    <mergeCell ref="D6:D7"/>
    <mergeCell ref="E6:H6"/>
    <mergeCell ref="V5:Y5"/>
    <mergeCell ref="J6:J7"/>
    <mergeCell ref="K6:N6"/>
    <mergeCell ref="Q6:T6"/>
  </mergeCells>
  <printOptions horizontalCentered="1"/>
  <pageMargins left="0.11811023622047245" right="0.11811023622047245" top="0.23622047244094491" bottom="0.15748031496062992" header="0.15748031496062992" footer="0.15748031496062992"/>
  <pageSetup paperSize="9" scale="65" fitToHeight="3" orientation="portrait" r:id="rId1"/>
  <headerFooter alignWithMargins="0">
    <oddFooter>&amp;R &amp;P / &amp;N</oddFooter>
  </headerFooter>
  <rowBreaks count="4" manualBreakCount="4">
    <brk id="88" min="1" max="33" man="1"/>
    <brk id="169" min="1" max="33" man="1"/>
    <brk id="250" min="1" max="33" man="1"/>
    <brk id="331" min="1" max="3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showGridLines="0" workbookViewId="0">
      <selection activeCell="L31" sqref="L31"/>
    </sheetView>
  </sheetViews>
  <sheetFormatPr defaultRowHeight="12.75" x14ac:dyDescent="0.2"/>
  <cols>
    <col min="1" max="1" width="5.7109375" bestFit="1" customWidth="1"/>
    <col min="2" max="2" width="20" bestFit="1" customWidth="1"/>
    <col min="3" max="3" width="8.42578125" bestFit="1" customWidth="1"/>
    <col min="4" max="4" width="16.140625" bestFit="1" customWidth="1"/>
    <col min="5" max="5" width="20" bestFit="1" customWidth="1"/>
    <col min="6" max="6" width="22.7109375" bestFit="1" customWidth="1"/>
    <col min="9" max="9" width="15.42578125" customWidth="1"/>
  </cols>
  <sheetData>
    <row r="1" spans="1:14" ht="32.25" thickBot="1" x14ac:dyDescent="0.3">
      <c r="A1" s="82" t="s">
        <v>42</v>
      </c>
      <c r="B1" s="83" t="s">
        <v>62</v>
      </c>
      <c r="C1" s="82" t="s">
        <v>17</v>
      </c>
      <c r="D1" s="82" t="s">
        <v>20</v>
      </c>
      <c r="E1" s="82" t="s">
        <v>18</v>
      </c>
      <c r="F1" s="82" t="s">
        <v>19</v>
      </c>
      <c r="G1" s="44"/>
      <c r="H1" s="44"/>
      <c r="I1" s="44"/>
      <c r="J1" s="44"/>
      <c r="K1" s="44"/>
      <c r="L1" s="44"/>
      <c r="M1" s="44"/>
      <c r="N1" s="44"/>
    </row>
    <row r="2" spans="1:14" ht="15.75" x14ac:dyDescent="0.25">
      <c r="A2" s="83">
        <v>1998</v>
      </c>
      <c r="B2" s="84">
        <f>'Raw Data &amp; Sector Data'!Z9</f>
        <v>70.660070768459121</v>
      </c>
      <c r="C2" s="85">
        <f>'Raw Data &amp; Sector Data'!T9</f>
        <v>69.881537612270307</v>
      </c>
      <c r="D2" s="86" t="s">
        <v>13</v>
      </c>
      <c r="E2" s="86" t="s">
        <v>13</v>
      </c>
      <c r="F2" s="86" t="s">
        <v>13</v>
      </c>
      <c r="G2" s="44"/>
      <c r="H2" s="90"/>
      <c r="I2" s="91" t="s">
        <v>63</v>
      </c>
      <c r="J2" s="92" t="s">
        <v>23</v>
      </c>
      <c r="K2" s="44"/>
      <c r="L2" s="44"/>
      <c r="M2" s="44"/>
      <c r="N2" s="44"/>
    </row>
    <row r="3" spans="1:14" ht="15.75" x14ac:dyDescent="0.25">
      <c r="A3" s="83">
        <v>1999</v>
      </c>
      <c r="B3" s="84">
        <f>'Raw Data &amp; Sector Data'!Z10</f>
        <v>68.338492238095171</v>
      </c>
      <c r="C3" s="85">
        <f>'Raw Data &amp; Sector Data'!T10</f>
        <v>69.170404559319621</v>
      </c>
      <c r="D3" s="87">
        <f>(B3/B2-1)*100</f>
        <v>-3.2855593054404997</v>
      </c>
      <c r="E3" s="88">
        <f>(C2/B2-1)*100</f>
        <v>-1.1018007026060483</v>
      </c>
      <c r="F3" s="88">
        <f>D3-E3</f>
        <v>-2.1837586028344513</v>
      </c>
      <c r="G3" s="44"/>
      <c r="H3" s="93" t="s">
        <v>21</v>
      </c>
      <c r="I3" s="88">
        <f>MAX($E$3:$E$28)</f>
        <v>5.8096968383380077</v>
      </c>
      <c r="J3" s="86">
        <v>2021</v>
      </c>
      <c r="K3" s="44"/>
      <c r="L3" s="44"/>
      <c r="M3" s="44"/>
      <c r="N3" s="44"/>
    </row>
    <row r="4" spans="1:14" ht="15.75" x14ac:dyDescent="0.25">
      <c r="A4" s="83">
        <v>2000</v>
      </c>
      <c r="B4" s="84">
        <f>'Raw Data &amp; Sector Data'!Z11</f>
        <v>73.120977125076323</v>
      </c>
      <c r="C4" s="85">
        <f>'Raw Data &amp; Sector Data'!T11</f>
        <v>75.146628563075708</v>
      </c>
      <c r="D4" s="87">
        <f>(B4/B3-1)*100</f>
        <v>6.9982300316470347</v>
      </c>
      <c r="E4" s="88">
        <f>(C3/B3-1)*100</f>
        <v>1.2173407606448583</v>
      </c>
      <c r="F4" s="88">
        <f>D4-E4</f>
        <v>5.7808892710021764</v>
      </c>
      <c r="G4" s="44"/>
      <c r="H4" s="93" t="s">
        <v>22</v>
      </c>
      <c r="I4" s="88">
        <f>MIN($E$3:$E$28)</f>
        <v>-3.7214155062036736</v>
      </c>
      <c r="J4" s="86">
        <v>2009</v>
      </c>
      <c r="K4" s="44"/>
      <c r="L4" s="44"/>
      <c r="M4" s="44"/>
      <c r="N4" s="44"/>
    </row>
    <row r="5" spans="1:14" ht="15.75" x14ac:dyDescent="0.25">
      <c r="A5" s="83">
        <v>2001</v>
      </c>
      <c r="B5" s="84">
        <f>'Raw Data &amp; Sector Data'!Z12</f>
        <v>68.840705798014397</v>
      </c>
      <c r="C5" s="85">
        <f>'Raw Data &amp; Sector Data'!T12</f>
        <v>67.534931764922987</v>
      </c>
      <c r="D5" s="87">
        <f>(B5/B4-1)*100</f>
        <v>-5.8536845312397219</v>
      </c>
      <c r="E5" s="88">
        <f t="shared" ref="E5:E28" si="0">(C4/B4-1)*100</f>
        <v>2.7702740275672655</v>
      </c>
      <c r="F5" s="88">
        <f t="shared" ref="F5:F27" si="1">D5-E5</f>
        <v>-8.6239585588069865</v>
      </c>
      <c r="G5" s="44"/>
      <c r="H5" s="44"/>
      <c r="I5" s="44"/>
      <c r="J5" s="44"/>
      <c r="K5" s="44"/>
      <c r="L5" s="44"/>
      <c r="M5" s="44"/>
      <c r="N5" s="44"/>
    </row>
    <row r="6" spans="1:14" ht="15.75" x14ac:dyDescent="0.25">
      <c r="A6" s="83">
        <v>2002</v>
      </c>
      <c r="B6" s="84">
        <f>'Raw Data &amp; Sector Data'!Z13</f>
        <v>73.249858340659685</v>
      </c>
      <c r="C6" s="85">
        <f>'Raw Data &amp; Sector Data'!T13</f>
        <v>75.691615590791244</v>
      </c>
      <c r="D6" s="87">
        <f t="shared" ref="D6:D26" si="2">(B6/B5-1)*100</f>
        <v>6.4048624887463879</v>
      </c>
      <c r="E6" s="88">
        <f t="shared" si="0"/>
        <v>-1.8968051212645665</v>
      </c>
      <c r="F6" s="88">
        <f t="shared" si="1"/>
        <v>8.3016676100109539</v>
      </c>
      <c r="G6" s="44"/>
      <c r="H6" s="44"/>
      <c r="I6" s="44"/>
      <c r="J6" s="44"/>
      <c r="K6" s="44"/>
      <c r="L6" s="44"/>
      <c r="M6" s="44"/>
      <c r="N6" s="44"/>
    </row>
    <row r="7" spans="1:14" ht="15.75" x14ac:dyDescent="0.25">
      <c r="A7" s="83">
        <v>2003</v>
      </c>
      <c r="B7" s="84">
        <f>'Raw Data &amp; Sector Data'!Z14</f>
        <v>77.620405406656971</v>
      </c>
      <c r="C7" s="85">
        <f>'Raw Data &amp; Sector Data'!T14</f>
        <v>80.540173019993674</v>
      </c>
      <c r="D7" s="87">
        <f t="shared" si="2"/>
        <v>5.9666286939032531</v>
      </c>
      <c r="E7" s="88">
        <f t="shared" si="0"/>
        <v>3.3334634434046162</v>
      </c>
      <c r="F7" s="88">
        <f t="shared" si="1"/>
        <v>2.6331652504986369</v>
      </c>
      <c r="G7" s="94" t="s">
        <v>65</v>
      </c>
      <c r="H7" s="61"/>
      <c r="I7" s="61"/>
      <c r="J7" s="61"/>
      <c r="K7" s="61"/>
      <c r="L7" s="61"/>
      <c r="M7" s="61"/>
      <c r="N7" s="61"/>
    </row>
    <row r="8" spans="1:14" ht="15.75" x14ac:dyDescent="0.25">
      <c r="A8" s="83">
        <v>2004</v>
      </c>
      <c r="B8" s="84">
        <f>'Raw Data &amp; Sector Data'!Z15</f>
        <v>85.028513773981345</v>
      </c>
      <c r="C8" s="85">
        <f>'Raw Data &amp; Sector Data'!T15</f>
        <v>87.029867963811881</v>
      </c>
      <c r="D8" s="87">
        <f t="shared" si="2"/>
        <v>9.5440217408205186</v>
      </c>
      <c r="E8" s="88">
        <f t="shared" si="0"/>
        <v>3.7615979948054878</v>
      </c>
      <c r="F8" s="88">
        <f t="shared" si="1"/>
        <v>5.7824237460150307</v>
      </c>
      <c r="G8" s="61"/>
      <c r="H8" s="61"/>
      <c r="I8" s="61"/>
      <c r="J8" s="61"/>
      <c r="K8" s="61"/>
      <c r="L8" s="61"/>
      <c r="M8" s="61"/>
      <c r="N8" s="61"/>
    </row>
    <row r="9" spans="1:14" ht="15.75" x14ac:dyDescent="0.25">
      <c r="A9" s="83">
        <v>2005</v>
      </c>
      <c r="B9" s="84">
        <f>'Raw Data &amp; Sector Data'!Z16</f>
        <v>92.742109122410994</v>
      </c>
      <c r="C9" s="85">
        <f>'Raw Data &amp; Sector Data'!T16</f>
        <v>95.783131873614295</v>
      </c>
      <c r="D9" s="87">
        <f t="shared" si="2"/>
        <v>9.0717748741716786</v>
      </c>
      <c r="E9" s="88">
        <f t="shared" si="0"/>
        <v>2.3537447627868024</v>
      </c>
      <c r="F9" s="88">
        <f t="shared" si="1"/>
        <v>6.7180301113848762</v>
      </c>
      <c r="G9" s="61"/>
      <c r="H9" s="61"/>
      <c r="I9" s="61"/>
      <c r="J9" s="61"/>
      <c r="K9" s="61"/>
      <c r="L9" s="61"/>
      <c r="M9" s="61"/>
      <c r="N9" s="61"/>
    </row>
    <row r="10" spans="1:14" ht="15.75" x14ac:dyDescent="0.25">
      <c r="A10" s="83">
        <v>2006</v>
      </c>
      <c r="B10" s="84">
        <f>'Raw Data &amp; Sector Data'!Z17</f>
        <v>99.276658270817961</v>
      </c>
      <c r="C10" s="85">
        <f>'Raw Data &amp; Sector Data'!T17</f>
        <v>101.31675236037708</v>
      </c>
      <c r="D10" s="87">
        <f t="shared" si="2"/>
        <v>7.0459354550390652</v>
      </c>
      <c r="E10" s="88">
        <f t="shared" si="0"/>
        <v>3.2790096968674964</v>
      </c>
      <c r="F10" s="88">
        <f t="shared" si="1"/>
        <v>3.7669257581715687</v>
      </c>
      <c r="G10" s="61"/>
      <c r="H10" s="61"/>
      <c r="I10" s="61"/>
      <c r="J10" s="61"/>
      <c r="K10" s="61"/>
      <c r="L10" s="61"/>
      <c r="M10" s="61"/>
      <c r="N10" s="61"/>
    </row>
    <row r="11" spans="1:14" ht="15.75" x14ac:dyDescent="0.25">
      <c r="A11" s="83">
        <v>2007</v>
      </c>
      <c r="B11" s="84">
        <f>'Raw Data &amp; Sector Data'!Z18</f>
        <v>104.38079398068108</v>
      </c>
      <c r="C11" s="85">
        <f>'Raw Data &amp; Sector Data'!T18</f>
        <v>107.36352585532603</v>
      </c>
      <c r="D11" s="87">
        <f t="shared" si="2"/>
        <v>5.1413250594510185</v>
      </c>
      <c r="E11" s="88">
        <f t="shared" si="0"/>
        <v>2.0549584616294414</v>
      </c>
      <c r="F11" s="88">
        <f t="shared" si="1"/>
        <v>3.0863665978215771</v>
      </c>
      <c r="G11" s="61"/>
      <c r="H11" s="61"/>
      <c r="I11" s="61"/>
      <c r="J11" s="61"/>
      <c r="K11" s="61"/>
      <c r="L11" s="61"/>
      <c r="M11" s="61"/>
      <c r="N11" s="61"/>
    </row>
    <row r="12" spans="1:14" ht="15.75" x14ac:dyDescent="0.25">
      <c r="A12" s="83">
        <v>2008</v>
      </c>
      <c r="B12" s="84">
        <f>'Raw Data &amp; Sector Data'!Z19</f>
        <v>105.08775325605428</v>
      </c>
      <c r="C12" s="85">
        <f>'Raw Data &amp; Sector Data'!T19</f>
        <v>101.17700131126243</v>
      </c>
      <c r="D12" s="87">
        <f t="shared" si="2"/>
        <v>0.67728865475391586</v>
      </c>
      <c r="E12" s="88">
        <f t="shared" si="0"/>
        <v>2.8575485593614225</v>
      </c>
      <c r="F12" s="88">
        <f t="shared" si="1"/>
        <v>-2.1802599046075066</v>
      </c>
      <c r="G12" s="61"/>
      <c r="H12" s="61"/>
      <c r="I12" s="61"/>
      <c r="J12" s="61"/>
      <c r="K12" s="61"/>
      <c r="L12" s="61"/>
      <c r="M12" s="61"/>
      <c r="N12" s="61"/>
    </row>
    <row r="13" spans="1:14" ht="15.75" x14ac:dyDescent="0.25">
      <c r="A13" s="83">
        <v>2009</v>
      </c>
      <c r="B13" s="84">
        <f>'Raw Data &amp; Sector Data'!Z20</f>
        <v>100</v>
      </c>
      <c r="C13" s="85">
        <f>'Raw Data &amp; Sector Data'!T20</f>
        <v>103.6336949489552</v>
      </c>
      <c r="D13" s="87">
        <f t="shared" si="2"/>
        <v>-4.8414330865534705</v>
      </c>
      <c r="E13" s="88">
        <f t="shared" si="0"/>
        <v>-3.7214155062036736</v>
      </c>
      <c r="F13" s="88">
        <f t="shared" si="1"/>
        <v>-1.1200175803497969</v>
      </c>
      <c r="G13" s="61"/>
      <c r="H13" s="61"/>
      <c r="I13" s="61"/>
      <c r="J13" s="61"/>
      <c r="K13" s="61"/>
      <c r="L13" s="61"/>
      <c r="M13" s="61"/>
      <c r="N13" s="61"/>
    </row>
    <row r="14" spans="1:14" ht="15.75" x14ac:dyDescent="0.25">
      <c r="A14" s="83">
        <v>2010</v>
      </c>
      <c r="B14" s="84">
        <f>'Raw Data &amp; Sector Data'!Z21</f>
        <v>108.59233038087888</v>
      </c>
      <c r="C14" s="85">
        <f>'Raw Data &amp; Sector Data'!T21</f>
        <v>113.55926590127623</v>
      </c>
      <c r="D14" s="87">
        <f t="shared" si="2"/>
        <v>8.5923303808788773</v>
      </c>
      <c r="E14" s="88">
        <f t="shared" si="0"/>
        <v>3.6336949489552017</v>
      </c>
      <c r="F14" s="88">
        <f t="shared" si="1"/>
        <v>4.9586354319236756</v>
      </c>
      <c r="G14" s="61"/>
      <c r="H14" s="61"/>
      <c r="I14" s="61"/>
      <c r="J14" s="61"/>
      <c r="K14" s="61"/>
      <c r="L14" s="61"/>
      <c r="M14" s="61"/>
      <c r="N14" s="61"/>
    </row>
    <row r="15" spans="1:14" ht="15.75" x14ac:dyDescent="0.25">
      <c r="A15" s="83">
        <v>2011</v>
      </c>
      <c r="B15" s="84">
        <f>'Raw Data &amp; Sector Data'!Z22</f>
        <v>120.51340643349486</v>
      </c>
      <c r="C15" s="85">
        <f>'Raw Data &amp; Sector Data'!T22</f>
        <v>124.14401875814826</v>
      </c>
      <c r="D15" s="87">
        <f t="shared" si="2"/>
        <v>10.977825055235279</v>
      </c>
      <c r="E15" s="88">
        <f t="shared" si="0"/>
        <v>4.5739284744845454</v>
      </c>
      <c r="F15" s="88">
        <f t="shared" si="1"/>
        <v>6.4038965807507333</v>
      </c>
      <c r="G15" s="61"/>
      <c r="H15" s="61"/>
      <c r="I15" s="61"/>
      <c r="J15" s="61"/>
      <c r="K15" s="61"/>
      <c r="L15" s="61"/>
      <c r="M15" s="61"/>
      <c r="N15" s="61"/>
    </row>
    <row r="16" spans="1:14" ht="15.75" x14ac:dyDescent="0.25">
      <c r="A16" s="83">
        <v>2012</v>
      </c>
      <c r="B16" s="84">
        <f>'Raw Data &amp; Sector Data'!Z23</f>
        <v>126.24844019573494</v>
      </c>
      <c r="C16" s="85">
        <f>'Raw Data &amp; Sector Data'!T23</f>
        <v>129.41552559637381</v>
      </c>
      <c r="D16" s="87">
        <f t="shared" si="2"/>
        <v>4.7588346657555958</v>
      </c>
      <c r="E16" s="88">
        <f t="shared" si="0"/>
        <v>3.0126211117075474</v>
      </c>
      <c r="F16" s="88">
        <f t="shared" si="1"/>
        <v>1.7462135540480483</v>
      </c>
      <c r="G16" s="61"/>
      <c r="H16" s="61"/>
      <c r="I16" s="61"/>
      <c r="J16" s="61"/>
      <c r="K16" s="61"/>
      <c r="L16" s="61"/>
      <c r="M16" s="61"/>
      <c r="N16" s="61"/>
    </row>
    <row r="17" spans="1:14" ht="15.75" x14ac:dyDescent="0.25">
      <c r="A17" s="83">
        <v>2013</v>
      </c>
      <c r="B17" s="84">
        <f>'Raw Data &amp; Sector Data'!Z24</f>
        <v>137.21272833921569</v>
      </c>
      <c r="C17" s="85">
        <f>'Raw Data &amp; Sector Data'!T24</f>
        <v>139.39770638057701</v>
      </c>
      <c r="D17" s="87">
        <f t="shared" si="2"/>
        <v>8.6846919664763877</v>
      </c>
      <c r="E17" s="88">
        <f t="shared" si="0"/>
        <v>2.5086134891873835</v>
      </c>
      <c r="F17" s="88">
        <f t="shared" si="1"/>
        <v>6.1760784772890043</v>
      </c>
      <c r="G17" s="61"/>
      <c r="H17" s="61"/>
      <c r="I17" s="61"/>
      <c r="J17" s="61"/>
      <c r="K17" s="61"/>
      <c r="L17" s="61"/>
      <c r="M17" s="61"/>
      <c r="N17" s="61"/>
    </row>
    <row r="18" spans="1:14" ht="15.75" x14ac:dyDescent="0.25">
      <c r="A18" s="83">
        <v>2014</v>
      </c>
      <c r="B18" s="84">
        <f>'Raw Data &amp; Sector Data'!Z25</f>
        <v>143.91784796668961</v>
      </c>
      <c r="C18" s="85">
        <f>'Raw Data &amp; Sector Data'!T25</f>
        <v>146.53173400042203</v>
      </c>
      <c r="D18" s="87">
        <f t="shared" si="2"/>
        <v>4.8866600851326325</v>
      </c>
      <c r="E18" s="88">
        <f t="shared" si="0"/>
        <v>1.5924018622817782</v>
      </c>
      <c r="F18" s="88">
        <f t="shared" si="1"/>
        <v>3.2942582228508543</v>
      </c>
      <c r="G18" s="61"/>
      <c r="H18" s="61"/>
      <c r="I18" s="61"/>
      <c r="J18" s="61"/>
      <c r="K18" s="61"/>
      <c r="L18" s="61"/>
      <c r="M18" s="61"/>
      <c r="N18" s="61"/>
    </row>
    <row r="19" spans="1:14" ht="15.75" x14ac:dyDescent="0.25">
      <c r="A19" s="83">
        <v>2015</v>
      </c>
      <c r="B19" s="84">
        <f>'Raw Data &amp; Sector Data'!Z26</f>
        <v>152.51911125778349</v>
      </c>
      <c r="C19" s="85">
        <f>'Raw Data &amp; Sector Data'!T26</f>
        <v>155.49517585024344</v>
      </c>
      <c r="D19" s="87">
        <f t="shared" si="2"/>
        <v>5.9765091075324239</v>
      </c>
      <c r="E19" s="88">
        <f t="shared" si="0"/>
        <v>1.8162347969081782</v>
      </c>
      <c r="F19" s="88">
        <f t="shared" si="1"/>
        <v>4.1602743106242457</v>
      </c>
      <c r="G19" s="61"/>
      <c r="H19" s="61"/>
      <c r="I19" s="61"/>
      <c r="J19" s="61"/>
      <c r="K19" s="61"/>
      <c r="L19" s="61"/>
      <c r="M19" s="61"/>
      <c r="N19" s="61"/>
    </row>
    <row r="20" spans="1:14" ht="15.75" x14ac:dyDescent="0.25">
      <c r="A20" s="83">
        <v>2016</v>
      </c>
      <c r="B20" s="84">
        <f>'Raw Data &amp; Sector Data'!Z27</f>
        <v>157.58024950170463</v>
      </c>
      <c r="C20" s="85">
        <f>'Raw Data &amp; Sector Data'!T27</f>
        <v>162.22219163221723</v>
      </c>
      <c r="D20" s="87">
        <f t="shared" si="2"/>
        <v>3.3183633199690865</v>
      </c>
      <c r="E20" s="88">
        <f t="shared" si="0"/>
        <v>1.9512732325261739</v>
      </c>
      <c r="F20" s="88">
        <f t="shared" si="1"/>
        <v>1.3670900874429126</v>
      </c>
      <c r="G20" s="61"/>
      <c r="H20" s="61"/>
      <c r="I20" s="61"/>
      <c r="J20" s="61"/>
      <c r="K20" s="61"/>
      <c r="L20" s="61"/>
      <c r="M20" s="61"/>
      <c r="N20" s="61"/>
    </row>
    <row r="21" spans="1:14" ht="15.75" x14ac:dyDescent="0.25">
      <c r="A21" s="83">
        <v>2017</v>
      </c>
      <c r="B21" s="84">
        <f>'Raw Data &amp; Sector Data'!Z28</f>
        <v>169.33365869931637</v>
      </c>
      <c r="C21" s="85">
        <f>'Raw Data &amp; Sector Data'!T28</f>
        <v>173.95694716391009</v>
      </c>
      <c r="D21" s="87">
        <f t="shared" si="2"/>
        <v>7.4586816779247389</v>
      </c>
      <c r="E21" s="88">
        <f t="shared" si="0"/>
        <v>2.945763917236599</v>
      </c>
      <c r="F21" s="88">
        <f t="shared" si="1"/>
        <v>4.5129177606881399</v>
      </c>
      <c r="G21" s="61"/>
      <c r="H21" s="61"/>
      <c r="I21" s="61"/>
      <c r="J21" s="61"/>
      <c r="K21" s="61"/>
      <c r="L21" s="61"/>
      <c r="M21" s="61"/>
      <c r="N21" s="61"/>
    </row>
    <row r="22" spans="1:14" ht="15.75" x14ac:dyDescent="0.25">
      <c r="A22" s="83">
        <v>2018</v>
      </c>
      <c r="B22" s="84">
        <f>'Raw Data &amp; Sector Data'!Z29</f>
        <v>174.57424283406201</v>
      </c>
      <c r="C22" s="85">
        <f>'Raw Data &amp; Sector Data'!T29</f>
        <v>169.442247225773</v>
      </c>
      <c r="D22" s="87">
        <f t="shared" si="2"/>
        <v>3.0948272038763935</v>
      </c>
      <c r="E22" s="88">
        <f t="shared" si="0"/>
        <v>2.7302832172328095</v>
      </c>
      <c r="F22" s="88">
        <f t="shared" si="1"/>
        <v>0.36454398664358401</v>
      </c>
      <c r="G22" s="61"/>
      <c r="H22" s="61"/>
      <c r="I22" s="61"/>
      <c r="J22" s="61"/>
      <c r="K22" s="61"/>
      <c r="L22" s="61"/>
      <c r="M22" s="61"/>
      <c r="N22" s="61"/>
    </row>
    <row r="23" spans="1:14" ht="15.75" x14ac:dyDescent="0.25">
      <c r="A23" s="83">
        <v>2019</v>
      </c>
      <c r="B23" s="84">
        <f>'Raw Data &amp; Sector Data'!Z30</f>
        <v>176.08009690415099</v>
      </c>
      <c r="C23" s="85">
        <f>'Raw Data &amp; Sector Data'!T30</f>
        <v>179.29624150469999</v>
      </c>
      <c r="D23" s="87">
        <f t="shared" si="2"/>
        <v>0.86258662540519282</v>
      </c>
      <c r="E23" s="88">
        <f t="shared" si="0"/>
        <v>-2.9397209605354635</v>
      </c>
      <c r="F23" s="88">
        <f t="shared" si="1"/>
        <v>3.8023075859406563</v>
      </c>
      <c r="G23" s="61"/>
      <c r="H23" s="61"/>
      <c r="I23" s="61"/>
      <c r="J23" s="61"/>
      <c r="K23" s="61"/>
      <c r="L23" s="61"/>
      <c r="M23" s="61"/>
      <c r="N23" s="61"/>
    </row>
    <row r="24" spans="1:14" ht="15.75" x14ac:dyDescent="0.25">
      <c r="A24" s="83">
        <v>2020</v>
      </c>
      <c r="B24" s="84">
        <f>'Raw Data &amp; Sector Data'!Z31</f>
        <v>179.02551115629524</v>
      </c>
      <c r="C24" s="85">
        <f>'Raw Data &amp; Sector Data'!T31</f>
        <v>189.42635061776099</v>
      </c>
      <c r="D24" s="87">
        <f t="shared" si="2"/>
        <v>1.6727695542714249</v>
      </c>
      <c r="E24" s="88">
        <f t="shared" si="0"/>
        <v>1.8265236429871434</v>
      </c>
      <c r="F24" s="88">
        <f t="shared" si="1"/>
        <v>-0.1537540887157185</v>
      </c>
      <c r="G24" s="61"/>
      <c r="H24" s="61"/>
      <c r="I24" s="61"/>
      <c r="J24" s="61"/>
      <c r="K24" s="61"/>
      <c r="L24" s="61"/>
      <c r="M24" s="61"/>
      <c r="N24" s="61"/>
    </row>
    <row r="25" spans="1:14" ht="15.75" x14ac:dyDescent="0.25">
      <c r="A25" s="83">
        <v>2021</v>
      </c>
      <c r="B25" s="84">
        <f>'Raw Data &amp; Sector Data'!Z32</f>
        <v>200.14471434944227</v>
      </c>
      <c r="C25" s="85">
        <f>'Raw Data &amp; Sector Data'!T32</f>
        <v>206.95196402804399</v>
      </c>
      <c r="D25" s="87">
        <f t="shared" si="2"/>
        <v>11.796756259340757</v>
      </c>
      <c r="E25" s="88">
        <f t="shared" si="0"/>
        <v>5.8096968383380077</v>
      </c>
      <c r="F25" s="88">
        <f t="shared" si="1"/>
        <v>5.9870594210027495</v>
      </c>
      <c r="G25" s="61"/>
      <c r="H25" s="61"/>
      <c r="I25" s="61"/>
      <c r="J25" s="61"/>
      <c r="K25" s="61"/>
      <c r="L25" s="61"/>
      <c r="M25" s="61"/>
      <c r="N25" s="61"/>
    </row>
    <row r="26" spans="1:14" ht="15.75" x14ac:dyDescent="0.25">
      <c r="A26" s="83">
        <v>2022</v>
      </c>
      <c r="B26" s="84">
        <f>'Raw Data &amp; Sector Data'!Z33</f>
        <v>210.76963032901625</v>
      </c>
      <c r="C26" s="85">
        <f>'Raw Data &amp; Sector Data'!T33</f>
        <v>213.894751777458</v>
      </c>
      <c r="D26" s="87">
        <f t="shared" si="2"/>
        <v>5.3086168246359255</v>
      </c>
      <c r="E26" s="88">
        <f t="shared" si="0"/>
        <v>3.4011638532290167</v>
      </c>
      <c r="F26" s="88">
        <f t="shared" si="1"/>
        <v>1.9074529714069088</v>
      </c>
      <c r="G26" s="61"/>
      <c r="H26" s="61"/>
      <c r="I26" s="61"/>
      <c r="J26" s="61"/>
      <c r="K26" s="61"/>
      <c r="L26" s="61"/>
      <c r="M26" s="61"/>
      <c r="N26" s="61"/>
    </row>
    <row r="27" spans="1:14" ht="15.75" x14ac:dyDescent="0.25">
      <c r="A27" s="83">
        <v>2023</v>
      </c>
      <c r="B27" s="84">
        <f>'Raw Data &amp; Sector Data'!Z34</f>
        <v>220.20066477400471</v>
      </c>
      <c r="C27" s="85">
        <f>'Raw Data &amp; Sector Data'!T34</f>
        <v>224.05836726323642</v>
      </c>
      <c r="D27" s="87">
        <f>(B27/B26-1)*100</f>
        <v>4.4745699037695319</v>
      </c>
      <c r="E27" s="88">
        <f t="shared" si="0"/>
        <v>1.4827190442775695</v>
      </c>
      <c r="F27" s="88">
        <f t="shared" si="1"/>
        <v>2.9918508594919624</v>
      </c>
      <c r="G27" s="44"/>
      <c r="H27" s="44"/>
      <c r="I27" s="44"/>
      <c r="J27" s="44"/>
      <c r="K27" s="44"/>
      <c r="L27" s="44"/>
      <c r="M27" s="44"/>
      <c r="N27" s="44"/>
    </row>
    <row r="28" spans="1:14" ht="15.75" x14ac:dyDescent="0.25">
      <c r="A28" s="89"/>
      <c r="B28" s="89"/>
      <c r="C28" s="89"/>
      <c r="D28" s="86"/>
      <c r="E28" s="88">
        <f t="shared" si="0"/>
        <v>1.7519031984716937</v>
      </c>
      <c r="F28" s="86"/>
      <c r="G28" s="44"/>
      <c r="H28" s="44"/>
      <c r="I28" s="44"/>
      <c r="J28" s="44"/>
      <c r="K28" s="44"/>
      <c r="L28" s="44"/>
      <c r="M28" s="44"/>
      <c r="N28" s="44"/>
    </row>
  </sheetData>
  <mergeCells count="1">
    <mergeCell ref="G7:N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7"/>
  <sheetViews>
    <sheetView showGridLines="0" tabSelected="1" workbookViewId="0">
      <selection activeCell="H50" sqref="H50"/>
    </sheetView>
  </sheetViews>
  <sheetFormatPr defaultRowHeight="12.75" x14ac:dyDescent="0.2"/>
  <cols>
    <col min="2" max="2" width="25.42578125" customWidth="1"/>
    <col min="3" max="3" width="25.140625" bestFit="1" customWidth="1"/>
    <col min="4" max="4" width="23" customWidth="1"/>
    <col min="5" max="5" width="21.5703125" customWidth="1"/>
    <col min="6" max="6" width="23.140625" customWidth="1"/>
    <col min="7" max="7" width="25.140625" customWidth="1"/>
    <col min="8" max="8" width="27.5703125" bestFit="1" customWidth="1"/>
    <col min="9" max="9" width="23.7109375" bestFit="1" customWidth="1"/>
    <col min="10" max="10" width="24.28515625" bestFit="1" customWidth="1"/>
    <col min="11" max="11" width="18.140625" bestFit="1" customWidth="1"/>
    <col min="12" max="12" width="7.5703125" bestFit="1" customWidth="1"/>
    <col min="13" max="13" width="22.85546875" bestFit="1" customWidth="1"/>
    <col min="14" max="14" width="19.85546875" bestFit="1" customWidth="1"/>
  </cols>
  <sheetData>
    <row r="1" spans="1:23" ht="16.5" thickBot="1" x14ac:dyDescent="0.3">
      <c r="A1" s="44"/>
      <c r="B1" s="44"/>
      <c r="C1" s="44"/>
      <c r="D1" s="44"/>
      <c r="E1" s="44"/>
      <c r="F1" s="44"/>
      <c r="G1" s="44"/>
      <c r="H1" s="44"/>
      <c r="I1" s="44"/>
      <c r="J1" s="44"/>
    </row>
    <row r="2" spans="1:23" ht="16.5" thickBot="1" x14ac:dyDescent="0.3">
      <c r="A2" s="95" t="s">
        <v>26</v>
      </c>
      <c r="B2" s="96"/>
      <c r="C2" s="96"/>
      <c r="D2" s="96"/>
      <c r="E2" s="96"/>
      <c r="F2" s="97"/>
      <c r="G2" s="44"/>
      <c r="H2" s="44"/>
      <c r="I2" s="44"/>
      <c r="M2" s="44"/>
      <c r="N2" s="44"/>
      <c r="O2" s="44"/>
      <c r="Q2" s="47"/>
      <c r="R2" s="47"/>
      <c r="S2" s="47"/>
      <c r="T2" s="47"/>
      <c r="U2" s="47"/>
      <c r="V2" s="47"/>
      <c r="W2" s="47"/>
    </row>
    <row r="3" spans="1:23" ht="30" customHeight="1" x14ac:dyDescent="0.25">
      <c r="A3" s="98" t="s">
        <v>25</v>
      </c>
      <c r="B3" s="99" t="s">
        <v>35</v>
      </c>
      <c r="C3" s="99" t="s">
        <v>27</v>
      </c>
      <c r="D3" s="99" t="s">
        <v>41</v>
      </c>
      <c r="E3" s="99" t="s">
        <v>18</v>
      </c>
      <c r="F3" s="100" t="s">
        <v>19</v>
      </c>
      <c r="G3" s="44"/>
      <c r="H3" s="44"/>
      <c r="I3" s="44"/>
      <c r="M3" s="44"/>
      <c r="N3" s="44"/>
      <c r="O3" s="44"/>
      <c r="Q3" s="47"/>
      <c r="R3" s="47"/>
      <c r="S3" s="47"/>
      <c r="T3" s="47"/>
      <c r="U3" s="47"/>
      <c r="V3" s="47"/>
      <c r="W3" s="47"/>
    </row>
    <row r="4" spans="1:23" ht="15.75" x14ac:dyDescent="0.25">
      <c r="A4" s="98">
        <v>2019</v>
      </c>
      <c r="B4" s="101">
        <f>'Raw Data &amp; Sector Data'!AC9</f>
        <v>185.44119230126924</v>
      </c>
      <c r="C4" s="101">
        <f>'Raw Data &amp; Sector Data'!AD9</f>
        <v>188.29161756536701</v>
      </c>
      <c r="D4" s="99"/>
      <c r="E4" s="102"/>
      <c r="F4" s="100"/>
      <c r="G4" s="44"/>
      <c r="H4" s="44"/>
      <c r="I4" s="44"/>
      <c r="M4" s="44"/>
      <c r="N4" s="44"/>
      <c r="O4" s="44"/>
      <c r="Q4" s="47"/>
      <c r="R4" s="47"/>
      <c r="S4" s="47"/>
      <c r="T4" s="47"/>
      <c r="U4" s="47"/>
      <c r="V4" s="47"/>
      <c r="W4" s="47"/>
    </row>
    <row r="5" spans="1:23" ht="15.75" x14ac:dyDescent="0.25">
      <c r="A5" s="98">
        <v>2020</v>
      </c>
      <c r="B5" s="101">
        <f>'Raw Data &amp; Sector Data'!AC10</f>
        <v>190.10783789500925</v>
      </c>
      <c r="C5" s="101">
        <f>'Raw Data &amp; Sector Data'!AD10</f>
        <v>211.33645637712999</v>
      </c>
      <c r="D5" s="101">
        <f>(B5/B4-1)*100</f>
        <v>2.5165097009075321</v>
      </c>
      <c r="E5" s="101">
        <f>(C4/B4-1)*100</f>
        <v>1.5371046900232166</v>
      </c>
      <c r="F5" s="103">
        <f>D5-E5</f>
        <v>0.97940501088431553</v>
      </c>
      <c r="G5" s="44"/>
      <c r="H5" s="44"/>
      <c r="I5" s="44"/>
      <c r="M5" s="44"/>
      <c r="N5" s="44"/>
      <c r="O5" s="44"/>
      <c r="Q5" s="47"/>
      <c r="R5" s="47"/>
      <c r="S5" s="47"/>
      <c r="T5" s="47"/>
      <c r="U5" s="47"/>
      <c r="V5" s="47"/>
      <c r="W5" s="47"/>
    </row>
    <row r="6" spans="1:23" ht="15.75" x14ac:dyDescent="0.25">
      <c r="A6" s="98">
        <v>2021</v>
      </c>
      <c r="B6" s="101">
        <f>'Raw Data &amp; Sector Data'!AC11</f>
        <v>227.51976216276924</v>
      </c>
      <c r="C6" s="101">
        <f>'Raw Data &amp; Sector Data'!AD11</f>
        <v>238.056569590853</v>
      </c>
      <c r="D6" s="101">
        <f>(B6/B5-1)*100</f>
        <v>19.679317108651496</v>
      </c>
      <c r="E6" s="101">
        <f>(C5/B5-1)*100</f>
        <v>11.166619281549384</v>
      </c>
      <c r="F6" s="103">
        <f>D6-E6</f>
        <v>8.5126978271021123</v>
      </c>
      <c r="G6" s="44"/>
      <c r="H6" s="44"/>
      <c r="I6" s="44"/>
      <c r="M6" s="44"/>
      <c r="N6" s="44"/>
      <c r="O6" s="44"/>
      <c r="Q6" s="47"/>
      <c r="R6" s="47"/>
      <c r="S6" s="47"/>
      <c r="T6" s="47"/>
      <c r="U6" s="47"/>
      <c r="V6" s="47"/>
      <c r="W6" s="47"/>
    </row>
    <row r="7" spans="1:23" ht="15.75" x14ac:dyDescent="0.25">
      <c r="A7" s="98">
        <v>2022</v>
      </c>
      <c r="B7" s="101">
        <f>'Raw Data &amp; Sector Data'!AC12</f>
        <v>236.18624734219574</v>
      </c>
      <c r="C7" s="101">
        <f>'Raw Data &amp; Sector Data'!AD12</f>
        <v>234.06512198186701</v>
      </c>
      <c r="D7" s="101">
        <f>(B7/B6-1)*100</f>
        <v>3.8091131500157083</v>
      </c>
      <c r="E7" s="101">
        <f>(C6/B6-1)*100</f>
        <v>4.631161411176965</v>
      </c>
      <c r="F7" s="103">
        <f>D7-E7</f>
        <v>-0.82204826116125673</v>
      </c>
      <c r="G7" s="44"/>
      <c r="H7" s="44"/>
      <c r="I7" s="44"/>
      <c r="M7" s="44"/>
      <c r="N7" s="44"/>
      <c r="O7" s="44"/>
      <c r="Q7" s="47"/>
      <c r="R7" s="47"/>
      <c r="S7" s="47"/>
      <c r="T7" s="47"/>
      <c r="U7" s="47"/>
      <c r="V7" s="47"/>
      <c r="W7" s="47"/>
    </row>
    <row r="8" spans="1:23" ht="16.5" thickBot="1" x14ac:dyDescent="0.3">
      <c r="A8" s="104">
        <v>2023</v>
      </c>
      <c r="B8" s="105">
        <f>'Raw Data &amp; Sector Data'!AC13</f>
        <v>239.80327372945689</v>
      </c>
      <c r="C8" s="105">
        <f>'Raw Data &amp; Sector Data'!AD13</f>
        <v>239.45588660128951</v>
      </c>
      <c r="D8" s="105">
        <f>(B8/B7-1)*100</f>
        <v>1.5314297203853133</v>
      </c>
      <c r="E8" s="105">
        <f>(C7/B7-1)*100</f>
        <v>-0.89807318766345068</v>
      </c>
      <c r="F8" s="106">
        <f>D8-E8</f>
        <v>2.429502908048764</v>
      </c>
      <c r="G8" s="44"/>
      <c r="H8" s="44"/>
      <c r="I8" s="44"/>
      <c r="M8" s="44"/>
      <c r="N8" s="44"/>
      <c r="O8" s="44"/>
      <c r="Q8" s="47"/>
      <c r="R8" s="47"/>
      <c r="S8" s="47"/>
      <c r="T8" s="47"/>
      <c r="U8" s="47"/>
      <c r="V8" s="47"/>
      <c r="W8" s="47"/>
    </row>
    <row r="9" spans="1:23" ht="16.5" thickBot="1" x14ac:dyDescent="0.3">
      <c r="A9" s="44"/>
      <c r="B9" s="48"/>
      <c r="C9" s="48"/>
      <c r="D9" s="49"/>
      <c r="E9" s="49"/>
      <c r="F9" s="49"/>
      <c r="G9" s="44"/>
      <c r="H9" s="44"/>
      <c r="I9" s="44"/>
      <c r="M9" s="44"/>
      <c r="N9" s="44"/>
      <c r="O9" s="44"/>
      <c r="Q9" s="47"/>
      <c r="R9" s="47"/>
      <c r="S9" s="47"/>
      <c r="T9" s="47"/>
      <c r="U9" s="47"/>
      <c r="V9" s="47"/>
      <c r="W9" s="47"/>
    </row>
    <row r="10" spans="1:23" ht="16.5" thickBot="1" x14ac:dyDescent="0.3">
      <c r="A10" s="95" t="s">
        <v>28</v>
      </c>
      <c r="B10" s="96"/>
      <c r="C10" s="96"/>
      <c r="D10" s="96"/>
      <c r="E10" s="96"/>
      <c r="F10" s="97"/>
      <c r="G10" s="44"/>
      <c r="H10" s="44"/>
      <c r="I10" s="44"/>
      <c r="M10" s="44"/>
      <c r="N10" s="44"/>
      <c r="O10" s="44"/>
      <c r="Q10" s="47"/>
      <c r="R10" s="47"/>
      <c r="S10" s="47"/>
      <c r="T10" s="47"/>
      <c r="U10" s="47"/>
      <c r="V10" s="47"/>
      <c r="W10" s="47"/>
    </row>
    <row r="11" spans="1:23" ht="15.75" x14ac:dyDescent="0.25">
      <c r="A11" s="107" t="s">
        <v>25</v>
      </c>
      <c r="B11" s="108" t="s">
        <v>36</v>
      </c>
      <c r="C11" s="108" t="s">
        <v>29</v>
      </c>
      <c r="D11" s="108" t="s">
        <v>41</v>
      </c>
      <c r="E11" s="108" t="s">
        <v>18</v>
      </c>
      <c r="F11" s="109" t="s">
        <v>19</v>
      </c>
      <c r="G11" s="44"/>
      <c r="H11" s="44"/>
      <c r="I11" s="44"/>
      <c r="M11" s="44"/>
      <c r="N11" s="44"/>
      <c r="O11" s="44"/>
      <c r="Q11" s="47"/>
      <c r="R11" s="47"/>
      <c r="S11" s="47"/>
      <c r="T11" s="47"/>
      <c r="U11" s="47"/>
      <c r="V11" s="47"/>
      <c r="W11" s="47"/>
    </row>
    <row r="12" spans="1:23" ht="15.75" x14ac:dyDescent="0.25">
      <c r="A12" s="98">
        <v>2019</v>
      </c>
      <c r="B12" s="101">
        <f>'Raw Data &amp; Sector Data'!AE9</f>
        <v>204.41495158509724</v>
      </c>
      <c r="C12" s="101">
        <f>'Raw Data &amp; Sector Data'!AF9</f>
        <v>210.08682127902799</v>
      </c>
      <c r="D12" s="99"/>
      <c r="E12" s="102"/>
      <c r="F12" s="100"/>
      <c r="G12" s="44"/>
      <c r="H12" s="44"/>
      <c r="I12" s="44"/>
      <c r="M12" s="44"/>
      <c r="N12" s="44"/>
      <c r="O12" s="44"/>
      <c r="Q12" s="47"/>
      <c r="R12" s="47"/>
      <c r="S12" s="47"/>
      <c r="T12" s="47"/>
      <c r="U12" s="47"/>
      <c r="V12" s="47"/>
      <c r="W12" s="47"/>
    </row>
    <row r="13" spans="1:23" ht="15.75" x14ac:dyDescent="0.25">
      <c r="A13" s="98">
        <v>2020</v>
      </c>
      <c r="B13" s="101">
        <f>'Raw Data &amp; Sector Data'!AE10</f>
        <v>193.08650660456073</v>
      </c>
      <c r="C13" s="101">
        <f>'Raw Data &amp; Sector Data'!AF10</f>
        <v>184.08759122940199</v>
      </c>
      <c r="D13" s="101">
        <f>(B13/B12-1)*100</f>
        <v>-5.5418866832842806</v>
      </c>
      <c r="E13" s="101">
        <f>(C12/B12-1)*100</f>
        <v>2.7746843613685401</v>
      </c>
      <c r="F13" s="103">
        <f t="shared" ref="F13:F40" si="0">D13-E13</f>
        <v>-8.3165710446528216</v>
      </c>
      <c r="G13" s="44"/>
      <c r="H13" s="44"/>
      <c r="I13" s="44"/>
      <c r="M13" s="44"/>
      <c r="N13" s="44"/>
      <c r="O13" s="44"/>
      <c r="Q13" s="47"/>
      <c r="R13" s="47"/>
      <c r="S13" s="47"/>
      <c r="T13" s="47"/>
      <c r="U13" s="47"/>
      <c r="V13" s="47"/>
      <c r="W13" s="47"/>
    </row>
    <row r="14" spans="1:23" ht="15.75" x14ac:dyDescent="0.25">
      <c r="A14" s="98">
        <v>2021</v>
      </c>
      <c r="B14" s="101">
        <f>'Raw Data &amp; Sector Data'!AE11</f>
        <v>191.898207873882</v>
      </c>
      <c r="C14" s="101">
        <f>'Raw Data &amp; Sector Data'!AF11</f>
        <v>176.16504001677399</v>
      </c>
      <c r="D14" s="101">
        <f>(B14/B13-1)*100</f>
        <v>-0.61542297883733221</v>
      </c>
      <c r="E14" s="101">
        <f>(C13/B13-1)*100</f>
        <v>-4.6605614930868349</v>
      </c>
      <c r="F14" s="103">
        <f t="shared" si="0"/>
        <v>4.0451385142495031</v>
      </c>
      <c r="G14" s="44"/>
      <c r="H14" s="44"/>
      <c r="I14" s="44"/>
      <c r="M14" s="44"/>
      <c r="N14" s="44"/>
      <c r="O14" s="44"/>
      <c r="Q14" s="47"/>
      <c r="R14" s="47"/>
      <c r="S14" s="47"/>
      <c r="T14" s="47"/>
      <c r="U14" s="47"/>
      <c r="V14" s="47"/>
      <c r="W14" s="47"/>
    </row>
    <row r="15" spans="1:23" ht="15.75" x14ac:dyDescent="0.25">
      <c r="A15" s="98">
        <v>2022</v>
      </c>
      <c r="B15" s="101">
        <f>'Raw Data &amp; Sector Data'!AE12</f>
        <v>178.26553895484099</v>
      </c>
      <c r="C15" s="101">
        <f>'Raw Data &amp; Sector Data'!AF12</f>
        <v>182.94338493594299</v>
      </c>
      <c r="D15" s="101">
        <f>(B15/B14-1)*100</f>
        <v>-7.1041147648447929</v>
      </c>
      <c r="E15" s="101">
        <f>(C14/B14-1)*100</f>
        <v>-8.1987049443671971</v>
      </c>
      <c r="F15" s="103">
        <f t="shared" si="0"/>
        <v>1.0945901795224042</v>
      </c>
      <c r="G15" s="44"/>
      <c r="H15" s="44"/>
      <c r="I15" s="44"/>
      <c r="M15" s="44"/>
      <c r="N15" s="44"/>
      <c r="O15" s="44"/>
      <c r="Q15" s="47"/>
      <c r="R15" s="47"/>
      <c r="S15" s="47"/>
      <c r="T15" s="47"/>
      <c r="U15" s="47"/>
      <c r="V15" s="47"/>
      <c r="W15" s="47"/>
    </row>
    <row r="16" spans="1:23" ht="15.95" customHeight="1" thickBot="1" x14ac:dyDescent="0.3">
      <c r="A16" s="104">
        <v>2023</v>
      </c>
      <c r="B16" s="105">
        <f>'Raw Data &amp; Sector Data'!AE13</f>
        <v>192.20578515275713</v>
      </c>
      <c r="C16" s="105">
        <f>'Raw Data &amp; Sector Data'!AF13</f>
        <v>200.88065612603293</v>
      </c>
      <c r="D16" s="105">
        <f>(B16/B15-1)*100</f>
        <v>7.8199332746232919</v>
      </c>
      <c r="E16" s="105">
        <f>(C15/B15-1)*100</f>
        <v>2.6240887658534051</v>
      </c>
      <c r="F16" s="106">
        <f>D16-E16</f>
        <v>5.1958445087698868</v>
      </c>
      <c r="G16" s="44"/>
      <c r="H16" s="44"/>
      <c r="I16" s="44"/>
      <c r="M16" s="44"/>
      <c r="N16" s="44"/>
      <c r="O16" s="44"/>
      <c r="Q16" s="47"/>
      <c r="R16" s="47"/>
      <c r="S16" s="47"/>
      <c r="T16" s="47"/>
      <c r="U16" s="47"/>
      <c r="V16" s="47"/>
      <c r="W16" s="47"/>
    </row>
    <row r="17" spans="1:23" ht="16.5" thickBot="1" x14ac:dyDescent="0.3">
      <c r="A17" s="44"/>
      <c r="B17" s="48"/>
      <c r="C17" s="48"/>
      <c r="D17" s="49"/>
      <c r="E17" s="49"/>
      <c r="F17" s="49"/>
      <c r="G17" s="44"/>
      <c r="H17" s="44"/>
      <c r="I17" s="44"/>
      <c r="M17" s="44"/>
      <c r="N17" s="44"/>
      <c r="O17" s="44"/>
      <c r="Q17" s="47"/>
      <c r="R17" s="47"/>
      <c r="S17" s="47"/>
      <c r="T17" s="47"/>
      <c r="U17" s="47"/>
      <c r="V17" s="47"/>
      <c r="W17" s="47"/>
    </row>
    <row r="18" spans="1:23" ht="16.5" thickBot="1" x14ac:dyDescent="0.3">
      <c r="A18" s="95" t="s">
        <v>30</v>
      </c>
      <c r="B18" s="96"/>
      <c r="C18" s="96"/>
      <c r="D18" s="96"/>
      <c r="E18" s="96"/>
      <c r="F18" s="97"/>
      <c r="G18" s="44"/>
      <c r="H18" s="44"/>
      <c r="I18" s="44"/>
      <c r="M18" s="44"/>
      <c r="N18" s="44"/>
      <c r="O18" s="44"/>
      <c r="Q18" s="47"/>
      <c r="R18" s="47"/>
      <c r="S18" s="47"/>
      <c r="T18" s="47"/>
      <c r="U18" s="47"/>
      <c r="V18" s="47"/>
      <c r="W18" s="47"/>
    </row>
    <row r="19" spans="1:23" ht="15.75" x14ac:dyDescent="0.25">
      <c r="A19" s="98" t="s">
        <v>25</v>
      </c>
      <c r="B19" s="99" t="s">
        <v>37</v>
      </c>
      <c r="C19" s="99" t="s">
        <v>31</v>
      </c>
      <c r="D19" s="99" t="s">
        <v>41</v>
      </c>
      <c r="E19" s="99" t="s">
        <v>18</v>
      </c>
      <c r="F19" s="100" t="s">
        <v>19</v>
      </c>
      <c r="G19" s="44"/>
      <c r="H19" s="44"/>
      <c r="I19" s="44"/>
      <c r="M19" s="44"/>
      <c r="N19" s="44"/>
      <c r="O19" s="44"/>
      <c r="Q19" s="47"/>
      <c r="R19" s="47"/>
      <c r="S19" s="47"/>
      <c r="T19" s="47"/>
      <c r="U19" s="47"/>
      <c r="V19" s="47"/>
      <c r="W19" s="47"/>
    </row>
    <row r="20" spans="1:23" ht="15.75" x14ac:dyDescent="0.25">
      <c r="A20" s="98">
        <v>2019</v>
      </c>
      <c r="B20" s="101">
        <f>'Raw Data &amp; Sector Data'!AG9</f>
        <v>203.33939534997526</v>
      </c>
      <c r="C20" s="101">
        <f>'Raw Data &amp; Sector Data'!AH9</f>
        <v>202.77976309657501</v>
      </c>
      <c r="D20" s="99"/>
      <c r="E20" s="102"/>
      <c r="F20" s="100"/>
      <c r="G20" s="44"/>
      <c r="H20" s="44"/>
      <c r="I20" s="44"/>
      <c r="M20" s="44"/>
      <c r="N20" s="44"/>
      <c r="O20" s="44"/>
      <c r="Q20" s="47"/>
      <c r="R20" s="47"/>
      <c r="S20" s="47"/>
      <c r="T20" s="47"/>
      <c r="U20" s="47"/>
      <c r="V20" s="47"/>
      <c r="W20" s="47"/>
    </row>
    <row r="21" spans="1:23" ht="15.75" x14ac:dyDescent="0.25">
      <c r="A21" s="98">
        <v>2020</v>
      </c>
      <c r="B21" s="101">
        <f>'Raw Data &amp; Sector Data'!AG10</f>
        <v>251.08331483925772</v>
      </c>
      <c r="C21" s="101">
        <f>'Raw Data &amp; Sector Data'!AH10</f>
        <v>216.79446824739799</v>
      </c>
      <c r="D21" s="101">
        <f>(B21/B20-1)*100</f>
        <v>23.479916130914312</v>
      </c>
      <c r="E21" s="101">
        <f>(C20/B20-1)*100</f>
        <v>-0.27522077187110972</v>
      </c>
      <c r="F21" s="103">
        <f t="shared" si="0"/>
        <v>23.75513690278542</v>
      </c>
      <c r="G21" s="44"/>
      <c r="H21" s="44"/>
      <c r="I21" s="44"/>
      <c r="M21" s="44"/>
      <c r="N21" s="44"/>
      <c r="O21" s="44"/>
      <c r="Q21" s="47"/>
      <c r="R21" s="47"/>
      <c r="S21" s="47"/>
      <c r="T21" s="47"/>
      <c r="U21" s="47"/>
      <c r="V21" s="47"/>
      <c r="W21" s="47"/>
    </row>
    <row r="22" spans="1:23" ht="15.75" x14ac:dyDescent="0.25">
      <c r="A22" s="98">
        <v>2021</v>
      </c>
      <c r="B22" s="101">
        <f>'Raw Data &amp; Sector Data'!AG11</f>
        <v>235.13337112464873</v>
      </c>
      <c r="C22" s="101">
        <f>'Raw Data &amp; Sector Data'!AH11</f>
        <v>253.433184075844</v>
      </c>
      <c r="D22" s="101">
        <f>(B22/B21-1)*100</f>
        <v>-6.3524506695397331</v>
      </c>
      <c r="E22" s="101">
        <f>(C21/B21-1)*100</f>
        <v>-13.656362077986461</v>
      </c>
      <c r="F22" s="103">
        <f t="shared" si="0"/>
        <v>7.3039114084467283</v>
      </c>
      <c r="G22" s="44"/>
      <c r="H22" s="44"/>
      <c r="I22" s="44"/>
      <c r="M22" s="44"/>
      <c r="N22" s="44"/>
      <c r="O22" s="44"/>
      <c r="Q22" s="47"/>
      <c r="R22" s="47"/>
      <c r="S22" s="47"/>
      <c r="T22" s="47"/>
      <c r="U22" s="47"/>
      <c r="V22" s="47"/>
      <c r="W22" s="47"/>
    </row>
    <row r="23" spans="1:23" ht="15.75" x14ac:dyDescent="0.25">
      <c r="A23" s="98">
        <v>2022</v>
      </c>
      <c r="B23" s="101">
        <f>'Raw Data &amp; Sector Data'!AG12</f>
        <v>283.80567474876426</v>
      </c>
      <c r="C23" s="101">
        <f>'Raw Data &amp; Sector Data'!AH12</f>
        <v>292.348325731138</v>
      </c>
      <c r="D23" s="101">
        <f>(B23/B22-1)*100</f>
        <v>20.699870627174132</v>
      </c>
      <c r="E23" s="101">
        <f>(C22/B22-1)*100</f>
        <v>7.7827374581782349</v>
      </c>
      <c r="F23" s="103">
        <f t="shared" si="0"/>
        <v>12.917133168995896</v>
      </c>
      <c r="G23" s="44"/>
      <c r="H23" s="44"/>
      <c r="I23" s="44"/>
      <c r="M23" s="44"/>
      <c r="N23" s="44"/>
      <c r="O23" s="44"/>
      <c r="Q23" s="47"/>
      <c r="R23" s="47"/>
      <c r="S23" s="47"/>
      <c r="T23" s="47"/>
      <c r="U23" s="47"/>
      <c r="V23" s="47"/>
      <c r="W23" s="47"/>
    </row>
    <row r="24" spans="1:23" ht="16.5" thickBot="1" x14ac:dyDescent="0.3">
      <c r="A24" s="104">
        <v>2023</v>
      </c>
      <c r="B24" s="105">
        <f>'Raw Data &amp; Sector Data'!AG13</f>
        <v>309.44362058042975</v>
      </c>
      <c r="C24" s="105">
        <f>'Raw Data &amp; Sector Data'!AH13</f>
        <v>314.01805157925105</v>
      </c>
      <c r="D24" s="105">
        <f>(B24/B23-1)*100</f>
        <v>9.0336269189688281</v>
      </c>
      <c r="E24" s="105">
        <f>(C23/B23-1)*100</f>
        <v>3.010035296135638</v>
      </c>
      <c r="F24" s="106">
        <f t="shared" si="0"/>
        <v>6.0235916228331901</v>
      </c>
      <c r="G24" s="44"/>
      <c r="H24" s="44"/>
      <c r="I24" s="44"/>
      <c r="M24" s="44"/>
      <c r="N24" s="44"/>
      <c r="O24" s="44"/>
      <c r="Q24" s="47"/>
      <c r="R24" s="47"/>
      <c r="S24" s="47"/>
      <c r="T24" s="47"/>
      <c r="U24" s="47"/>
      <c r="V24" s="47"/>
      <c r="W24" s="47"/>
    </row>
    <row r="25" spans="1:23" ht="16.5" thickBot="1" x14ac:dyDescent="0.3">
      <c r="A25" s="44"/>
      <c r="B25" s="48"/>
      <c r="C25" s="48"/>
      <c r="D25" s="49"/>
      <c r="E25" s="49"/>
      <c r="F25" s="49"/>
      <c r="G25" s="44"/>
      <c r="H25" s="44"/>
      <c r="I25" s="44"/>
      <c r="M25" s="44"/>
      <c r="N25" s="44"/>
      <c r="O25" s="44"/>
      <c r="Q25" s="47"/>
      <c r="R25" s="47"/>
      <c r="S25" s="47"/>
      <c r="T25" s="47"/>
      <c r="U25" s="47"/>
      <c r="V25" s="47"/>
      <c r="W25" s="47"/>
    </row>
    <row r="26" spans="1:23" ht="16.5" thickBot="1" x14ac:dyDescent="0.3">
      <c r="A26" s="110"/>
      <c r="B26" s="96" t="s">
        <v>40</v>
      </c>
      <c r="C26" s="96"/>
      <c r="D26" s="96"/>
      <c r="E26" s="96"/>
      <c r="F26" s="97"/>
      <c r="G26" s="44"/>
      <c r="H26" s="44"/>
      <c r="I26" s="44"/>
      <c r="M26" s="44"/>
      <c r="N26" s="44"/>
      <c r="O26" s="44"/>
      <c r="Q26" s="47"/>
      <c r="R26" s="47"/>
      <c r="S26" s="47"/>
      <c r="T26" s="47"/>
      <c r="U26" s="47"/>
      <c r="V26" s="47"/>
      <c r="W26" s="47"/>
    </row>
    <row r="27" spans="1:23" ht="15.75" x14ac:dyDescent="0.25">
      <c r="A27" s="98" t="s">
        <v>25</v>
      </c>
      <c r="B27" s="99" t="s">
        <v>38</v>
      </c>
      <c r="C27" s="99" t="s">
        <v>33</v>
      </c>
      <c r="D27" s="99" t="s">
        <v>41</v>
      </c>
      <c r="E27" s="99" t="s">
        <v>18</v>
      </c>
      <c r="F27" s="100" t="s">
        <v>19</v>
      </c>
      <c r="G27" s="44"/>
      <c r="H27" s="44"/>
      <c r="I27" s="44"/>
      <c r="M27" s="44"/>
      <c r="N27" s="44"/>
      <c r="O27" s="44"/>
      <c r="Q27" s="47"/>
      <c r="R27" s="47"/>
      <c r="S27" s="47"/>
      <c r="T27" s="47"/>
      <c r="U27" s="47"/>
      <c r="V27" s="47"/>
      <c r="W27" s="47"/>
    </row>
    <row r="28" spans="1:23" ht="15.75" x14ac:dyDescent="0.25">
      <c r="A28" s="98">
        <v>2019</v>
      </c>
      <c r="B28" s="101">
        <f>'Raw Data &amp; Sector Data'!AI9</f>
        <v>193.06933128567877</v>
      </c>
      <c r="C28" s="101">
        <f>'Raw Data &amp; Sector Data'!AJ9</f>
        <v>200.43167480772101</v>
      </c>
      <c r="D28" s="99"/>
      <c r="E28" s="102"/>
      <c r="F28" s="100"/>
      <c r="G28" s="44"/>
      <c r="H28" s="44"/>
      <c r="I28" s="44"/>
      <c r="M28" s="44"/>
      <c r="N28" s="44"/>
      <c r="O28" s="44"/>
      <c r="Q28" s="47"/>
      <c r="R28" s="47"/>
      <c r="S28" s="47"/>
      <c r="T28" s="47"/>
      <c r="U28" s="47"/>
      <c r="V28" s="47"/>
      <c r="W28" s="47"/>
    </row>
    <row r="29" spans="1:23" ht="15.75" x14ac:dyDescent="0.25">
      <c r="A29" s="98">
        <v>2020</v>
      </c>
      <c r="B29" s="101">
        <f>'Raw Data &amp; Sector Data'!AI10</f>
        <v>219.72221687516324</v>
      </c>
      <c r="C29" s="101">
        <f>'Raw Data &amp; Sector Data'!AJ10</f>
        <v>234.58425696847499</v>
      </c>
      <c r="D29" s="101">
        <f>(B29/B28-1)*100</f>
        <v>13.804826179279095</v>
      </c>
      <c r="E29" s="101">
        <f>(C28/B28-1)*100</f>
        <v>3.8133159073040046</v>
      </c>
      <c r="F29" s="103">
        <f t="shared" si="0"/>
        <v>9.9915102719750912</v>
      </c>
      <c r="G29" s="44"/>
      <c r="H29" s="44"/>
      <c r="I29" s="44"/>
      <c r="M29" s="44"/>
      <c r="N29" s="44"/>
      <c r="O29" s="44"/>
      <c r="Q29" s="47"/>
      <c r="R29" s="47"/>
      <c r="S29" s="47"/>
      <c r="T29" s="47"/>
      <c r="U29" s="47"/>
      <c r="V29" s="47"/>
      <c r="W29" s="47"/>
    </row>
    <row r="30" spans="1:23" ht="15.6" customHeight="1" x14ac:dyDescent="0.25">
      <c r="A30" s="98">
        <v>2021</v>
      </c>
      <c r="B30" s="101">
        <f>'Raw Data &amp; Sector Data'!AI11</f>
        <v>271.026685881687</v>
      </c>
      <c r="C30" s="101">
        <f>'Raw Data &amp; Sector Data'!AJ11</f>
        <v>286.88968317665501</v>
      </c>
      <c r="D30" s="101">
        <f>(B30/B29-1)*100</f>
        <v>23.349695691297701</v>
      </c>
      <c r="E30" s="101">
        <f>(C29/B29-1)*100</f>
        <v>6.7640133549879966</v>
      </c>
      <c r="F30" s="103">
        <f t="shared" si="0"/>
        <v>16.585682336309702</v>
      </c>
      <c r="G30" s="44"/>
      <c r="H30" s="44"/>
      <c r="I30" s="44"/>
      <c r="M30" s="44"/>
      <c r="N30" s="44"/>
      <c r="O30" s="44"/>
      <c r="Q30" s="47"/>
      <c r="R30" s="47"/>
      <c r="S30" s="47"/>
      <c r="T30" s="47"/>
      <c r="U30" s="47"/>
      <c r="V30" s="47"/>
      <c r="W30" s="47"/>
    </row>
    <row r="31" spans="1:23" ht="15.75" x14ac:dyDescent="0.25">
      <c r="A31" s="98">
        <v>2022</v>
      </c>
      <c r="B31" s="101">
        <f>'Raw Data &amp; Sector Data'!AI12</f>
        <v>293.20844286179454</v>
      </c>
      <c r="C31" s="101">
        <f>'Raw Data &amp; Sector Data'!AJ12</f>
        <v>299.45099333237999</v>
      </c>
      <c r="D31" s="101">
        <f>(B31/B30-1)*100</f>
        <v>8.1843442493300103</v>
      </c>
      <c r="E31" s="101">
        <f>(C30/B30-1)*100</f>
        <v>5.8529281879987183</v>
      </c>
      <c r="F31" s="103">
        <f t="shared" si="0"/>
        <v>2.331416061331292</v>
      </c>
      <c r="G31" s="44"/>
      <c r="H31" s="44"/>
      <c r="I31" s="44"/>
      <c r="M31" s="44"/>
      <c r="N31" s="44"/>
      <c r="O31" s="44"/>
      <c r="Q31" s="47"/>
      <c r="R31" s="47"/>
      <c r="S31" s="47"/>
      <c r="T31" s="47"/>
      <c r="U31" s="47"/>
      <c r="V31" s="47"/>
      <c r="W31" s="47"/>
    </row>
    <row r="32" spans="1:23" ht="16.5" thickBot="1" x14ac:dyDescent="0.3">
      <c r="A32" s="104">
        <v>2023</v>
      </c>
      <c r="B32" s="105">
        <f>'Raw Data &amp; Sector Data'!AI13</f>
        <v>296.80916182578738</v>
      </c>
      <c r="C32" s="105">
        <f>'Raw Data &amp; Sector Data'!AJ13</f>
        <v>292.35074903928381</v>
      </c>
      <c r="D32" s="105">
        <f>(B32/B31-1)*100</f>
        <v>1.2280406828837798</v>
      </c>
      <c r="E32" s="105">
        <f>(C31/B31-1)*100</f>
        <v>2.1290486759714122</v>
      </c>
      <c r="F32" s="106">
        <f t="shared" si="0"/>
        <v>-0.90100799308763246</v>
      </c>
      <c r="G32" s="44"/>
      <c r="H32" s="44"/>
      <c r="I32" s="44"/>
      <c r="M32" s="44"/>
      <c r="N32" s="44"/>
      <c r="O32" s="44"/>
      <c r="Q32" s="47"/>
      <c r="R32" s="47"/>
      <c r="S32" s="47"/>
      <c r="T32" s="47"/>
      <c r="U32" s="47"/>
      <c r="V32" s="47"/>
      <c r="W32" s="47"/>
    </row>
    <row r="33" spans="1:23" ht="16.5" thickBot="1" x14ac:dyDescent="0.3">
      <c r="A33" s="44"/>
      <c r="B33" s="48"/>
      <c r="C33" s="48"/>
      <c r="D33" s="49"/>
      <c r="E33" s="49"/>
      <c r="F33" s="49"/>
      <c r="G33" s="44"/>
      <c r="H33" s="44"/>
      <c r="I33" s="44"/>
      <c r="M33" s="44"/>
      <c r="N33" s="44"/>
      <c r="O33" s="44"/>
      <c r="Q33" s="47"/>
      <c r="R33" s="47"/>
      <c r="S33" s="47"/>
      <c r="T33" s="47"/>
      <c r="U33" s="47"/>
      <c r="V33" s="47"/>
      <c r="W33" s="47"/>
    </row>
    <row r="34" spans="1:23" ht="16.5" thickBot="1" x14ac:dyDescent="0.3">
      <c r="A34" s="110"/>
      <c r="B34" s="96" t="s">
        <v>32</v>
      </c>
      <c r="C34" s="96"/>
      <c r="D34" s="96"/>
      <c r="E34" s="96"/>
      <c r="F34" s="97"/>
      <c r="G34" s="44"/>
      <c r="H34" s="44"/>
      <c r="I34" s="44"/>
      <c r="M34" s="44"/>
      <c r="N34" s="44"/>
      <c r="O34" s="44"/>
      <c r="Q34" s="47"/>
      <c r="R34" s="47"/>
      <c r="S34" s="47"/>
      <c r="T34" s="47"/>
      <c r="U34" s="47"/>
      <c r="V34" s="47"/>
      <c r="W34" s="47"/>
    </row>
    <row r="35" spans="1:23" ht="15.75" x14ac:dyDescent="0.25">
      <c r="A35" s="98" t="s">
        <v>25</v>
      </c>
      <c r="B35" s="99" t="s">
        <v>39</v>
      </c>
      <c r="C35" s="99" t="s">
        <v>34</v>
      </c>
      <c r="D35" s="99" t="s">
        <v>41</v>
      </c>
      <c r="E35" s="99" t="s">
        <v>18</v>
      </c>
      <c r="F35" s="100" t="s">
        <v>19</v>
      </c>
      <c r="G35" s="44"/>
      <c r="H35" s="44"/>
      <c r="I35" s="44"/>
      <c r="M35" s="44"/>
      <c r="N35" s="44"/>
      <c r="O35" s="44"/>
      <c r="Q35" s="47"/>
      <c r="R35" s="47"/>
      <c r="S35" s="47"/>
      <c r="T35" s="47"/>
      <c r="U35" s="47"/>
      <c r="V35" s="47"/>
      <c r="W35" s="47"/>
    </row>
    <row r="36" spans="1:23" ht="15.75" x14ac:dyDescent="0.25">
      <c r="A36" s="98">
        <v>2019</v>
      </c>
      <c r="B36" s="101">
        <f>'Raw Data &amp; Sector Data'!AK9</f>
        <v>188.43241150593951</v>
      </c>
      <c r="C36" s="101">
        <f>'Raw Data &amp; Sector Data'!AL9</f>
        <v>191.813254628175</v>
      </c>
      <c r="D36" s="99"/>
      <c r="E36" s="102"/>
      <c r="F36" s="100"/>
      <c r="G36" s="44"/>
      <c r="H36" s="44"/>
      <c r="I36" s="44"/>
      <c r="M36" s="44"/>
      <c r="N36" s="44"/>
      <c r="O36" s="44"/>
      <c r="Q36" s="47"/>
      <c r="R36" s="47"/>
      <c r="S36" s="47"/>
      <c r="T36" s="47"/>
      <c r="U36" s="47"/>
      <c r="V36" s="47"/>
      <c r="W36" s="47"/>
    </row>
    <row r="37" spans="1:23" ht="15.75" x14ac:dyDescent="0.25">
      <c r="A37" s="98">
        <v>2020</v>
      </c>
      <c r="B37" s="101">
        <f>'Raw Data &amp; Sector Data'!AK10</f>
        <v>177.58529192767176</v>
      </c>
      <c r="C37" s="101">
        <f>'Raw Data &amp; Sector Data'!AL10</f>
        <v>197.53874352740601</v>
      </c>
      <c r="D37" s="101">
        <f>(B37/B36-1)*100</f>
        <v>-5.7565041446841718</v>
      </c>
      <c r="E37" s="101">
        <f>(C36/B36-1)*100</f>
        <v>1.7941940535685985</v>
      </c>
      <c r="F37" s="103">
        <f t="shared" si="0"/>
        <v>-7.5506981982527703</v>
      </c>
      <c r="G37" s="44"/>
      <c r="H37" s="44"/>
      <c r="I37" s="44"/>
      <c r="M37" s="44"/>
      <c r="N37" s="44"/>
      <c r="O37" s="44"/>
      <c r="Q37" s="47"/>
      <c r="R37" s="47"/>
      <c r="S37" s="47"/>
      <c r="T37" s="47"/>
      <c r="U37" s="47"/>
      <c r="V37" s="47"/>
      <c r="W37" s="47"/>
    </row>
    <row r="38" spans="1:23" ht="15.75" x14ac:dyDescent="0.25">
      <c r="A38" s="98">
        <v>2021</v>
      </c>
      <c r="B38" s="101">
        <f>'Raw Data &amp; Sector Data'!AK11</f>
        <v>215.52387418599474</v>
      </c>
      <c r="C38" s="101">
        <f>'Raw Data &amp; Sector Data'!AL11</f>
        <v>228.52634731631099</v>
      </c>
      <c r="D38" s="101">
        <f>(B38/B37-1)*100</f>
        <v>21.363583575251766</v>
      </c>
      <c r="E38" s="101">
        <f>(C37/B37-1)*100</f>
        <v>11.235982092402708</v>
      </c>
      <c r="F38" s="103">
        <f t="shared" si="0"/>
        <v>10.127601482849059</v>
      </c>
      <c r="G38" s="44"/>
      <c r="H38" s="44"/>
      <c r="I38" s="44"/>
      <c r="M38" s="44"/>
      <c r="N38" s="44"/>
      <c r="O38" s="44"/>
      <c r="Q38" s="47"/>
      <c r="R38" s="47"/>
      <c r="S38" s="47"/>
      <c r="T38" s="47"/>
      <c r="U38" s="47"/>
      <c r="V38" s="47"/>
      <c r="W38" s="47"/>
    </row>
    <row r="39" spans="1:23" ht="15.75" x14ac:dyDescent="0.25">
      <c r="A39" s="98">
        <v>2022</v>
      </c>
      <c r="B39" s="101">
        <f>'Raw Data &amp; Sector Data'!AK12</f>
        <v>242.42977023153875</v>
      </c>
      <c r="C39" s="101">
        <f>'Raw Data &amp; Sector Data'!AL12</f>
        <v>250.206284277565</v>
      </c>
      <c r="D39" s="101">
        <f>(B39/B38-1)*100</f>
        <v>12.483951556255214</v>
      </c>
      <c r="E39" s="101">
        <f>(C38/B38-1)*100</f>
        <v>6.0329618606870694</v>
      </c>
      <c r="F39" s="103">
        <f t="shared" si="0"/>
        <v>6.4509896955681443</v>
      </c>
      <c r="G39" s="44"/>
      <c r="H39" s="44"/>
      <c r="I39" s="44"/>
      <c r="M39" s="44"/>
      <c r="N39" s="44"/>
      <c r="O39" s="44"/>
      <c r="Q39" s="47"/>
      <c r="R39" s="47"/>
      <c r="S39" s="47"/>
      <c r="T39" s="47"/>
      <c r="U39" s="47"/>
      <c r="V39" s="47"/>
      <c r="W39" s="47"/>
    </row>
    <row r="40" spans="1:23" ht="16.5" thickBot="1" x14ac:dyDescent="0.3">
      <c r="A40" s="104">
        <v>2023</v>
      </c>
      <c r="B40" s="105">
        <f>'Raw Data &amp; Sector Data'!AK13</f>
        <v>257.86891226014558</v>
      </c>
      <c r="C40" s="105">
        <f>'Raw Data &amp; Sector Data'!AL13</f>
        <v>258.31526440494838</v>
      </c>
      <c r="D40" s="105">
        <f>(B40/B39-1)*100</f>
        <v>6.3685008709372992</v>
      </c>
      <c r="E40" s="105">
        <f>(C39/B39-1)*100</f>
        <v>3.2077389004655288</v>
      </c>
      <c r="F40" s="106">
        <f t="shared" si="0"/>
        <v>3.1607619704717704</v>
      </c>
      <c r="G40" s="44"/>
      <c r="H40" s="44"/>
      <c r="I40" s="44"/>
      <c r="M40" s="44"/>
      <c r="N40" s="44"/>
      <c r="O40" s="44"/>
      <c r="Q40" s="47"/>
      <c r="R40" s="47"/>
      <c r="S40" s="47"/>
      <c r="T40" s="47"/>
      <c r="U40" s="47"/>
      <c r="V40" s="47"/>
      <c r="W40" s="47"/>
    </row>
    <row r="41" spans="1:23" ht="12.6" customHeight="1" x14ac:dyDescent="0.25">
      <c r="A41" s="50"/>
      <c r="G41" s="44"/>
      <c r="H41" s="44"/>
      <c r="I41" s="44"/>
      <c r="M41" s="44"/>
      <c r="N41" s="44"/>
      <c r="O41" s="44"/>
    </row>
    <row r="42" spans="1:23" ht="16.5" thickBot="1" x14ac:dyDescent="0.3">
      <c r="A42" s="50"/>
      <c r="B42" s="50"/>
      <c r="C42" s="50"/>
      <c r="D42" s="50"/>
      <c r="E42" s="50"/>
      <c r="G42" s="44"/>
      <c r="H42" s="44"/>
      <c r="I42" s="44"/>
      <c r="M42" s="44"/>
      <c r="N42" s="44"/>
      <c r="O42" s="44"/>
    </row>
    <row r="43" spans="1:23" x14ac:dyDescent="0.2">
      <c r="B43" s="50"/>
      <c r="C43" s="50"/>
      <c r="D43" s="115" t="s">
        <v>18</v>
      </c>
      <c r="E43" s="116" t="s">
        <v>19</v>
      </c>
      <c r="F43" s="116" t="s">
        <v>41</v>
      </c>
    </row>
    <row r="44" spans="1:23" x14ac:dyDescent="0.2">
      <c r="B44" s="111" t="s">
        <v>26</v>
      </c>
      <c r="C44" s="112">
        <v>2020</v>
      </c>
      <c r="D44" s="117">
        <f t="shared" ref="D44:E47" si="1">E5</f>
        <v>1.5371046900232166</v>
      </c>
      <c r="E44" s="117">
        <f t="shared" si="1"/>
        <v>0.97940501088431553</v>
      </c>
      <c r="F44" s="118">
        <v>2.5165097009075321</v>
      </c>
    </row>
    <row r="45" spans="1:23" x14ac:dyDescent="0.2">
      <c r="B45" s="111"/>
      <c r="C45" s="112">
        <v>2021</v>
      </c>
      <c r="D45" s="117">
        <f t="shared" si="1"/>
        <v>11.166619281549384</v>
      </c>
      <c r="E45" s="117">
        <f t="shared" si="1"/>
        <v>8.5126978271021123</v>
      </c>
      <c r="F45" s="118">
        <v>19.679317108651496</v>
      </c>
    </row>
    <row r="46" spans="1:23" x14ac:dyDescent="0.2">
      <c r="B46" s="111"/>
      <c r="C46" s="112">
        <v>2022</v>
      </c>
      <c r="D46" s="117">
        <f t="shared" si="1"/>
        <v>4.631161411176965</v>
      </c>
      <c r="E46" s="117">
        <f t="shared" si="1"/>
        <v>-0.82204826116125673</v>
      </c>
      <c r="F46" s="118">
        <v>3.8091131500157083</v>
      </c>
    </row>
    <row r="47" spans="1:23" x14ac:dyDescent="0.2">
      <c r="B47" s="111"/>
      <c r="C47" s="112">
        <v>2023</v>
      </c>
      <c r="D47" s="117">
        <f t="shared" si="1"/>
        <v>-0.89807318766345068</v>
      </c>
      <c r="E47" s="117">
        <f t="shared" si="1"/>
        <v>2.429502908048764</v>
      </c>
      <c r="F47" s="118">
        <v>1.5314297203853133</v>
      </c>
    </row>
    <row r="48" spans="1:23" x14ac:dyDescent="0.2">
      <c r="B48" s="113"/>
      <c r="C48" s="114"/>
      <c r="D48" s="119"/>
      <c r="E48" s="120"/>
      <c r="F48" s="121"/>
    </row>
    <row r="49" spans="2:6" x14ac:dyDescent="0.2">
      <c r="B49" s="111" t="s">
        <v>28</v>
      </c>
      <c r="C49" s="112">
        <v>2020</v>
      </c>
      <c r="D49" s="117">
        <f t="shared" ref="D49:E52" si="2">E13</f>
        <v>2.7746843613685401</v>
      </c>
      <c r="E49" s="117">
        <f t="shared" si="2"/>
        <v>-8.3165710446528216</v>
      </c>
      <c r="F49" s="118">
        <v>-5.5418866832842806</v>
      </c>
    </row>
    <row r="50" spans="2:6" x14ac:dyDescent="0.2">
      <c r="B50" s="111"/>
      <c r="C50" s="112">
        <v>2021</v>
      </c>
      <c r="D50" s="117">
        <f t="shared" si="2"/>
        <v>-4.6605614930868349</v>
      </c>
      <c r="E50" s="117">
        <f t="shared" si="2"/>
        <v>4.0451385142495031</v>
      </c>
      <c r="F50" s="118">
        <v>-0.61542297883733221</v>
      </c>
    </row>
    <row r="51" spans="2:6" x14ac:dyDescent="0.2">
      <c r="B51" s="111"/>
      <c r="C51" s="112">
        <v>2022</v>
      </c>
      <c r="D51" s="117">
        <f t="shared" si="2"/>
        <v>-8.1987049443671971</v>
      </c>
      <c r="E51" s="117">
        <f t="shared" si="2"/>
        <v>1.0945901795224042</v>
      </c>
      <c r="F51" s="118">
        <v>-7.1041147648447929</v>
      </c>
    </row>
    <row r="52" spans="2:6" x14ac:dyDescent="0.2">
      <c r="B52" s="111"/>
      <c r="C52" s="112">
        <v>2023</v>
      </c>
      <c r="D52" s="117">
        <f t="shared" si="2"/>
        <v>2.6240887658534051</v>
      </c>
      <c r="E52" s="117">
        <f t="shared" si="2"/>
        <v>5.1958445087698868</v>
      </c>
      <c r="F52" s="118">
        <v>7.8199332746232919</v>
      </c>
    </row>
    <row r="53" spans="2:6" x14ac:dyDescent="0.2">
      <c r="B53" s="113"/>
      <c r="C53" s="114"/>
      <c r="D53" s="119"/>
      <c r="E53" s="120"/>
      <c r="F53" s="121"/>
    </row>
    <row r="54" spans="2:6" x14ac:dyDescent="0.2">
      <c r="B54" s="111" t="s">
        <v>30</v>
      </c>
      <c r="C54" s="112">
        <v>2020</v>
      </c>
      <c r="D54" s="117">
        <f t="shared" ref="D54:E57" si="3">E21</f>
        <v>-0.27522077187110972</v>
      </c>
      <c r="E54" s="117">
        <f t="shared" si="3"/>
        <v>23.75513690278542</v>
      </c>
      <c r="F54" s="118">
        <v>23.479916130914312</v>
      </c>
    </row>
    <row r="55" spans="2:6" x14ac:dyDescent="0.2">
      <c r="B55" s="111"/>
      <c r="C55" s="112">
        <v>2021</v>
      </c>
      <c r="D55" s="117">
        <f t="shared" si="3"/>
        <v>-13.656362077986461</v>
      </c>
      <c r="E55" s="117">
        <f t="shared" si="3"/>
        <v>7.3039114084467283</v>
      </c>
      <c r="F55" s="118">
        <v>-6.3524506695397331</v>
      </c>
    </row>
    <row r="56" spans="2:6" x14ac:dyDescent="0.2">
      <c r="B56" s="111"/>
      <c r="C56" s="112">
        <v>2022</v>
      </c>
      <c r="D56" s="117">
        <f t="shared" si="3"/>
        <v>7.7827374581782349</v>
      </c>
      <c r="E56" s="117">
        <f t="shared" si="3"/>
        <v>12.917133168995896</v>
      </c>
      <c r="F56" s="118">
        <v>20.699870627174132</v>
      </c>
    </row>
    <row r="57" spans="2:6" x14ac:dyDescent="0.2">
      <c r="B57" s="111"/>
      <c r="C57" s="112">
        <v>2023</v>
      </c>
      <c r="D57" s="117">
        <f t="shared" si="3"/>
        <v>3.010035296135638</v>
      </c>
      <c r="E57" s="117">
        <f t="shared" si="3"/>
        <v>6.0235916228331901</v>
      </c>
      <c r="F57" s="118">
        <v>9.0336269189688281</v>
      </c>
    </row>
    <row r="58" spans="2:6" x14ac:dyDescent="0.2">
      <c r="B58" s="113"/>
      <c r="C58" s="114"/>
      <c r="D58" s="119"/>
      <c r="E58" s="120"/>
      <c r="F58" s="121"/>
    </row>
    <row r="59" spans="2:6" x14ac:dyDescent="0.2">
      <c r="B59" s="111" t="s">
        <v>40</v>
      </c>
      <c r="C59" s="112">
        <v>2020</v>
      </c>
      <c r="D59" s="117">
        <f t="shared" ref="D59:E62" si="4">E29</f>
        <v>3.8133159073040046</v>
      </c>
      <c r="E59" s="117">
        <f t="shared" si="4"/>
        <v>9.9915102719750912</v>
      </c>
      <c r="F59" s="118">
        <v>13.804826179279095</v>
      </c>
    </row>
    <row r="60" spans="2:6" x14ac:dyDescent="0.2">
      <c r="B60" s="111"/>
      <c r="C60" s="112">
        <v>2021</v>
      </c>
      <c r="D60" s="117">
        <f t="shared" si="4"/>
        <v>6.7640133549879966</v>
      </c>
      <c r="E60" s="117">
        <f t="shared" si="4"/>
        <v>16.585682336309702</v>
      </c>
      <c r="F60" s="118">
        <v>23.349695691297701</v>
      </c>
    </row>
    <row r="61" spans="2:6" x14ac:dyDescent="0.2">
      <c r="B61" s="111"/>
      <c r="C61" s="112">
        <v>2022</v>
      </c>
      <c r="D61" s="117">
        <f t="shared" si="4"/>
        <v>5.8529281879987183</v>
      </c>
      <c r="E61" s="117">
        <f t="shared" si="4"/>
        <v>2.331416061331292</v>
      </c>
      <c r="F61" s="118">
        <v>8.1843442493300103</v>
      </c>
    </row>
    <row r="62" spans="2:6" x14ac:dyDescent="0.2">
      <c r="B62" s="111"/>
      <c r="C62" s="112">
        <v>2023</v>
      </c>
      <c r="D62" s="117">
        <f t="shared" si="4"/>
        <v>2.1290486759714122</v>
      </c>
      <c r="E62" s="117">
        <f t="shared" si="4"/>
        <v>-0.90100799308763246</v>
      </c>
      <c r="F62" s="118">
        <v>1.2280406828837798</v>
      </c>
    </row>
    <row r="63" spans="2:6" x14ac:dyDescent="0.2">
      <c r="B63" s="113"/>
      <c r="C63" s="114"/>
      <c r="D63" s="119"/>
      <c r="E63" s="120"/>
      <c r="F63" s="121"/>
    </row>
    <row r="64" spans="2:6" x14ac:dyDescent="0.2">
      <c r="B64" s="111" t="s">
        <v>32</v>
      </c>
      <c r="C64" s="112">
        <v>2020</v>
      </c>
      <c r="D64" s="117">
        <f t="shared" ref="D64:E67" si="5">E37</f>
        <v>1.7941940535685985</v>
      </c>
      <c r="E64" s="117">
        <f t="shared" si="5"/>
        <v>-7.5506981982527703</v>
      </c>
      <c r="F64" s="118">
        <v>-5.7565041446841718</v>
      </c>
    </row>
    <row r="65" spans="2:6" x14ac:dyDescent="0.2">
      <c r="B65" s="111"/>
      <c r="C65" s="112">
        <v>2021</v>
      </c>
      <c r="D65" s="117">
        <f t="shared" si="5"/>
        <v>11.235982092402708</v>
      </c>
      <c r="E65" s="117">
        <f t="shared" si="5"/>
        <v>10.127601482849059</v>
      </c>
      <c r="F65" s="118">
        <v>21.363583575251766</v>
      </c>
    </row>
    <row r="66" spans="2:6" x14ac:dyDescent="0.2">
      <c r="B66" s="111"/>
      <c r="C66" s="112">
        <v>2022</v>
      </c>
      <c r="D66" s="117">
        <f t="shared" si="5"/>
        <v>6.0329618606870694</v>
      </c>
      <c r="E66" s="117">
        <f t="shared" si="5"/>
        <v>6.4509896955681443</v>
      </c>
      <c r="F66" s="118">
        <v>12.483951556255214</v>
      </c>
    </row>
    <row r="67" spans="2:6" x14ac:dyDescent="0.2">
      <c r="B67" s="111"/>
      <c r="C67" s="112">
        <v>2023</v>
      </c>
      <c r="D67" s="117">
        <f t="shared" si="5"/>
        <v>3.2077389004655288</v>
      </c>
      <c r="E67" s="117">
        <f t="shared" si="5"/>
        <v>3.1607619704717704</v>
      </c>
      <c r="F67" s="118">
        <v>6.3685008709372992</v>
      </c>
    </row>
  </sheetData>
  <mergeCells count="5">
    <mergeCell ref="A2:F2"/>
    <mergeCell ref="A10:F10"/>
    <mergeCell ref="A18:F18"/>
    <mergeCell ref="B26:F26"/>
    <mergeCell ref="B34:F3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Raw Data &amp; Sector Data</vt:lpstr>
      <vt:lpstr>GDP</vt:lpstr>
      <vt:lpstr>Sectors</vt:lpstr>
      <vt:lpstr>'Raw Data &amp; Sector Data'!Print_Area</vt:lpstr>
      <vt:lpstr>'Raw Data &amp; Sector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Efe Mert Ustaoğlu</dc:creator>
  <cp:lastModifiedBy>17256</cp:lastModifiedBy>
  <cp:lastPrinted>2020-05-28T08:20:22Z</cp:lastPrinted>
  <dcterms:created xsi:type="dcterms:W3CDTF">2018-09-09T16:15:47Z</dcterms:created>
  <dcterms:modified xsi:type="dcterms:W3CDTF">2024-03-11T05:05:16Z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iketClassification">
    <vt:lpwstr>FCA16667-98CE-44CD-B8EF-FE69F63F5112</vt:lpwstr>
  </property>
  <property fmtid="{D5CDD505-2E9C-101B-9397-08002B2CF9AE}" pid="3" name="DetectedPolicyPropertyName">
    <vt:lpwstr>a8b79957-7998-4932-95cd-f3d12c7dd257</vt:lpwstr>
  </property>
  <property fmtid="{D5CDD505-2E9C-101B-9397-08002B2CF9AE}" pid="4" name="DetectedKeywordsPropertyName">
    <vt:lpwstr>0543211617,6773131005,2175984543,8645253492,7824996748,9686930015,3668533247,03728561167,03484987755,03881714904,03320071393</vt:lpwstr>
  </property>
</Properties>
</file>