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é Emiliano Pérez\Documents\IPN\Administración financiera\"/>
    </mc:Choice>
  </mc:AlternateContent>
  <bookViews>
    <workbookView xWindow="0" yWindow="0" windowWidth="28800" windowHeight="12210" activeTab="1"/>
  </bookViews>
  <sheets>
    <sheet name="INVERSIÓN INICIAL" sheetId="1" r:id="rId1"/>
    <sheet name="Presupuestos primer año" sheetId="4" r:id="rId2"/>
    <sheet name="PERSONAL" sheetId="2" r:id="rId3"/>
    <sheet name="PROFORMA" sheetId="5" r:id="rId4"/>
    <sheet name="PRESUPUESTO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8" i="1" l="1"/>
  <c r="F37" i="1" l="1"/>
  <c r="F36" i="1"/>
  <c r="F35" i="1"/>
  <c r="F34" i="1"/>
  <c r="F39" i="1" s="1"/>
  <c r="F33" i="1"/>
  <c r="I15" i="1"/>
  <c r="M26" i="4"/>
  <c r="L26" i="4"/>
  <c r="K26" i="4"/>
  <c r="J26" i="4"/>
  <c r="I26" i="4"/>
  <c r="G26" i="4"/>
  <c r="F26" i="4"/>
  <c r="D26" i="4"/>
  <c r="E26" i="4"/>
  <c r="C26" i="4"/>
  <c r="B26" i="4"/>
  <c r="I15" i="4"/>
  <c r="J15" i="4"/>
  <c r="K15" i="4"/>
  <c r="L15" i="4"/>
  <c r="M15" i="4"/>
  <c r="I6" i="4"/>
  <c r="J6" i="4"/>
  <c r="K6" i="4"/>
  <c r="L6" i="4"/>
  <c r="M6" i="4"/>
  <c r="I16" i="1" l="1"/>
  <c r="F22" i="1"/>
  <c r="F21" i="1"/>
  <c r="F20" i="1"/>
  <c r="F19" i="1"/>
  <c r="F18" i="1"/>
  <c r="F17" i="1"/>
  <c r="F23" i="1" l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15" i="1" l="1"/>
</calcChain>
</file>

<file path=xl/sharedStrings.xml><?xml version="1.0" encoding="utf-8"?>
<sst xmlns="http://schemas.openxmlformats.org/spreadsheetml/2006/main" count="124" uniqueCount="95">
  <si>
    <t>MATERIAL</t>
  </si>
  <si>
    <t>UNIDAD</t>
  </si>
  <si>
    <t>CONCEPTO</t>
  </si>
  <si>
    <t>PRECIO</t>
  </si>
  <si>
    <t>PUPITRE ESCOLARES DE CONCHA</t>
  </si>
  <si>
    <t>PIZARRON</t>
  </si>
  <si>
    <t>ESCRITORIOS ANH PARA SALON METALICO</t>
  </si>
  <si>
    <t>Cesto De Basura Redondo De Malla Sablon Color Gris Tamaño 29</t>
  </si>
  <si>
    <t>PZA</t>
  </si>
  <si>
    <t>TRABAJADORES</t>
  </si>
  <si>
    <t>TRABAJADOR</t>
  </si>
  <si>
    <t>SUELDO</t>
  </si>
  <si>
    <t>CONCEPTO DE PAGO</t>
  </si>
  <si>
    <t>MAESTROS</t>
  </si>
  <si>
    <t>DIRECTOR</t>
  </si>
  <si>
    <t>SECRETARIOS</t>
  </si>
  <si>
    <t>INTENDENCIA</t>
  </si>
  <si>
    <t>POLICIA PRIVADA</t>
  </si>
  <si>
    <t>NUMERO DE TRABAJADORES</t>
  </si>
  <si>
    <t>Archivero Vertical 4 Gavetas Carta Acero Negro</t>
  </si>
  <si>
    <t>MESAS PARA MAESTRO MDF CODIGO E01D01</t>
  </si>
  <si>
    <t>SILLAS PARA OFICINA ACOJINADAS Neiva Negra</t>
  </si>
  <si>
    <t>Computadora Desktop Acer Aspire All in One AC22-720-MO11 4GB RAM 1TB</t>
  </si>
  <si>
    <t>Lockers Casilleros Metálicos 5 Puertas Color Rojo</t>
  </si>
  <si>
    <t xml:space="preserve"> PZA</t>
  </si>
  <si>
    <t>SOFTARE(OFFICE HOME ) para 5 dispositivos</t>
  </si>
  <si>
    <t>REPISAS DE MADERAS Set D 3 Repisas Flotantes De 120 Cm. Madera 100% De Pino</t>
  </si>
  <si>
    <t xml:space="preserve">ANAQUELES Acero para Uso Pesado - 72 x 24 x 84 mas de dos </t>
  </si>
  <si>
    <t>UNIDADES</t>
  </si>
  <si>
    <t>TOTAL</t>
  </si>
  <si>
    <t>TOTAL EGRESOS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</si>
  <si>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</si>
  <si>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</si>
  <si>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</si>
  <si>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</si>
  <si>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</si>
  <si>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</si>
  <si>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</si>
  <si>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</si>
  <si>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</si>
  <si>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</si>
  <si>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</si>
  <si>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</si>
  <si>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INSCRIPCIONES</t>
  </si>
  <si>
    <t>COLEGIATURA</t>
  </si>
  <si>
    <t>SALARIO PROFESORES</t>
  </si>
  <si>
    <t>PRESUPUESTO DE SERVICIOS</t>
  </si>
  <si>
    <t>PRESUPUESTOS GASTOS DIVERSOS</t>
  </si>
  <si>
    <t>GASTOS OPERATIVOS</t>
  </si>
  <si>
    <t>GASTOS ADMINISTRATIVOS</t>
  </si>
  <si>
    <t>PRESUPUESTO FLUJO DE EFECTIVO</t>
  </si>
  <si>
    <t>INGRESOS POR SERVICIOS</t>
  </si>
  <si>
    <t>EGRESOS POR SERVICIOS</t>
  </si>
  <si>
    <t>EGRESOS DIVERSOS</t>
  </si>
  <si>
    <t>ADEUDOS</t>
  </si>
  <si>
    <t>PTU</t>
  </si>
  <si>
    <t>COMPRA DE EQUIPO</t>
  </si>
  <si>
    <t xml:space="preserve">FNE </t>
  </si>
  <si>
    <t>FNE ACUMULADO</t>
  </si>
  <si>
    <t>VENTAS</t>
  </si>
  <si>
    <t>COSTO DE VENTAS</t>
  </si>
  <si>
    <t>UTILIDAD BRUTA</t>
  </si>
  <si>
    <t>GASTOS DE OPERACIÓN</t>
  </si>
  <si>
    <t>UTILIDAD DE OPERACIÓN</t>
  </si>
  <si>
    <t>GASTOS FINANCIEROS</t>
  </si>
  <si>
    <t>UTILIDAD ANTES DE IMPUESTOS</t>
  </si>
  <si>
    <t>ISR 30%</t>
  </si>
  <si>
    <t>PTU 10%</t>
  </si>
  <si>
    <t>UTILIDAD NETA</t>
  </si>
  <si>
    <t>TREMA</t>
  </si>
  <si>
    <t>TIR</t>
  </si>
  <si>
    <t>VPN</t>
  </si>
  <si>
    <t>PRD</t>
  </si>
  <si>
    <t>IVP</t>
  </si>
  <si>
    <t>MATERIAL DE LIMPIEZA</t>
  </si>
  <si>
    <t>Escoba Angular PBT, Color Blanco</t>
  </si>
  <si>
    <t>Papel Higiénico,L Rollo 750 pies,PQ12</t>
  </si>
  <si>
    <t>Trapeador,Rayón,Mecha,En Corte,14 oz.</t>
  </si>
  <si>
    <t>Desinfectante,Dilución 1:20 a1:60,5L</t>
  </si>
  <si>
    <t>Aromatizante,Manzana Verde,946mL</t>
  </si>
  <si>
    <t>Jabón Espuma,1200mL,Arándano,PQ2</t>
  </si>
  <si>
    <t>Total</t>
  </si>
  <si>
    <t>COSTO DE CONSTRUCCIÓN</t>
  </si>
  <si>
    <t>Terreno</t>
  </si>
  <si>
    <t>TOTAL EGRESOS PRIMER AÑO</t>
  </si>
  <si>
    <t>Contrucción</t>
  </si>
  <si>
    <t>Agua</t>
  </si>
  <si>
    <t>Electricidad</t>
  </si>
  <si>
    <t>PERSONAL</t>
  </si>
  <si>
    <t>Director</t>
  </si>
  <si>
    <t>Profesores</t>
  </si>
  <si>
    <t>Intendencia</t>
  </si>
  <si>
    <t>Auxiliar Administrativo</t>
  </si>
  <si>
    <t>Orientador Escolar</t>
  </si>
  <si>
    <t>Policia privada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</si>
</sst>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22"/>
      <color theme="1"/>
      <name val="Arial"/>
      <family val="2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theme="4"/>
      </top>
      <bottom style="thick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ck">
        <color theme="4"/>
      </bottom>
      <diagonal/>
    </border>
    <border>
      <left/>
      <right/>
      <top style="thick">
        <color theme="4"/>
      </top>
      <bottom style="thick">
        <color theme="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10" borderId="0" applyNumberFormat="0" applyBorder="0" applyAlignment="0" applyProtection="0"/>
    <xf numFmtId="0" fontId="1" fillId="11" borderId="0" applyNumberFormat="0" applyBorder="0" applyAlignment="0" applyProtection="0"/>
  </cellStyleXfs>
  <cellXfs count="5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0" fontId="0" fillId="0" borderId="1" xfId="0" applyBorder="1" applyAlignment="1"/>
    <xf numFmtId="0" fontId="0" fillId="0" borderId="1" xfId="0" applyFill="1" applyBorder="1"/>
    <xf numFmtId="0" fontId="5" fillId="0" borderId="1" xfId="0" applyFont="1" applyBorder="1"/>
    <xf numFmtId="0" fontId="4" fillId="8" borderId="0" xfId="2" applyFill="1"/>
    <xf numFmtId="0" fontId="4" fillId="9" borderId="0" xfId="2" applyFill="1"/>
    <xf numFmtId="0" fontId="0" fillId="9" borderId="1" xfId="0" applyFill="1" applyBorder="1"/>
    <xf numFmtId="0" fontId="0" fillId="9" borderId="14" xfId="0" applyFill="1" applyBorder="1"/>
    <xf numFmtId="0" fontId="1" fillId="7" borderId="8" xfId="5" applyBorder="1"/>
    <xf numFmtId="0" fontId="1" fillId="7" borderId="9" xfId="5" applyBorder="1"/>
    <xf numFmtId="0" fontId="1" fillId="5" borderId="15" xfId="3" applyBorder="1"/>
    <xf numFmtId="0" fontId="1" fillId="5" borderId="4" xfId="3" applyBorder="1"/>
    <xf numFmtId="0" fontId="1" fillId="5" borderId="14" xfId="3" applyBorder="1"/>
    <xf numFmtId="0" fontId="1" fillId="5" borderId="1" xfId="3" applyBorder="1"/>
    <xf numFmtId="0" fontId="1" fillId="6" borderId="16" xfId="4" applyBorder="1"/>
    <xf numFmtId="0" fontId="0" fillId="0" borderId="17" xfId="0" applyBorder="1"/>
    <xf numFmtId="0" fontId="1" fillId="6" borderId="18" xfId="4" applyBorder="1"/>
    <xf numFmtId="0" fontId="1" fillId="6" borderId="19" xfId="4" applyBorder="1"/>
    <xf numFmtId="0" fontId="1" fillId="5" borderId="2" xfId="3" applyBorder="1"/>
    <xf numFmtId="0" fontId="0" fillId="0" borderId="0" xfId="0" applyFont="1"/>
    <xf numFmtId="0" fontId="1" fillId="11" borderId="10" xfId="7" applyBorder="1"/>
    <xf numFmtId="0" fontId="6" fillId="10" borderId="10" xfId="6" applyBorder="1"/>
    <xf numFmtId="0" fontId="6" fillId="10" borderId="11" xfId="6" applyBorder="1"/>
    <xf numFmtId="0" fontId="6" fillId="10" borderId="12" xfId="6" applyBorder="1"/>
    <xf numFmtId="0" fontId="1" fillId="11" borderId="5" xfId="7" applyBorder="1"/>
    <xf numFmtId="0" fontId="1" fillId="11" borderId="6" xfId="7" applyBorder="1"/>
    <xf numFmtId="0" fontId="1" fillId="11" borderId="7" xfId="7" applyBorder="1"/>
    <xf numFmtId="0" fontId="1" fillId="11" borderId="13" xfId="7" applyBorder="1"/>
    <xf numFmtId="8" fontId="0" fillId="0" borderId="1" xfId="0" applyNumberFormat="1" applyBorder="1"/>
    <xf numFmtId="8" fontId="0" fillId="0" borderId="1" xfId="0" applyNumberFormat="1" applyBorder="1" applyAlignment="1"/>
    <xf numFmtId="6" fontId="0" fillId="0" borderId="1" xfId="0" applyNumberFormat="1" applyBorder="1"/>
    <xf numFmtId="0" fontId="0" fillId="0" borderId="4" xfId="0" applyBorder="1"/>
    <xf numFmtId="0" fontId="0" fillId="11" borderId="7" xfId="7" applyFont="1" applyBorder="1"/>
    <xf numFmtId="0" fontId="3" fillId="2" borderId="2" xfId="0" applyFont="1" applyFill="1" applyBorder="1" applyAlignment="1">
      <alignment horizontal="center" vertical="center" textRotation="90" wrapText="1"/>
    </xf>
    <xf numFmtId="0" fontId="0" fillId="2" borderId="3" xfId="0" applyFill="1" applyBorder="1" applyAlignment="1">
      <alignment horizontal="center" vertical="center" textRotation="90" wrapText="1"/>
    </xf>
    <xf numFmtId="0" fontId="0" fillId="2" borderId="4" xfId="0" applyFill="1" applyBorder="1" applyAlignment="1">
      <alignment horizontal="center" vertical="center" textRotation="90" wrapText="1"/>
    </xf>
    <xf numFmtId="0" fontId="3" fillId="2" borderId="3" xfId="0" applyFont="1" applyFill="1" applyBorder="1" applyAlignment="1">
      <alignment horizontal="center" vertical="center" textRotation="90" wrapText="1"/>
    </xf>
    <xf numFmtId="0" fontId="3" fillId="2" borderId="4" xfId="0" applyFont="1" applyFill="1" applyBorder="1" applyAlignment="1">
      <alignment horizontal="center" vertical="center" textRotation="90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7" fillId="2" borderId="1" xfId="0" applyFont="1" applyFill="1" applyBorder="1" applyAlignment="1">
      <alignment horizontal="center" vertical="center" textRotation="90" wrapText="1"/>
    </xf>
    <xf numFmtId="0" fontId="4" fillId="4" borderId="1" xfId="2" applyBorder="1" applyAlignment="1">
      <alignment horizontal="center"/>
    </xf>
    <xf numFmtId="0" fontId="2" fillId="3" borderId="2" xfId="0" applyFont="1" applyFill="1" applyBorder="1" applyAlignment="1">
      <alignment horizontal="center" vertical="center" textRotation="90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4" xfId="0" applyFont="1" applyFill="1" applyBorder="1" applyAlignment="1">
      <alignment horizontal="center" vertical="center" textRotation="90"/>
    </xf>
    <xf numFmtId="3" fontId="0" fillId="0" borderId="1" xfId="0" applyNumberFormat="1" applyBorder="1"/>
    <xf numFmtId="0" fontId="0" fillId="0" borderId="3" xfId="0" applyFill="1" applyBorder="1"/>
  </cellXfs>
  <cellStyles count="8">
    <cellStyle name="20% - Énfasis1" xfId="3" builtinId="30"/>
    <cellStyle name="40% - Énfasis1" xfId="4" builtinId="31"/>
    <cellStyle name="60% - Énfasis1" xfId="5" builtinId="32"/>
    <cellStyle name="60% - Énfasis6" xfId="7" builtinId="52"/>
    <cellStyle name="Bueno" xfId="2" builtinId="26"/>
    <cellStyle name="Énfasis6" xfId="6" builtinId="49"/>
    <cellStyle name="Mon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opLeftCell="A8" workbookViewId="0">
      <selection activeCell="E34" sqref="E34"/>
    </sheetView>
  </sheetViews>
  <sheetFormatPr baseColWidth="10" defaultRowHeight="15" x14ac:dyDescent="0.25"/>
  <cols>
    <col min="2" max="2" width="52.42578125" customWidth="1"/>
    <col min="7" max="7" width="11.85546875" bestFit="1" customWidth="1"/>
    <col min="8" max="8" width="36.7109375" customWidth="1"/>
    <col min="9" max="9" width="16.140625" customWidth="1"/>
  </cols>
  <sheetData>
    <row r="1" spans="1:9" x14ac:dyDescent="0.25">
      <c r="A1" s="40" t="s">
        <v>0</v>
      </c>
      <c r="B1" s="1" t="s">
        <v>2</v>
      </c>
      <c r="C1" s="1" t="s">
        <v>1</v>
      </c>
      <c r="D1" s="1" t="s">
        <v>3</v>
      </c>
      <c r="E1" s="9" t="s">
        <v>28</v>
      </c>
      <c r="F1" s="9" t="s">
        <v>29</v>
      </c>
      <c r="G1" s="45" t="s">
        <v>82</v>
      </c>
      <c r="H1" s="9" t="s">
        <v>83</v>
      </c>
      <c r="I1" s="51">
        <v>1330000</v>
      </c>
    </row>
    <row r="2" spans="1:9" x14ac:dyDescent="0.25">
      <c r="A2" s="41"/>
      <c r="B2" s="1" t="s">
        <v>4</v>
      </c>
      <c r="C2" s="3" t="s">
        <v>8</v>
      </c>
      <c r="D2" s="4">
        <v>370</v>
      </c>
      <c r="E2" s="1">
        <v>210</v>
      </c>
      <c r="F2" s="1">
        <f t="shared" ref="F2:F14" si="0">PRODUCT(D2:E2)</f>
        <v>77700</v>
      </c>
      <c r="G2" s="45"/>
      <c r="H2" s="1" t="s">
        <v>85</v>
      </c>
      <c r="I2" s="1">
        <v>400000</v>
      </c>
    </row>
    <row r="3" spans="1:9" x14ac:dyDescent="0.25">
      <c r="A3" s="41"/>
      <c r="B3" s="1" t="s">
        <v>5</v>
      </c>
      <c r="C3" s="3" t="s">
        <v>8</v>
      </c>
      <c r="D3" s="4">
        <v>1300</v>
      </c>
      <c r="E3" s="1">
        <v>6</v>
      </c>
      <c r="F3" s="1">
        <f t="shared" si="0"/>
        <v>7800</v>
      </c>
      <c r="G3" s="45"/>
      <c r="H3" s="1" t="s">
        <v>86</v>
      </c>
      <c r="I3" s="1">
        <v>12500</v>
      </c>
    </row>
    <row r="4" spans="1:9" x14ac:dyDescent="0.25">
      <c r="A4" s="41"/>
      <c r="B4" s="1" t="s">
        <v>6</v>
      </c>
      <c r="C4" s="3" t="s">
        <v>8</v>
      </c>
      <c r="D4" s="4">
        <v>4914.5</v>
      </c>
      <c r="E4" s="1">
        <v>1</v>
      </c>
      <c r="F4" s="1">
        <f t="shared" si="0"/>
        <v>4914.5</v>
      </c>
      <c r="G4" s="45"/>
      <c r="H4" s="1" t="s">
        <v>87</v>
      </c>
      <c r="I4" s="1">
        <v>13000</v>
      </c>
    </row>
    <row r="5" spans="1:9" ht="30" x14ac:dyDescent="0.25">
      <c r="A5" s="41"/>
      <c r="B5" s="5" t="s">
        <v>7</v>
      </c>
      <c r="C5" s="6" t="s">
        <v>8</v>
      </c>
      <c r="D5" s="7">
        <v>150</v>
      </c>
      <c r="E5" s="9">
        <v>20</v>
      </c>
      <c r="F5" s="1">
        <f t="shared" si="0"/>
        <v>3000</v>
      </c>
      <c r="G5" s="45"/>
      <c r="H5" s="1"/>
      <c r="I5" s="1"/>
    </row>
    <row r="6" spans="1:9" x14ac:dyDescent="0.25">
      <c r="A6" s="41"/>
      <c r="B6" s="1" t="s">
        <v>20</v>
      </c>
      <c r="C6" s="3" t="s">
        <v>8</v>
      </c>
      <c r="D6" s="4">
        <v>1184.3599999999999</v>
      </c>
      <c r="E6" s="9">
        <v>7</v>
      </c>
      <c r="F6" s="1">
        <f t="shared" si="0"/>
        <v>8290.5199999999986</v>
      </c>
      <c r="G6" s="45"/>
      <c r="H6" s="1"/>
      <c r="I6" s="1"/>
    </row>
    <row r="7" spans="1:9" x14ac:dyDescent="0.25">
      <c r="A7" s="41"/>
      <c r="B7" s="1" t="s">
        <v>21</v>
      </c>
      <c r="C7" s="3" t="s">
        <v>8</v>
      </c>
      <c r="D7" s="4">
        <v>349</v>
      </c>
      <c r="E7" s="9">
        <v>21</v>
      </c>
      <c r="F7" s="1">
        <f t="shared" si="0"/>
        <v>7329</v>
      </c>
      <c r="G7" s="45"/>
      <c r="H7" s="1"/>
      <c r="I7" s="1"/>
    </row>
    <row r="8" spans="1:9" x14ac:dyDescent="0.25">
      <c r="A8" s="41"/>
      <c r="B8" s="1" t="s">
        <v>19</v>
      </c>
      <c r="C8" s="3" t="s">
        <v>8</v>
      </c>
      <c r="D8" s="4">
        <v>4298</v>
      </c>
      <c r="E8" s="9">
        <v>4</v>
      </c>
      <c r="F8" s="1">
        <f t="shared" si="0"/>
        <v>17192</v>
      </c>
      <c r="G8" s="45"/>
      <c r="H8" s="1"/>
      <c r="I8" s="1"/>
    </row>
    <row r="9" spans="1:9" x14ac:dyDescent="0.25">
      <c r="A9" s="41"/>
      <c r="B9" s="1" t="s">
        <v>22</v>
      </c>
      <c r="C9" s="3" t="s">
        <v>8</v>
      </c>
      <c r="D9" s="4">
        <v>9000</v>
      </c>
      <c r="E9" s="9">
        <v>7</v>
      </c>
      <c r="F9" s="1">
        <f t="shared" si="0"/>
        <v>63000</v>
      </c>
      <c r="G9" s="45"/>
      <c r="H9" s="1"/>
      <c r="I9" s="1"/>
    </row>
    <row r="10" spans="1:9" x14ac:dyDescent="0.25">
      <c r="A10" s="41"/>
      <c r="B10" s="1" t="s">
        <v>25</v>
      </c>
      <c r="C10" s="3" t="s">
        <v>24</v>
      </c>
      <c r="D10" s="4">
        <v>1749</v>
      </c>
      <c r="E10" s="9">
        <v>3</v>
      </c>
      <c r="F10" s="1">
        <f t="shared" si="0"/>
        <v>5247</v>
      </c>
      <c r="G10" s="45"/>
      <c r="H10" s="1"/>
      <c r="I10" s="1"/>
    </row>
    <row r="11" spans="1:9" x14ac:dyDescent="0.25">
      <c r="A11" s="41"/>
      <c r="B11" s="1"/>
      <c r="C11" s="3"/>
      <c r="D11" s="4">
        <v>0</v>
      </c>
      <c r="E11" s="9">
        <v>0</v>
      </c>
      <c r="F11" s="1">
        <f t="shared" si="0"/>
        <v>0</v>
      </c>
      <c r="G11" s="45"/>
      <c r="H11" s="1"/>
      <c r="I11" s="1"/>
    </row>
    <row r="12" spans="1:9" x14ac:dyDescent="0.25">
      <c r="A12" s="41"/>
      <c r="B12" s="1" t="s">
        <v>27</v>
      </c>
      <c r="C12" s="3" t="s">
        <v>8</v>
      </c>
      <c r="D12" s="4">
        <v>11766</v>
      </c>
      <c r="E12" s="9">
        <v>7</v>
      </c>
      <c r="F12" s="1">
        <f t="shared" si="0"/>
        <v>82362</v>
      </c>
      <c r="G12" s="45"/>
      <c r="H12" s="1"/>
      <c r="I12" s="1"/>
    </row>
    <row r="13" spans="1:9" x14ac:dyDescent="0.25">
      <c r="A13" s="41"/>
      <c r="B13" s="1" t="s">
        <v>26</v>
      </c>
      <c r="C13" s="3" t="s">
        <v>8</v>
      </c>
      <c r="D13" s="4">
        <v>895</v>
      </c>
      <c r="E13" s="9">
        <v>7</v>
      </c>
      <c r="F13" s="1">
        <f t="shared" si="0"/>
        <v>6265</v>
      </c>
      <c r="G13" s="45"/>
      <c r="H13" s="1"/>
      <c r="I13" s="1"/>
    </row>
    <row r="14" spans="1:9" x14ac:dyDescent="0.25">
      <c r="A14" s="41"/>
      <c r="B14" s="1" t="s">
        <v>23</v>
      </c>
      <c r="C14" s="3" t="s">
        <v>8</v>
      </c>
      <c r="D14" s="4">
        <v>2309</v>
      </c>
      <c r="E14" s="9">
        <v>45</v>
      </c>
      <c r="F14" s="1">
        <f t="shared" si="0"/>
        <v>103905</v>
      </c>
      <c r="G14" s="45"/>
      <c r="H14" s="1"/>
      <c r="I14" s="1"/>
    </row>
    <row r="15" spans="1:9" x14ac:dyDescent="0.25">
      <c r="A15" s="41"/>
      <c r="B15" s="10" t="s">
        <v>30</v>
      </c>
      <c r="C15" s="3"/>
      <c r="D15" s="4"/>
      <c r="E15" s="1"/>
      <c r="F15" s="1">
        <f>SUM(F2:F14)</f>
        <v>387005.02</v>
      </c>
      <c r="G15" s="45"/>
      <c r="H15" s="10" t="s">
        <v>30</v>
      </c>
      <c r="I15" s="1">
        <f>SUM(I1:I14)</f>
        <v>1755500</v>
      </c>
    </row>
    <row r="16" spans="1:9" x14ac:dyDescent="0.25">
      <c r="A16" s="42"/>
      <c r="B16" s="1"/>
      <c r="C16" s="3"/>
      <c r="D16" s="4"/>
      <c r="E16" s="1"/>
      <c r="F16" s="1"/>
      <c r="G16" s="45"/>
      <c r="H16" s="10" t="s">
        <v>84</v>
      </c>
      <c r="I16" s="35">
        <f>SUM(F15,F23,I15,F39)</f>
        <v>2214952.02</v>
      </c>
    </row>
    <row r="17" spans="1:6" ht="15" customHeight="1" x14ac:dyDescent="0.25">
      <c r="A17" s="40" t="s">
        <v>74</v>
      </c>
      <c r="B17" s="1" t="s">
        <v>75</v>
      </c>
      <c r="C17" s="3" t="s">
        <v>8</v>
      </c>
      <c r="D17" s="35">
        <v>171.7</v>
      </c>
      <c r="E17" s="9">
        <v>7</v>
      </c>
      <c r="F17" s="36">
        <f t="shared" ref="F17:F22" si="1">PRODUCT(D17:E17)</f>
        <v>1201.8999999999999</v>
      </c>
    </row>
    <row r="18" spans="1:6" x14ac:dyDescent="0.25">
      <c r="A18" s="43"/>
      <c r="B18" s="1" t="s">
        <v>76</v>
      </c>
      <c r="C18" s="3" t="s">
        <v>8</v>
      </c>
      <c r="D18" s="35">
        <v>846.8</v>
      </c>
      <c r="E18" s="9">
        <v>4</v>
      </c>
      <c r="F18" s="36">
        <f t="shared" si="1"/>
        <v>3387.2</v>
      </c>
    </row>
    <row r="19" spans="1:6" x14ac:dyDescent="0.25">
      <c r="A19" s="43"/>
      <c r="B19" s="1" t="s">
        <v>77</v>
      </c>
      <c r="C19" s="3" t="s">
        <v>8</v>
      </c>
      <c r="D19" s="35">
        <v>127.6</v>
      </c>
      <c r="E19" s="9">
        <v>7</v>
      </c>
      <c r="F19" s="36">
        <f t="shared" si="1"/>
        <v>893.19999999999993</v>
      </c>
    </row>
    <row r="20" spans="1:6" x14ac:dyDescent="0.25">
      <c r="A20" s="43"/>
      <c r="B20" s="1" t="s">
        <v>78</v>
      </c>
      <c r="C20" s="3" t="s">
        <v>8</v>
      </c>
      <c r="D20" s="35">
        <v>548.1</v>
      </c>
      <c r="E20" s="9">
        <v>3</v>
      </c>
      <c r="F20" s="35">
        <f t="shared" si="1"/>
        <v>1644.3000000000002</v>
      </c>
    </row>
    <row r="21" spans="1:6" x14ac:dyDescent="0.25">
      <c r="A21" s="43"/>
      <c r="B21" s="1" t="s">
        <v>79</v>
      </c>
      <c r="C21" s="3" t="s">
        <v>8</v>
      </c>
      <c r="D21" s="37">
        <v>290</v>
      </c>
      <c r="E21" s="9">
        <v>4</v>
      </c>
      <c r="F21" s="37">
        <f t="shared" si="1"/>
        <v>1160</v>
      </c>
    </row>
    <row r="22" spans="1:6" x14ac:dyDescent="0.25">
      <c r="A22" s="43"/>
      <c r="B22" s="1" t="s">
        <v>80</v>
      </c>
      <c r="C22" s="3" t="s">
        <v>8</v>
      </c>
      <c r="D22" s="35">
        <v>1287.5999999999999</v>
      </c>
      <c r="E22" s="9">
        <v>4</v>
      </c>
      <c r="F22" s="35">
        <f t="shared" si="1"/>
        <v>5150.3999999999996</v>
      </c>
    </row>
    <row r="23" spans="1:6" x14ac:dyDescent="0.25">
      <c r="A23" s="43"/>
      <c r="B23" s="10" t="s">
        <v>30</v>
      </c>
      <c r="C23" s="38"/>
      <c r="D23" s="38"/>
      <c r="E23" s="1"/>
      <c r="F23" s="35">
        <f>SUM(F17:F22)</f>
        <v>13436.999999999998</v>
      </c>
    </row>
    <row r="24" spans="1:6" x14ac:dyDescent="0.25">
      <c r="A24" s="43"/>
      <c r="B24" s="1"/>
      <c r="C24" s="1"/>
      <c r="D24" s="1"/>
      <c r="E24" s="1"/>
      <c r="F24" s="1"/>
    </row>
    <row r="25" spans="1:6" x14ac:dyDescent="0.25">
      <c r="A25" s="43"/>
      <c r="B25" s="1"/>
      <c r="C25" s="1"/>
      <c r="D25" s="1"/>
      <c r="E25" s="1"/>
      <c r="F25" s="1"/>
    </row>
    <row r="26" spans="1:6" x14ac:dyDescent="0.25">
      <c r="A26" s="43"/>
      <c r="B26" s="1"/>
      <c r="C26" s="1"/>
      <c r="D26" s="1"/>
      <c r="E26" s="1"/>
      <c r="F26" s="1"/>
    </row>
    <row r="27" spans="1:6" x14ac:dyDescent="0.25">
      <c r="A27" s="43"/>
      <c r="B27" s="1"/>
      <c r="C27" s="1"/>
      <c r="D27" s="1"/>
      <c r="E27" s="1"/>
      <c r="F27" s="1"/>
    </row>
    <row r="28" spans="1:6" x14ac:dyDescent="0.25">
      <c r="A28" s="43"/>
      <c r="B28" s="1"/>
      <c r="C28" s="1"/>
      <c r="D28" s="1"/>
      <c r="E28" s="1"/>
      <c r="F28" s="1"/>
    </row>
    <row r="29" spans="1:6" x14ac:dyDescent="0.25">
      <c r="A29" s="43"/>
      <c r="B29" s="1"/>
      <c r="C29" s="1"/>
      <c r="D29" s="1"/>
      <c r="E29" s="1"/>
      <c r="F29" s="1"/>
    </row>
    <row r="30" spans="1:6" x14ac:dyDescent="0.25">
      <c r="A30" s="43"/>
      <c r="B30" s="1"/>
      <c r="C30" s="1"/>
      <c r="D30" s="1"/>
      <c r="E30" s="1"/>
      <c r="F30" s="1"/>
    </row>
    <row r="31" spans="1:6" x14ac:dyDescent="0.25">
      <c r="A31" s="43"/>
      <c r="B31" s="1"/>
      <c r="C31" s="1"/>
      <c r="D31" s="1"/>
      <c r="E31" s="1"/>
      <c r="F31" s="1"/>
    </row>
    <row r="32" spans="1:6" x14ac:dyDescent="0.25">
      <c r="A32" s="44"/>
      <c r="B32" s="1"/>
      <c r="C32" s="1"/>
      <c r="D32" s="1"/>
      <c r="E32" s="1"/>
      <c r="F32" s="1"/>
    </row>
    <row r="33" spans="1:6" x14ac:dyDescent="0.25">
      <c r="A33" s="45" t="s">
        <v>88</v>
      </c>
      <c r="B33" s="1" t="s">
        <v>89</v>
      </c>
      <c r="C33" s="3" t="s">
        <v>8</v>
      </c>
      <c r="D33" s="35">
        <v>8500</v>
      </c>
      <c r="E33" s="1">
        <v>1</v>
      </c>
      <c r="F33" s="1">
        <f>PRODUCT(D33:E33)</f>
        <v>8500</v>
      </c>
    </row>
    <row r="34" spans="1:6" x14ac:dyDescent="0.25">
      <c r="A34" s="46"/>
      <c r="B34" s="1" t="s">
        <v>90</v>
      </c>
      <c r="C34" s="3" t="s">
        <v>8</v>
      </c>
      <c r="D34" s="35">
        <v>8000</v>
      </c>
      <c r="E34" s="1">
        <v>3</v>
      </c>
      <c r="F34" s="1">
        <f>PRODUCT(D34:E34)</f>
        <v>24000</v>
      </c>
    </row>
    <row r="35" spans="1:6" x14ac:dyDescent="0.25">
      <c r="A35" s="46"/>
      <c r="B35" s="1" t="s">
        <v>91</v>
      </c>
      <c r="C35" s="3" t="s">
        <v>8</v>
      </c>
      <c r="D35" s="35">
        <v>4105</v>
      </c>
      <c r="E35" s="1">
        <v>2</v>
      </c>
      <c r="F35" s="1">
        <f>PRODUCT(D35:E35)</f>
        <v>8210</v>
      </c>
    </row>
    <row r="36" spans="1:6" x14ac:dyDescent="0.25">
      <c r="A36" s="46"/>
      <c r="B36" s="1" t="s">
        <v>92</v>
      </c>
      <c r="C36" s="3" t="s">
        <v>8</v>
      </c>
      <c r="D36" s="35">
        <v>6400</v>
      </c>
      <c r="E36" s="1">
        <v>1</v>
      </c>
      <c r="F36" s="1">
        <f>PRODUCT(D36:E36)</f>
        <v>6400</v>
      </c>
    </row>
    <row r="37" spans="1:6" x14ac:dyDescent="0.25">
      <c r="A37" s="46"/>
      <c r="B37" s="1" t="s">
        <v>93</v>
      </c>
      <c r="C37" s="3" t="s">
        <v>8</v>
      </c>
      <c r="D37" s="35">
        <v>6400</v>
      </c>
      <c r="E37" s="1">
        <v>1</v>
      </c>
      <c r="F37" s="1">
        <f>PRODUCT(D37:E37)</f>
        <v>6400</v>
      </c>
    </row>
    <row r="38" spans="1:6" x14ac:dyDescent="0.25">
      <c r="A38" s="46"/>
      <c r="B38" s="52" t="s">
        <v>94</v>
      </c>
      <c r="C38" s="3" t="s">
        <v>8</v>
      </c>
      <c r="D38" s="35">
        <v>5500</v>
      </c>
      <c r="E38" s="1">
        <v>1</v>
      </c>
      <c r="F38" s="52">
        <f>PRODUCT(D38:E38)</f>
        <v>5500</v>
      </c>
    </row>
    <row r="39" spans="1:6" x14ac:dyDescent="0.25">
      <c r="A39" s="46"/>
      <c r="B39" s="10" t="s">
        <v>30</v>
      </c>
      <c r="C39" s="1"/>
      <c r="D39" s="1"/>
      <c r="E39" s="1"/>
      <c r="F39" s="1">
        <f>SUM(F33:F38)</f>
        <v>59010</v>
      </c>
    </row>
    <row r="40" spans="1:6" x14ac:dyDescent="0.25">
      <c r="A40" s="46"/>
      <c r="B40" s="1"/>
      <c r="C40" s="1"/>
      <c r="D40" s="1"/>
      <c r="E40" s="1"/>
      <c r="F40" s="1"/>
    </row>
    <row r="41" spans="1:6" x14ac:dyDescent="0.25">
      <c r="A41" s="46"/>
      <c r="B41" s="1"/>
      <c r="C41" s="1"/>
      <c r="D41" s="1"/>
      <c r="E41" s="1"/>
      <c r="F41" s="1"/>
    </row>
    <row r="42" spans="1:6" x14ac:dyDescent="0.25">
      <c r="A42" s="46"/>
      <c r="B42" s="1"/>
      <c r="C42" s="1"/>
      <c r="D42" s="1"/>
      <c r="E42" s="1"/>
      <c r="F42" s="1"/>
    </row>
    <row r="43" spans="1:6" x14ac:dyDescent="0.25">
      <c r="A43" s="46"/>
      <c r="B43" s="1"/>
      <c r="C43" s="1"/>
      <c r="D43" s="1"/>
      <c r="E43" s="1"/>
      <c r="F43" s="1"/>
    </row>
    <row r="44" spans="1:6" x14ac:dyDescent="0.25">
      <c r="A44" s="46"/>
      <c r="B44" s="1"/>
      <c r="C44" s="1"/>
      <c r="D44" s="1"/>
      <c r="E44" s="1"/>
      <c r="F44" s="1"/>
    </row>
    <row r="45" spans="1:6" x14ac:dyDescent="0.25">
      <c r="A45" s="46"/>
      <c r="B45" s="1"/>
      <c r="C45" s="1"/>
      <c r="D45" s="1"/>
      <c r="E45" s="1"/>
      <c r="F45" s="1"/>
    </row>
    <row r="46" spans="1:6" x14ac:dyDescent="0.25">
      <c r="A46" s="46"/>
      <c r="B46" s="1"/>
      <c r="C46" s="1"/>
      <c r="D46" s="1"/>
      <c r="E46" s="1"/>
      <c r="F46" s="1"/>
    </row>
    <row r="47" spans="1:6" x14ac:dyDescent="0.25">
      <c r="A47" s="46"/>
      <c r="B47" s="1"/>
      <c r="C47" s="1"/>
      <c r="D47" s="1"/>
      <c r="E47" s="1"/>
      <c r="F47" s="1"/>
    </row>
    <row r="48" spans="1:6" x14ac:dyDescent="0.25">
      <c r="A48" s="46"/>
      <c r="B48" s="1"/>
      <c r="C48" s="1"/>
      <c r="D48" s="1"/>
      <c r="E48" s="1"/>
      <c r="F48" s="1"/>
    </row>
  </sheetData>
  <mergeCells count="4">
    <mergeCell ref="A1:A16"/>
    <mergeCell ref="A17:A32"/>
    <mergeCell ref="G1:G16"/>
    <mergeCell ref="A33:A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selection activeCell="B34" sqref="B34"/>
    </sheetView>
  </sheetViews>
  <sheetFormatPr baseColWidth="10" defaultRowHeight="15" x14ac:dyDescent="0.25"/>
  <cols>
    <col min="1" max="1" width="29.5703125" customWidth="1"/>
  </cols>
  <sheetData>
    <row r="1" spans="1:13" x14ac:dyDescent="0.25">
      <c r="A1" s="12"/>
      <c r="B1" s="28" t="s">
        <v>31</v>
      </c>
      <c r="C1" s="29" t="s">
        <v>32</v>
      </c>
      <c r="D1" s="29" t="s">
        <v>33</v>
      </c>
      <c r="E1" s="29" t="s">
        <v>34</v>
      </c>
      <c r="F1" s="29" t="s">
        <v>35</v>
      </c>
      <c r="G1" s="29" t="s">
        <v>36</v>
      </c>
      <c r="H1" s="29" t="s">
        <v>37</v>
      </c>
      <c r="I1" s="29" t="s">
        <v>38</v>
      </c>
      <c r="J1" s="29" t="s">
        <v>39</v>
      </c>
      <c r="K1" s="29" t="s">
        <v>40</v>
      </c>
      <c r="L1" s="29" t="s">
        <v>41</v>
      </c>
      <c r="M1" s="30" t="s">
        <v>42</v>
      </c>
    </row>
    <row r="2" spans="1:13" x14ac:dyDescent="0.25">
      <c r="A2" s="12"/>
      <c r="B2" s="47" t="s">
        <v>46</v>
      </c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</row>
    <row r="3" spans="1:13" ht="15.75" thickBot="1" x14ac:dyDescent="0.3">
      <c r="A3" s="12"/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</row>
    <row r="4" spans="1:13" x14ac:dyDescent="0.25">
      <c r="A4" s="31" t="s">
        <v>43</v>
      </c>
      <c r="B4" s="14">
        <v>0</v>
      </c>
      <c r="C4" s="13">
        <v>0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13">
        <v>5000</v>
      </c>
      <c r="J4" s="13">
        <v>0</v>
      </c>
      <c r="K4" s="13">
        <v>0</v>
      </c>
      <c r="L4" s="13">
        <v>0</v>
      </c>
      <c r="M4" s="13">
        <v>0</v>
      </c>
    </row>
    <row r="5" spans="1:13" x14ac:dyDescent="0.25">
      <c r="A5" s="32" t="s">
        <v>44</v>
      </c>
      <c r="B5" s="14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3500</v>
      </c>
      <c r="K5" s="13">
        <v>3500</v>
      </c>
      <c r="L5" s="13">
        <v>3500</v>
      </c>
      <c r="M5" s="13">
        <v>3500</v>
      </c>
    </row>
    <row r="6" spans="1:13" ht="15.75" thickBot="1" x14ac:dyDescent="0.3">
      <c r="A6" s="33" t="s">
        <v>29</v>
      </c>
      <c r="B6" s="14">
        <v>0</v>
      </c>
      <c r="C6" s="13">
        <v>0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f>SUM(I4:I5)</f>
        <v>5000</v>
      </c>
      <c r="J6" s="13">
        <f>SUM(J4:J5)</f>
        <v>3500</v>
      </c>
      <c r="K6" s="13">
        <f>SUM(K4:K5)</f>
        <v>3500</v>
      </c>
      <c r="L6" s="13">
        <f>SUM(L4:L5)</f>
        <v>3500</v>
      </c>
      <c r="M6" s="13">
        <f>SUM(M4:M5)</f>
        <v>3500</v>
      </c>
    </row>
    <row r="7" spans="1:13" x14ac:dyDescent="0.25">
      <c r="A7" s="12"/>
      <c r="B7" s="47" t="s">
        <v>47</v>
      </c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</row>
    <row r="8" spans="1:13" ht="15.75" thickBot="1" x14ac:dyDescent="0.3">
      <c r="A8" s="12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</row>
    <row r="9" spans="1:13" x14ac:dyDescent="0.25">
      <c r="A9" s="27" t="s">
        <v>45</v>
      </c>
      <c r="B9" s="13">
        <v>0</v>
      </c>
      <c r="C9" s="13">
        <v>0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24000</v>
      </c>
      <c r="J9" s="13">
        <v>24000</v>
      </c>
      <c r="K9" s="13">
        <v>24000</v>
      </c>
      <c r="L9" s="13">
        <v>24000</v>
      </c>
      <c r="M9" s="13">
        <v>30000</v>
      </c>
    </row>
    <row r="10" spans="1:13" ht="15.75" thickBot="1" x14ac:dyDescent="0.3">
      <c r="A10" s="34" t="s">
        <v>29</v>
      </c>
      <c r="B10" s="13">
        <v>0</v>
      </c>
      <c r="C10" s="13">
        <v>0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24000</v>
      </c>
      <c r="J10" s="13">
        <v>24000</v>
      </c>
      <c r="K10" s="13">
        <v>24000</v>
      </c>
      <c r="L10" s="13">
        <v>24000</v>
      </c>
      <c r="M10" s="13">
        <v>30000</v>
      </c>
    </row>
    <row r="11" spans="1:13" x14ac:dyDescent="0.25">
      <c r="A11" s="11"/>
      <c r="B11" s="47" t="s">
        <v>47</v>
      </c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</row>
    <row r="12" spans="1:13" ht="15.75" thickBot="1" x14ac:dyDescent="0.3">
      <c r="A12" s="11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</row>
    <row r="13" spans="1:13" x14ac:dyDescent="0.25">
      <c r="A13" s="31" t="s">
        <v>48</v>
      </c>
      <c r="B13" s="14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25">
      <c r="A14" s="32" t="s">
        <v>49</v>
      </c>
      <c r="B14" s="14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</row>
    <row r="15" spans="1:13" ht="15.75" thickBot="1" x14ac:dyDescent="0.3">
      <c r="A15" s="33" t="s">
        <v>29</v>
      </c>
      <c r="B15" s="14">
        <v>0</v>
      </c>
      <c r="C15" s="13">
        <v>0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f>SUM(I13:I14)</f>
        <v>0</v>
      </c>
      <c r="J15" s="13">
        <f>SUM(J13:J14)</f>
        <v>0</v>
      </c>
      <c r="K15" s="13">
        <f>SUM(K13:K14)</f>
        <v>0</v>
      </c>
      <c r="L15" s="13">
        <f>SUM(L13:L14)</f>
        <v>0</v>
      </c>
      <c r="M15" s="13">
        <f>SUM(M13:M14)</f>
        <v>0</v>
      </c>
    </row>
    <row r="16" spans="1:13" x14ac:dyDescent="0.25">
      <c r="A16" s="11"/>
      <c r="B16" s="47" t="s">
        <v>50</v>
      </c>
      <c r="C16" s="47"/>
      <c r="D16" s="47"/>
      <c r="E16" s="47"/>
      <c r="F16" s="47"/>
      <c r="G16" s="47"/>
      <c r="H16" s="47"/>
      <c r="I16" s="47"/>
      <c r="J16" s="47"/>
      <c r="K16" s="47"/>
      <c r="L16" s="47"/>
      <c r="M16" s="47"/>
    </row>
    <row r="17" spans="1:13" ht="15.75" thickBot="1" x14ac:dyDescent="0.3">
      <c r="A17" s="11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</row>
    <row r="18" spans="1:13" x14ac:dyDescent="0.25">
      <c r="A18" s="31" t="s">
        <v>51</v>
      </c>
      <c r="B18" s="14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32" t="s">
        <v>52</v>
      </c>
      <c r="B19" s="14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</row>
    <row r="20" spans="1:13" x14ac:dyDescent="0.25">
      <c r="A20" s="32" t="s">
        <v>53</v>
      </c>
      <c r="B20" s="14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</row>
    <row r="21" spans="1:13" x14ac:dyDescent="0.25">
      <c r="A21" s="32" t="s">
        <v>54</v>
      </c>
      <c r="B21" s="14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</row>
    <row r="22" spans="1:13" x14ac:dyDescent="0.25">
      <c r="A22" s="32" t="s">
        <v>55</v>
      </c>
      <c r="B22" s="14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</row>
    <row r="23" spans="1:13" x14ac:dyDescent="0.25">
      <c r="A23" s="32" t="s">
        <v>56</v>
      </c>
      <c r="B23" s="14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4" spans="1:13" x14ac:dyDescent="0.25">
      <c r="A24" s="32" t="s">
        <v>57</v>
      </c>
      <c r="B24" s="14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ht="15.75" thickBot="1" x14ac:dyDescent="0.3">
      <c r="A25" s="33" t="s">
        <v>58</v>
      </c>
      <c r="B25" s="14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</row>
    <row r="26" spans="1:13" ht="15.75" thickBot="1" x14ac:dyDescent="0.3">
      <c r="A26" s="39" t="s">
        <v>81</v>
      </c>
      <c r="B26" s="14">
        <f t="shared" ref="B26:G26" si="0">SUM(B18:B25)</f>
        <v>0</v>
      </c>
      <c r="C26" s="13">
        <f t="shared" si="0"/>
        <v>0</v>
      </c>
      <c r="D26" s="13">
        <f t="shared" si="0"/>
        <v>0</v>
      </c>
      <c r="E26" s="13">
        <f t="shared" si="0"/>
        <v>0</v>
      </c>
      <c r="F26" s="13">
        <f t="shared" si="0"/>
        <v>0</v>
      </c>
      <c r="G26" s="13">
        <f t="shared" si="0"/>
        <v>0</v>
      </c>
      <c r="H26" s="13">
        <v>0</v>
      </c>
      <c r="I26" s="13">
        <f>SUM(I18:I25)</f>
        <v>0</v>
      </c>
      <c r="J26" s="13">
        <f>SUM(J18:J25)</f>
        <v>0</v>
      </c>
      <c r="K26" s="13">
        <f>SUM(K18:K25)</f>
        <v>0</v>
      </c>
      <c r="L26" s="13">
        <f>SUM(L18:L25)</f>
        <v>0</v>
      </c>
      <c r="M26" s="13">
        <f>SUM(M18:M25)</f>
        <v>0</v>
      </c>
    </row>
  </sheetData>
  <mergeCells count="4">
    <mergeCell ref="B2:M3"/>
    <mergeCell ref="B7:M8"/>
    <mergeCell ref="B16:M17"/>
    <mergeCell ref="B11:M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E2" sqref="E2"/>
    </sheetView>
  </sheetViews>
  <sheetFormatPr baseColWidth="10" defaultRowHeight="15" x14ac:dyDescent="0.25"/>
  <cols>
    <col min="2" max="2" width="26" customWidth="1"/>
    <col min="4" max="4" width="21.5703125" customWidth="1"/>
    <col min="5" max="5" width="26.85546875" customWidth="1"/>
  </cols>
  <sheetData>
    <row r="1" spans="1:5" x14ac:dyDescent="0.25">
      <c r="A1" s="48" t="s">
        <v>9</v>
      </c>
      <c r="B1" s="1" t="s">
        <v>10</v>
      </c>
      <c r="C1" s="1" t="s">
        <v>11</v>
      </c>
      <c r="D1" s="1" t="s">
        <v>12</v>
      </c>
      <c r="E1" s="8" t="s">
        <v>18</v>
      </c>
    </row>
    <row r="2" spans="1:5" x14ac:dyDescent="0.25">
      <c r="A2" s="49"/>
      <c r="B2" s="1" t="s">
        <v>13</v>
      </c>
      <c r="C2" s="1"/>
      <c r="D2" s="1"/>
      <c r="E2" s="1">
        <v>3</v>
      </c>
    </row>
    <row r="3" spans="1:5" x14ac:dyDescent="0.25">
      <c r="A3" s="49"/>
      <c r="B3" s="1" t="s">
        <v>14</v>
      </c>
      <c r="C3" s="1"/>
      <c r="D3" s="1"/>
      <c r="E3" s="1">
        <v>1</v>
      </c>
    </row>
    <row r="4" spans="1:5" x14ac:dyDescent="0.25">
      <c r="A4" s="49"/>
      <c r="B4" s="1" t="s">
        <v>15</v>
      </c>
      <c r="C4" s="1"/>
      <c r="D4" s="1"/>
      <c r="E4" s="1">
        <v>1</v>
      </c>
    </row>
    <row r="5" spans="1:5" x14ac:dyDescent="0.25">
      <c r="A5" s="49"/>
      <c r="B5" s="1" t="s">
        <v>16</v>
      </c>
      <c r="C5" s="1"/>
      <c r="D5" s="1"/>
      <c r="E5" s="1">
        <v>2</v>
      </c>
    </row>
    <row r="6" spans="1:5" x14ac:dyDescent="0.25">
      <c r="A6" s="49"/>
      <c r="B6" s="1" t="s">
        <v>17</v>
      </c>
      <c r="C6" s="1"/>
      <c r="D6" s="1"/>
      <c r="E6" s="1">
        <v>2</v>
      </c>
    </row>
    <row r="7" spans="1:5" x14ac:dyDescent="0.25">
      <c r="A7" s="49"/>
      <c r="B7" s="1"/>
      <c r="C7" s="1"/>
      <c r="D7" s="1"/>
      <c r="E7" s="1"/>
    </row>
    <row r="8" spans="1:5" x14ac:dyDescent="0.25">
      <c r="A8" s="49"/>
      <c r="B8" s="1"/>
      <c r="C8" s="1"/>
      <c r="D8" s="1"/>
      <c r="E8" s="1"/>
    </row>
    <row r="9" spans="1:5" x14ac:dyDescent="0.25">
      <c r="A9" s="49"/>
      <c r="B9" s="1"/>
      <c r="C9" s="1"/>
      <c r="D9" s="1"/>
      <c r="E9" s="1"/>
    </row>
    <row r="10" spans="1:5" x14ac:dyDescent="0.25">
      <c r="A10" s="49"/>
      <c r="B10" s="1"/>
      <c r="C10" s="1"/>
      <c r="D10" s="1"/>
      <c r="E10" s="1"/>
    </row>
    <row r="11" spans="1:5" x14ac:dyDescent="0.25">
      <c r="A11" s="49"/>
      <c r="B11" s="1"/>
      <c r="C11" s="1"/>
      <c r="D11" s="1"/>
      <c r="E11" s="1"/>
    </row>
    <row r="12" spans="1:5" x14ac:dyDescent="0.25">
      <c r="A12" s="49"/>
      <c r="B12" s="1"/>
      <c r="C12" s="1"/>
      <c r="D12" s="1"/>
      <c r="E12" s="1"/>
    </row>
    <row r="13" spans="1:5" x14ac:dyDescent="0.25">
      <c r="A13" s="49"/>
      <c r="B13" s="1"/>
      <c r="C13" s="1"/>
      <c r="D13" s="1"/>
      <c r="E13" s="1"/>
    </row>
    <row r="14" spans="1:5" x14ac:dyDescent="0.25">
      <c r="A14" s="50"/>
      <c r="B14" s="1"/>
      <c r="C14" s="1"/>
      <c r="D14" s="1"/>
      <c r="E14" s="1"/>
    </row>
    <row r="15" spans="1:5" x14ac:dyDescent="0.25">
      <c r="E15" s="2"/>
    </row>
  </sheetData>
  <mergeCells count="1">
    <mergeCell ref="A1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6"/>
  <sheetViews>
    <sheetView workbookViewId="0"/>
  </sheetViews>
  <sheetFormatPr baseColWidth="10" defaultRowHeight="15" x14ac:dyDescent="0.25"/>
  <sheetData>
    <row r="2" spans="1:1" x14ac:dyDescent="0.25">
      <c r="A2" t="s">
        <v>69</v>
      </c>
    </row>
    <row r="3" spans="1:1" x14ac:dyDescent="0.25">
      <c r="A3" t="s">
        <v>70</v>
      </c>
    </row>
    <row r="4" spans="1:1" x14ac:dyDescent="0.25">
      <c r="A4" t="s">
        <v>71</v>
      </c>
    </row>
    <row r="5" spans="1:1" x14ac:dyDescent="0.25">
      <c r="A5" t="s">
        <v>72</v>
      </c>
    </row>
    <row r="6" spans="1:1" x14ac:dyDescent="0.25">
      <c r="A6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workbookViewId="0">
      <selection activeCell="A38" sqref="A38"/>
    </sheetView>
  </sheetViews>
  <sheetFormatPr baseColWidth="10" defaultRowHeight="15" x14ac:dyDescent="0.25"/>
  <cols>
    <col min="1" max="1" width="30.42578125" customWidth="1"/>
  </cols>
  <sheetData>
    <row r="1" spans="1:9" ht="15.75" thickBot="1" x14ac:dyDescent="0.3">
      <c r="A1" s="22"/>
      <c r="B1" s="15">
        <v>2018</v>
      </c>
      <c r="C1" s="15">
        <v>2019</v>
      </c>
      <c r="D1" s="15">
        <v>2020</v>
      </c>
      <c r="E1" s="15">
        <v>2021</v>
      </c>
      <c r="F1" s="15">
        <v>2022</v>
      </c>
      <c r="G1" s="15">
        <v>2023</v>
      </c>
      <c r="H1" s="16">
        <v>2024</v>
      </c>
    </row>
    <row r="2" spans="1:9" ht="15.75" thickBot="1" x14ac:dyDescent="0.3">
      <c r="A2" s="23" t="s">
        <v>59</v>
      </c>
      <c r="B2" s="17"/>
      <c r="C2" s="18"/>
      <c r="D2" s="18"/>
      <c r="E2" s="18"/>
      <c r="F2" s="18"/>
      <c r="G2" s="18"/>
      <c r="H2" s="18"/>
    </row>
    <row r="3" spans="1:9" ht="16.5" thickTop="1" thickBot="1" x14ac:dyDescent="0.3">
      <c r="A3" s="23" t="s">
        <v>60</v>
      </c>
      <c r="B3" s="19"/>
      <c r="C3" s="20"/>
      <c r="D3" s="20"/>
      <c r="E3" s="20"/>
      <c r="F3" s="20"/>
      <c r="G3" s="20"/>
      <c r="H3" s="20"/>
    </row>
    <row r="4" spans="1:9" ht="16.5" thickTop="1" thickBot="1" x14ac:dyDescent="0.3">
      <c r="A4" s="23" t="s">
        <v>61</v>
      </c>
      <c r="B4" s="19"/>
      <c r="C4" s="20"/>
      <c r="D4" s="20"/>
      <c r="E4" s="20"/>
      <c r="F4" s="20"/>
      <c r="G4" s="20"/>
      <c r="H4" s="20"/>
    </row>
    <row r="5" spans="1:9" ht="16.5" thickTop="1" thickBot="1" x14ac:dyDescent="0.3">
      <c r="A5" s="23" t="s">
        <v>62</v>
      </c>
      <c r="B5" s="19"/>
      <c r="C5" s="20"/>
      <c r="D5" s="20"/>
      <c r="E5" s="20"/>
      <c r="F5" s="20"/>
      <c r="G5" s="20"/>
      <c r="H5" s="20"/>
    </row>
    <row r="6" spans="1:9" ht="16.5" thickTop="1" thickBot="1" x14ac:dyDescent="0.3">
      <c r="A6" s="23" t="s">
        <v>63</v>
      </c>
      <c r="B6" s="19"/>
      <c r="C6" s="20"/>
      <c r="D6" s="20"/>
      <c r="E6" s="20"/>
      <c r="F6" s="20"/>
      <c r="G6" s="20"/>
      <c r="H6" s="20"/>
    </row>
    <row r="7" spans="1:9" ht="16.5" thickTop="1" thickBot="1" x14ac:dyDescent="0.3">
      <c r="A7" s="23" t="s">
        <v>64</v>
      </c>
      <c r="B7" s="19"/>
      <c r="C7" s="20"/>
      <c r="D7" s="20"/>
      <c r="E7" s="20"/>
      <c r="F7" s="20"/>
      <c r="G7" s="20"/>
      <c r="H7" s="20"/>
    </row>
    <row r="8" spans="1:9" ht="16.5" thickTop="1" thickBot="1" x14ac:dyDescent="0.3">
      <c r="A8" s="23" t="s">
        <v>65</v>
      </c>
      <c r="B8" s="19"/>
      <c r="C8" s="20"/>
      <c r="D8" s="20"/>
      <c r="E8" s="20"/>
      <c r="F8" s="20"/>
      <c r="G8" s="20"/>
      <c r="H8" s="20"/>
    </row>
    <row r="9" spans="1:9" ht="16.5" thickTop="1" thickBot="1" x14ac:dyDescent="0.3">
      <c r="A9" s="23" t="s">
        <v>66</v>
      </c>
      <c r="B9" s="19"/>
      <c r="C9" s="20"/>
      <c r="D9" s="20"/>
      <c r="E9" s="20"/>
      <c r="F9" s="20"/>
      <c r="G9" s="20"/>
      <c r="H9" s="20"/>
    </row>
    <row r="10" spans="1:9" ht="16.5" thickTop="1" thickBot="1" x14ac:dyDescent="0.3">
      <c r="A10" s="21" t="s">
        <v>67</v>
      </c>
      <c r="B10" s="25"/>
      <c r="C10" s="25"/>
      <c r="D10" s="25"/>
      <c r="E10" s="25"/>
      <c r="F10" s="25"/>
      <c r="G10" s="25"/>
      <c r="H10" s="25"/>
    </row>
    <row r="11" spans="1:9" ht="16.5" thickTop="1" thickBot="1" x14ac:dyDescent="0.3">
      <c r="A11" s="24" t="s">
        <v>68</v>
      </c>
      <c r="B11" s="20"/>
      <c r="C11" s="20"/>
      <c r="D11" s="19"/>
      <c r="E11" s="20"/>
      <c r="F11" s="20"/>
      <c r="G11" s="20"/>
      <c r="H11" s="19"/>
      <c r="I11" s="2"/>
    </row>
    <row r="12" spans="1:9" ht="15.75" thickTop="1" x14ac:dyDescent="0.25">
      <c r="B12" s="2"/>
      <c r="C12" s="2"/>
      <c r="D12" s="2"/>
      <c r="E12" s="2"/>
      <c r="F12" s="2"/>
      <c r="G12" s="2"/>
      <c r="H12" s="2"/>
      <c r="I12" s="2"/>
    </row>
    <row r="13" spans="1:9" x14ac:dyDescent="0.25">
      <c r="B13" s="2"/>
      <c r="C13" s="2"/>
      <c r="D13" s="2"/>
      <c r="E13" s="2"/>
      <c r="F13" s="2"/>
      <c r="G13" s="2"/>
      <c r="H13" s="2"/>
      <c r="I13" s="2"/>
    </row>
    <row r="14" spans="1:9" x14ac:dyDescent="0.25">
      <c r="B14" s="2"/>
      <c r="C14" s="2"/>
      <c r="D14" s="2"/>
      <c r="E14" s="2"/>
      <c r="F14" s="2"/>
      <c r="G14" s="2"/>
    </row>
    <row r="15" spans="1:9" x14ac:dyDescent="0.25">
      <c r="B15" s="2"/>
      <c r="C15" s="2"/>
      <c r="D15" s="2"/>
      <c r="E15" s="2"/>
      <c r="F15" s="2"/>
      <c r="G15" s="2"/>
    </row>
    <row r="18" spans="5:7" x14ac:dyDescent="0.25">
      <c r="E18" s="2"/>
    </row>
    <row r="21" spans="5:7" x14ac:dyDescent="0.25">
      <c r="F21" s="26"/>
      <c r="G21" s="26"/>
    </row>
    <row r="22" spans="5:7" x14ac:dyDescent="0.25">
      <c r="F22" s="26"/>
      <c r="G22" s="26"/>
    </row>
    <row r="23" spans="5:7" x14ac:dyDescent="0.25">
      <c r="F23" s="26"/>
      <c r="G23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INVERSIÓN INICIAL</vt:lpstr>
      <vt:lpstr>Presupuestos primer año</vt:lpstr>
      <vt:lpstr>PERSONAL</vt:lpstr>
      <vt:lpstr>PROFORMA</vt:lpstr>
      <vt:lpstr>PRESUPUESTO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omar_</dc:creator>
  <cp:lastModifiedBy>José Emiliano Pérez</cp:lastModifiedBy>
  <dcterms:created xsi:type="dcterms:W3CDTF">2017-11-19T03:40:28Z</dcterms:created>
  <dcterms:modified xsi:type="dcterms:W3CDTF">2017-11-30T16:46:44Z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168dfa1a-66da-42cb-bbca-989ad100f509</vt:lpwstr>
  </property>
</Properties>
</file>