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ea1\AC\Temp\"/>
    </mc:Choice>
  </mc:AlternateContent>
  <xr:revisionPtr revIDLastSave="7" documentId="8_{1F83DA79-1F3E-4CA0-9748-176E5AA52C89}" xr6:coauthVersionLast="45" xr6:coauthVersionMax="45" xr10:uidLastSave="{7989A173-857B-4032-AA13-194F3F3F8803}"/>
  <bookViews>
    <workbookView xWindow="-120" yWindow="-120" windowWidth="20730" windowHeight="11160" xr2:uid="{00000000-000D-0000-FFFF-FFFF00000000}"/>
  </bookViews>
  <sheets>
    <sheet name="InversionTotal" sheetId="20" r:id="rId1"/>
  </sheets>
  <definedNames>
    <definedName name="Header_Row">ROW(#REF!)</definedName>
    <definedName name="Interest_Rate">#REF!</definedName>
    <definedName name="Loan_Amount">#REF!</definedName>
    <definedName name="Loan_Start">#REF!</definedName>
    <definedName name="Loan_Years">#REF!</definedName>
    <definedName name="Number_of_Payments">#REF!</definedName>
    <definedName name="Payment_Number">ROW()-[0]!Header_Row</definedName>
    <definedName name="y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4" i="20" l="1"/>
  <c r="D75" i="20"/>
  <c r="F9" i="20" l="1"/>
  <c r="E29" i="20" l="1"/>
  <c r="E64" i="20"/>
  <c r="E53" i="20"/>
  <c r="F16" i="20" l="1"/>
  <c r="F17" i="20" s="1"/>
  <c r="D73" i="20" s="1"/>
  <c r="E68" i="20"/>
  <c r="E45" i="20"/>
  <c r="E44" i="20"/>
  <c r="E43" i="20"/>
  <c r="E41" i="20"/>
  <c r="E40" i="20"/>
  <c r="E39" i="20"/>
  <c r="E37" i="20"/>
  <c r="E36" i="20"/>
  <c r="E35" i="20"/>
  <c r="E34" i="20"/>
  <c r="E33" i="20"/>
  <c r="E31" i="20"/>
  <c r="E30" i="20"/>
  <c r="E28" i="20"/>
  <c r="E26" i="20"/>
  <c r="E25" i="20"/>
  <c r="E42" i="20" l="1"/>
  <c r="E32" i="20"/>
  <c r="E27" i="20"/>
  <c r="E38" i="20"/>
  <c r="E46" i="20" s="1"/>
  <c r="D76" i="20" s="1"/>
  <c r="D80" i="20" s="1"/>
</calcChain>
</file>

<file path=xl/sharedStrings.xml><?xml version="1.0" encoding="utf-8"?>
<sst xmlns="http://schemas.openxmlformats.org/spreadsheetml/2006/main" count="75" uniqueCount="71">
  <si>
    <t>Modifica los conceptos y montos en función de tu negocio</t>
  </si>
  <si>
    <t>INVERSION TOTAL</t>
  </si>
  <si>
    <t>PASO 1</t>
  </si>
  <si>
    <t>RECURSOS PARA CONSTRUIR, REMODELAR Y ACONDICIONAR (GASTOS DE INSTALACIÓN)</t>
  </si>
  <si>
    <t>Monto</t>
  </si>
  <si>
    <t>Albañileria</t>
  </si>
  <si>
    <t>Plomería</t>
  </si>
  <si>
    <t>Pintura</t>
  </si>
  <si>
    <t>Herrería</t>
  </si>
  <si>
    <t>Electricidad</t>
  </si>
  <si>
    <t>Acondicionamiento de las áreas de trabajo</t>
  </si>
  <si>
    <t>Varios</t>
  </si>
  <si>
    <t>Imprevistos</t>
  </si>
  <si>
    <t>Total</t>
  </si>
  <si>
    <t>Espacio requerido:</t>
  </si>
  <si>
    <t>mts. Cuadrados</t>
  </si>
  <si>
    <t>PASO 2</t>
  </si>
  <si>
    <t>RECURSOS PARA EQUIPAR (INVERSIÓN FIJA)</t>
  </si>
  <si>
    <t>Concepto</t>
  </si>
  <si>
    <t>Unidades</t>
  </si>
  <si>
    <t>Precio Unitario</t>
  </si>
  <si>
    <t>Propiedades, planta y equipo (activo fijo)</t>
  </si>
  <si>
    <t>Terrenos</t>
  </si>
  <si>
    <t>Edificios</t>
  </si>
  <si>
    <t>Mobiliario y equipo de oficina</t>
  </si>
  <si>
    <t xml:space="preserve">     Escritorios</t>
  </si>
  <si>
    <t xml:space="preserve">     Mesas para juntas</t>
  </si>
  <si>
    <t xml:space="preserve">     Sillas</t>
  </si>
  <si>
    <t xml:space="preserve">     Archiveros</t>
  </si>
  <si>
    <t>Equipo de cómputo</t>
  </si>
  <si>
    <t xml:space="preserve">    Computadoras</t>
  </si>
  <si>
    <t xml:space="preserve">    Impresoras</t>
  </si>
  <si>
    <t xml:space="preserve">    Servidores</t>
  </si>
  <si>
    <t xml:space="preserve">    Scanner</t>
  </si>
  <si>
    <t xml:space="preserve">    Ploters</t>
  </si>
  <si>
    <t>Equipo de entrega o de reparto</t>
  </si>
  <si>
    <t xml:space="preserve">    Camionetas</t>
  </si>
  <si>
    <t xml:space="preserve">    Motocicletas</t>
  </si>
  <si>
    <t xml:space="preserve">    Automóviles</t>
  </si>
  <si>
    <t>Equipo de producción</t>
  </si>
  <si>
    <t xml:space="preserve">    Maquinaria</t>
  </si>
  <si>
    <t xml:space="preserve">    Mesas de trabajo</t>
  </si>
  <si>
    <t xml:space="preserve">   Herramientas y equipo</t>
  </si>
  <si>
    <t>PASO 3</t>
  </si>
  <si>
    <t>RECURSOS PARA INICIAR</t>
  </si>
  <si>
    <t>Costo/mes</t>
  </si>
  <si>
    <t>Meses</t>
  </si>
  <si>
    <t>Depósitos de renta  (1)</t>
  </si>
  <si>
    <t>Pago de renta mensual (meses que se pagarán previos a la operación de la empresa)</t>
  </si>
  <si>
    <t xml:space="preserve">Publicidad inicial </t>
  </si>
  <si>
    <t>Licencias y permisos gubernamentales para iniciar operaciones (abrir el negocio)</t>
  </si>
  <si>
    <t>Acta constitutiva</t>
  </si>
  <si>
    <t>Contratación Líneas telefónicas</t>
  </si>
  <si>
    <t>Contratación de gas</t>
  </si>
  <si>
    <t>Contratación de cable</t>
  </si>
  <si>
    <t xml:space="preserve">Material de limpieza (Escobas, cubetas, jergas) </t>
  </si>
  <si>
    <t>Papelería</t>
  </si>
  <si>
    <t>Licencias de software</t>
  </si>
  <si>
    <t>Capital de trabajo</t>
  </si>
  <si>
    <t xml:space="preserve">      Sueldos para el primer mes de operación y si es necesario para algunos meses previos</t>
  </si>
  <si>
    <t xml:space="preserve">      Materia prima para el primer mes de operación (inventarios)</t>
  </si>
  <si>
    <t>Pago a capital (en caso de solicitar financiamiento)</t>
  </si>
  <si>
    <t>Pago de intereses (en caso de solicitar financiamiento)</t>
  </si>
  <si>
    <t>Paso 4</t>
  </si>
  <si>
    <t>INVERSIÓN TOTAL</t>
  </si>
  <si>
    <t>Recursos para remodelar</t>
  </si>
  <si>
    <t>Recursos para equipar</t>
  </si>
  <si>
    <t>Recursos para iniciar</t>
  </si>
  <si>
    <t>Total de inversión</t>
  </si>
  <si>
    <t>Disponible / capital social</t>
  </si>
  <si>
    <t>Financiamiento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</si>
</sst>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;[Red]\-&quot;$&quot;#,##0"/>
    <numFmt numFmtId="165" formatCode="&quot;$&quot;#,##0.00;[Red]\-&quot;$&quot;#,##0.00"/>
    <numFmt numFmtId="166" formatCode="&quot;$&quot;#,##0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Lucida Console"/>
      <family val="3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3"/>
      <name val="Arial"/>
      <family val="2"/>
    </font>
    <font>
      <sz val="12"/>
      <name val="Calibri"/>
      <family val="2"/>
      <scheme val="minor"/>
    </font>
    <font>
      <b/>
      <i/>
      <sz val="10"/>
      <color theme="0"/>
      <name val="Arial"/>
      <family val="2"/>
    </font>
    <font>
      <i/>
      <sz val="10"/>
      <color theme="0"/>
      <name val="Arial"/>
      <family val="2"/>
    </font>
    <font>
      <b/>
      <sz val="14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9"/>
      </patternFill>
    </fill>
    <fill>
      <patternFill patternType="solid">
        <fgColor indexed="65"/>
        <bgColor theme="0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0" tint="-0.249977111117893"/>
        <bgColor theme="0"/>
      </patternFill>
    </fill>
    <fill>
      <patternFill patternType="solid">
        <fgColor theme="0"/>
        <bgColor theme="0"/>
      </patternFill>
    </fill>
    <fill>
      <gradientFill type="path" top="1" bottom="1">
        <stop position="0">
          <color theme="0"/>
        </stop>
        <stop position="1">
          <color theme="4"/>
        </stop>
      </gradientFill>
    </fill>
    <fill>
      <gradientFill degree="90">
        <stop position="0">
          <color theme="3"/>
        </stop>
        <stop position="0.5">
          <color theme="4"/>
        </stop>
        <stop position="1">
          <color theme="3"/>
        </stop>
      </gradient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7" fillId="3" borderId="0" applyNumberFormat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0" fillId="4" borderId="0" xfId="0" applyFill="1"/>
    <xf numFmtId="0" fontId="4" fillId="4" borderId="0" xfId="0" applyFont="1" applyFill="1"/>
    <xf numFmtId="166" fontId="1" fillId="6" borderId="3" xfId="2" applyNumberFormat="1" applyFont="1" applyFill="1" applyBorder="1" applyAlignment="1">
      <alignment horizontal="center" vertical="center"/>
    </xf>
    <xf numFmtId="0" fontId="6" fillId="8" borderId="0" xfId="0" applyFont="1" applyFill="1"/>
    <xf numFmtId="0" fontId="2" fillId="6" borderId="4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0" fontId="0" fillId="4" borderId="7" xfId="0" applyFill="1" applyBorder="1"/>
    <xf numFmtId="0" fontId="4" fillId="4" borderId="2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/>
    </xf>
    <xf numFmtId="44" fontId="2" fillId="2" borderId="5" xfId="0" applyNumberFormat="1" applyFont="1" applyFill="1" applyBorder="1"/>
    <xf numFmtId="0" fontId="2" fillId="11" borderId="6" xfId="0" applyFont="1" applyFill="1" applyBorder="1" applyAlignment="1">
      <alignment wrapText="1"/>
    </xf>
    <xf numFmtId="0" fontId="2" fillId="2" borderId="6" xfId="0" applyNumberFormat="1" applyFont="1" applyFill="1" applyBorder="1" applyAlignment="1">
      <alignment horizontal="center"/>
    </xf>
    <xf numFmtId="44" fontId="2" fillId="2" borderId="6" xfId="0" applyNumberFormat="1" applyFont="1" applyFill="1" applyBorder="1"/>
    <xf numFmtId="0" fontId="0" fillId="10" borderId="0" xfId="0" applyFill="1"/>
    <xf numFmtId="0" fontId="0" fillId="10" borderId="0" xfId="0" applyFill="1" applyAlignment="1">
      <alignment horizontal="center"/>
    </xf>
    <xf numFmtId="164" fontId="2" fillId="6" borderId="6" xfId="0" applyNumberFormat="1" applyFont="1" applyFill="1" applyBorder="1" applyAlignment="1">
      <alignment horizontal="center" vertical="center" wrapText="1"/>
    </xf>
    <xf numFmtId="0" fontId="1" fillId="4" borderId="8" xfId="0" applyFont="1" applyFill="1" applyBorder="1"/>
    <xf numFmtId="0" fontId="1" fillId="4" borderId="2" xfId="0" applyFont="1" applyFill="1" applyBorder="1"/>
    <xf numFmtId="0" fontId="2" fillId="6" borderId="2" xfId="0" applyFont="1" applyFill="1" applyBorder="1"/>
    <xf numFmtId="0" fontId="2" fillId="6" borderId="0" xfId="0" applyFont="1" applyFill="1" applyBorder="1"/>
    <xf numFmtId="0" fontId="2" fillId="6" borderId="9" xfId="0" applyFont="1" applyFill="1" applyBorder="1"/>
    <xf numFmtId="0" fontId="1" fillId="4" borderId="7" xfId="0" applyFont="1" applyFill="1" applyBorder="1"/>
    <xf numFmtId="0" fontId="8" fillId="0" borderId="0" xfId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wrapText="1"/>
    </xf>
    <xf numFmtId="0" fontId="0" fillId="12" borderId="0" xfId="0" applyFill="1"/>
    <xf numFmtId="0" fontId="2" fillId="11" borderId="4" xfId="0" applyFont="1" applyFill="1" applyBorder="1" applyAlignment="1">
      <alignment vertical="center" wrapText="1"/>
    </xf>
    <xf numFmtId="164" fontId="2" fillId="11" borderId="4" xfId="0" applyNumberFormat="1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wrapText="1"/>
    </xf>
    <xf numFmtId="165" fontId="0" fillId="10" borderId="0" xfId="0" applyNumberFormat="1" applyFill="1" applyAlignment="1">
      <alignment horizontal="right"/>
    </xf>
    <xf numFmtId="165" fontId="0" fillId="4" borderId="0" xfId="0" applyNumberFormat="1" applyFill="1" applyAlignment="1">
      <alignment horizontal="right"/>
    </xf>
    <xf numFmtId="165" fontId="0" fillId="4" borderId="3" xfId="0" applyNumberFormat="1" applyFill="1" applyBorder="1" applyAlignment="1">
      <alignment horizontal="right"/>
    </xf>
    <xf numFmtId="165" fontId="2" fillId="4" borderId="0" xfId="0" applyNumberFormat="1" applyFont="1" applyFill="1" applyAlignment="1">
      <alignment horizontal="right"/>
    </xf>
    <xf numFmtId="165" fontId="2" fillId="6" borderId="5" xfId="0" applyNumberFormat="1" applyFont="1" applyFill="1" applyBorder="1" applyAlignment="1">
      <alignment horizontal="right" vertical="center" wrapText="1"/>
    </xf>
    <xf numFmtId="165" fontId="1" fillId="6" borderId="6" xfId="0" applyNumberFormat="1" applyFont="1" applyFill="1" applyBorder="1" applyAlignment="1">
      <alignment horizontal="right" vertical="center" wrapText="1"/>
    </xf>
    <xf numFmtId="165" fontId="2" fillId="6" borderId="6" xfId="0" applyNumberFormat="1" applyFont="1" applyFill="1" applyBorder="1" applyAlignment="1">
      <alignment horizontal="right" vertical="center" wrapText="1"/>
    </xf>
    <xf numFmtId="165" fontId="1" fillId="6" borderId="2" xfId="2" applyNumberFormat="1" applyFont="1" applyFill="1" applyBorder="1" applyAlignment="1">
      <alignment horizontal="right" vertical="center"/>
    </xf>
    <xf numFmtId="165" fontId="1" fillId="6" borderId="3" xfId="2" applyNumberFormat="1" applyFont="1" applyFill="1" applyBorder="1" applyAlignment="1">
      <alignment horizontal="right" vertical="center"/>
    </xf>
    <xf numFmtId="0" fontId="13" fillId="11" borderId="5" xfId="0" applyFont="1" applyFill="1" applyBorder="1" applyAlignment="1">
      <alignment horizontal="center" wrapText="1"/>
    </xf>
    <xf numFmtId="0" fontId="2" fillId="11" borderId="4" xfId="0" applyFont="1" applyFill="1" applyBorder="1" applyAlignment="1">
      <alignment wrapText="1"/>
    </xf>
    <xf numFmtId="0" fontId="11" fillId="9" borderId="8" xfId="0" applyFont="1" applyFill="1" applyBorder="1" applyAlignment="1">
      <alignment horizontal="center" vertical="center" wrapText="1"/>
    </xf>
    <xf numFmtId="0" fontId="2" fillId="11" borderId="4" xfId="0" applyFont="1" applyFill="1" applyBorder="1" applyAlignment="1">
      <alignment wrapText="1"/>
    </xf>
    <xf numFmtId="0" fontId="2" fillId="11" borderId="0" xfId="0" applyFont="1" applyFill="1" applyBorder="1" applyAlignment="1">
      <alignment wrapText="1"/>
    </xf>
    <xf numFmtId="0" fontId="2" fillId="11" borderId="10" xfId="0" applyFont="1" applyFill="1" applyBorder="1" applyAlignment="1">
      <alignment wrapText="1"/>
    </xf>
    <xf numFmtId="0" fontId="0" fillId="9" borderId="7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/>
    </xf>
    <xf numFmtId="0" fontId="10" fillId="0" borderId="0" xfId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12" fillId="9" borderId="7" xfId="0" applyFont="1" applyFill="1" applyBorder="1" applyAlignment="1"/>
    <xf numFmtId="0" fontId="12" fillId="9" borderId="3" xfId="0" applyFont="1" applyFill="1" applyBorder="1" applyAlignment="1"/>
    <xf numFmtId="0" fontId="1" fillId="7" borderId="0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165" fontId="1" fillId="5" borderId="5" xfId="0" applyNumberFormat="1" applyFont="1" applyFill="1" applyBorder="1" applyAlignment="1">
      <alignment horizontal="right" vertical="center"/>
    </xf>
    <xf numFmtId="0" fontId="1" fillId="9" borderId="7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</cellXfs>
  <cellStyles count="3">
    <cellStyle name="Accent6" xfId="1" builtinId="49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0"/>
  <sheetViews>
    <sheetView tabSelected="1" topLeftCell="A53" zoomScale="90" workbookViewId="0">
      <selection activeCell="E74" sqref="E74"/>
    </sheetView>
  </sheetViews>
  <sheetFormatPr defaultColWidth="11.42578125" defaultRowHeight="14.1" customHeight="1"/>
  <cols>
    <col min="1" max="1" width="2.140625" style="16" customWidth="1"/>
    <col min="2" max="2" width="76.42578125" style="16" customWidth="1"/>
    <col min="3" max="3" width="11.42578125" style="16" customWidth="1"/>
    <col min="4" max="4" width="18.85546875" style="16" customWidth="1"/>
    <col min="5" max="5" width="15.28515625" style="32" customWidth="1"/>
    <col min="6" max="6" width="21.140625" style="16" customWidth="1"/>
    <col min="7" max="16384" width="11.42578125" style="16"/>
  </cols>
  <sheetData>
    <row r="1" spans="2:6" ht="14.1" customHeight="1">
      <c r="B1" s="27" t="s">
        <v>0</v>
      </c>
      <c r="C1" s="27"/>
    </row>
    <row r="2" spans="2:6" ht="14.1" customHeight="1">
      <c r="B2" s="49" t="s">
        <v>1</v>
      </c>
      <c r="C2" s="49"/>
      <c r="D2" s="49"/>
      <c r="E2" s="49"/>
      <c r="F2" s="49"/>
    </row>
    <row r="3" spans="2:6" ht="14.1" customHeight="1">
      <c r="B3" s="17"/>
      <c r="C3" s="17"/>
      <c r="D3" s="17"/>
      <c r="F3" s="17"/>
    </row>
    <row r="4" spans="2:6" ht="14.1" customHeight="1">
      <c r="B4" s="17"/>
      <c r="C4" s="17"/>
      <c r="D4" s="17"/>
      <c r="F4" s="17"/>
    </row>
    <row r="5" spans="2:6" ht="14.1" customHeight="1">
      <c r="B5" s="4" t="s">
        <v>2</v>
      </c>
      <c r="C5" s="1"/>
      <c r="D5" s="1"/>
      <c r="E5" s="33"/>
      <c r="F5" s="1"/>
    </row>
    <row r="6" spans="2:6" ht="14.1" customHeight="1">
      <c r="B6" s="1"/>
      <c r="C6" s="1"/>
      <c r="D6" s="50"/>
      <c r="E6" s="51"/>
      <c r="F6" s="25"/>
    </row>
    <row r="7" spans="2:6" ht="14.1" customHeight="1">
      <c r="B7" s="43" t="s">
        <v>3</v>
      </c>
      <c r="C7" s="52"/>
      <c r="D7" s="52"/>
      <c r="E7" s="52"/>
      <c r="F7" s="53"/>
    </row>
    <row r="8" spans="2:6" ht="14.1" customHeight="1">
      <c r="B8" s="43"/>
      <c r="C8" s="52"/>
      <c r="D8" s="52"/>
      <c r="E8" s="52"/>
      <c r="F8" s="6" t="s">
        <v>4</v>
      </c>
    </row>
    <row r="9" spans="2:6" ht="14.1" customHeight="1">
      <c r="B9" s="44" t="s">
        <v>5</v>
      </c>
      <c r="C9" s="45"/>
      <c r="D9" s="45"/>
      <c r="E9" s="46"/>
      <c r="F9" s="18">
        <f>40*199+2000</f>
        <v>9960</v>
      </c>
    </row>
    <row r="10" spans="2:6" ht="14.1" customHeight="1">
      <c r="B10" s="44" t="s">
        <v>6</v>
      </c>
      <c r="C10" s="45"/>
      <c r="D10" s="45"/>
      <c r="E10" s="46"/>
      <c r="F10" s="18">
        <v>0</v>
      </c>
    </row>
    <row r="11" spans="2:6" ht="14.1" customHeight="1">
      <c r="B11" s="44" t="s">
        <v>7</v>
      </c>
      <c r="C11" s="45"/>
      <c r="D11" s="45"/>
      <c r="E11" s="46"/>
      <c r="F11" s="18">
        <v>0</v>
      </c>
    </row>
    <row r="12" spans="2:6" ht="14.1" customHeight="1">
      <c r="B12" s="44" t="s">
        <v>8</v>
      </c>
      <c r="C12" s="45"/>
      <c r="D12" s="45"/>
      <c r="E12" s="46"/>
      <c r="F12" s="18">
        <v>2000</v>
      </c>
    </row>
    <row r="13" spans="2:6" ht="14.1" customHeight="1">
      <c r="B13" s="44" t="s">
        <v>9</v>
      </c>
      <c r="C13" s="45"/>
      <c r="D13" s="45"/>
      <c r="E13" s="46"/>
      <c r="F13" s="18">
        <v>0</v>
      </c>
    </row>
    <row r="14" spans="2:6" ht="14.1" customHeight="1">
      <c r="B14" s="44" t="s">
        <v>10</v>
      </c>
      <c r="C14" s="45"/>
      <c r="D14" s="45"/>
      <c r="E14" s="46"/>
      <c r="F14" s="18">
        <v>0</v>
      </c>
    </row>
    <row r="15" spans="2:6" ht="14.1" customHeight="1">
      <c r="B15" s="44" t="s">
        <v>11</v>
      </c>
      <c r="C15" s="45"/>
      <c r="D15" s="45"/>
      <c r="E15" s="46"/>
      <c r="F15" s="18">
        <v>0</v>
      </c>
    </row>
    <row r="16" spans="2:6" ht="14.1" customHeight="1">
      <c r="B16" s="44" t="s">
        <v>12</v>
      </c>
      <c r="C16" s="45"/>
      <c r="D16" s="45"/>
      <c r="E16" s="46"/>
      <c r="F16" s="18">
        <f>SUM(C16:E16)</f>
        <v>0</v>
      </c>
    </row>
    <row r="17" spans="2:6" ht="14.1" customHeight="1">
      <c r="B17" s="19" t="s">
        <v>13</v>
      </c>
      <c r="C17" s="8"/>
      <c r="D17" s="8"/>
      <c r="E17" s="34"/>
      <c r="F17" s="3">
        <f>SUM(F9:F16)</f>
        <v>11960</v>
      </c>
    </row>
    <row r="18" spans="2:6" ht="14.1" customHeight="1">
      <c r="C18" s="54" t="s">
        <v>14</v>
      </c>
      <c r="D18" s="7">
        <v>40</v>
      </c>
      <c r="E18" s="35" t="s">
        <v>15</v>
      </c>
      <c r="F18" s="2"/>
    </row>
    <row r="19" spans="2:6" ht="14.1" customHeight="1">
      <c r="B19" s="1"/>
      <c r="C19" s="1"/>
      <c r="D19" s="1"/>
      <c r="E19" s="33"/>
      <c r="F19" s="1"/>
    </row>
    <row r="20" spans="2:6" ht="14.1" customHeight="1">
      <c r="B20" s="4" t="s">
        <v>16</v>
      </c>
      <c r="C20" s="1"/>
      <c r="D20" s="1"/>
      <c r="E20" s="33"/>
      <c r="F20" s="1"/>
    </row>
    <row r="21" spans="2:6" ht="14.1" customHeight="1">
      <c r="B21" s="1"/>
      <c r="C21" s="1"/>
      <c r="D21" s="1"/>
      <c r="E21" s="33"/>
      <c r="F21" s="1"/>
    </row>
    <row r="22" spans="2:6" ht="14.1" customHeight="1">
      <c r="B22" s="43" t="s">
        <v>17</v>
      </c>
      <c r="C22" s="47"/>
      <c r="D22" s="47"/>
      <c r="E22" s="48"/>
      <c r="F22" s="1"/>
    </row>
    <row r="23" spans="2:6" ht="14.1" customHeight="1">
      <c r="B23" s="55" t="s">
        <v>18</v>
      </c>
      <c r="C23" s="55" t="s">
        <v>19</v>
      </c>
      <c r="D23" s="10" t="s">
        <v>20</v>
      </c>
      <c r="E23" s="56" t="s">
        <v>4</v>
      </c>
      <c r="F23" s="1"/>
    </row>
    <row r="24" spans="2:6" ht="14.1" customHeight="1">
      <c r="B24" s="41" t="s">
        <v>21</v>
      </c>
      <c r="C24" s="11"/>
      <c r="D24" s="12"/>
      <c r="E24" s="36"/>
      <c r="F24" s="1"/>
    </row>
    <row r="25" spans="2:6" ht="14.1" customHeight="1">
      <c r="B25" s="31" t="s">
        <v>22</v>
      </c>
      <c r="C25" s="14">
        <v>1</v>
      </c>
      <c r="D25" s="15">
        <v>300000</v>
      </c>
      <c r="E25" s="37">
        <f t="shared" ref="E25:E45" si="0">+D25*C25</f>
        <v>300000</v>
      </c>
      <c r="F25" s="1"/>
    </row>
    <row r="26" spans="2:6" ht="14.1" customHeight="1">
      <c r="B26" s="31" t="s">
        <v>23</v>
      </c>
      <c r="C26" s="14">
        <v>1</v>
      </c>
      <c r="D26" s="15">
        <v>600000</v>
      </c>
      <c r="E26" s="37">
        <f t="shared" si="0"/>
        <v>600000</v>
      </c>
      <c r="F26" s="1"/>
    </row>
    <row r="27" spans="2:6" ht="14.1" customHeight="1">
      <c r="B27" s="31" t="s">
        <v>24</v>
      </c>
      <c r="C27" s="14"/>
      <c r="D27" s="15"/>
      <c r="E27" s="37">
        <f>SUM(E28:E31)</f>
        <v>10000</v>
      </c>
      <c r="F27" s="1"/>
    </row>
    <row r="28" spans="2:6" ht="14.1" customHeight="1">
      <c r="B28" s="13" t="s">
        <v>25</v>
      </c>
      <c r="C28" s="14">
        <v>2</v>
      </c>
      <c r="D28" s="15">
        <v>2000</v>
      </c>
      <c r="E28" s="38">
        <f t="shared" si="0"/>
        <v>4000</v>
      </c>
      <c r="F28" s="1"/>
    </row>
    <row r="29" spans="2:6" ht="14.1" customHeight="1">
      <c r="B29" s="13" t="s">
        <v>26</v>
      </c>
      <c r="C29" s="14">
        <v>1</v>
      </c>
      <c r="D29" s="15">
        <v>2100</v>
      </c>
      <c r="E29" s="38">
        <f>+D29*C29</f>
        <v>2100</v>
      </c>
      <c r="F29" s="1"/>
    </row>
    <row r="30" spans="2:6" ht="14.1" customHeight="1">
      <c r="B30" s="13" t="s">
        <v>27</v>
      </c>
      <c r="C30" s="14">
        <v>2</v>
      </c>
      <c r="D30" s="15">
        <v>1200</v>
      </c>
      <c r="E30" s="38">
        <f t="shared" si="0"/>
        <v>2400</v>
      </c>
      <c r="F30" s="1"/>
    </row>
    <row r="31" spans="2:6" ht="14.1" customHeight="1">
      <c r="B31" s="13" t="s">
        <v>28</v>
      </c>
      <c r="C31" s="14">
        <v>1</v>
      </c>
      <c r="D31" s="15">
        <v>1500</v>
      </c>
      <c r="E31" s="38">
        <f t="shared" si="0"/>
        <v>1500</v>
      </c>
      <c r="F31" s="1"/>
    </row>
    <row r="32" spans="2:6" ht="14.1" customHeight="1">
      <c r="B32" s="31" t="s">
        <v>29</v>
      </c>
      <c r="C32" s="14"/>
      <c r="D32" s="15"/>
      <c r="E32" s="37">
        <f>SUM(E33:E37)</f>
        <v>66600</v>
      </c>
      <c r="F32" s="1"/>
    </row>
    <row r="33" spans="2:6" ht="14.1" customHeight="1">
      <c r="B33" s="13" t="s">
        <v>30</v>
      </c>
      <c r="C33" s="14">
        <v>2</v>
      </c>
      <c r="D33" s="15">
        <v>15000</v>
      </c>
      <c r="E33" s="38">
        <f t="shared" si="0"/>
        <v>30000</v>
      </c>
      <c r="F33" s="1"/>
    </row>
    <row r="34" spans="2:6" ht="14.1" customHeight="1">
      <c r="B34" s="13" t="s">
        <v>31</v>
      </c>
      <c r="C34" s="14">
        <v>1</v>
      </c>
      <c r="D34" s="15">
        <v>5000</v>
      </c>
      <c r="E34" s="38">
        <f t="shared" si="0"/>
        <v>5000</v>
      </c>
      <c r="F34" s="1"/>
    </row>
    <row r="35" spans="2:6" ht="14.1" customHeight="1">
      <c r="B35" s="13" t="s">
        <v>32</v>
      </c>
      <c r="C35" s="14">
        <v>1</v>
      </c>
      <c r="D35" s="15">
        <v>25000</v>
      </c>
      <c r="E35" s="38">
        <f t="shared" si="0"/>
        <v>25000</v>
      </c>
      <c r="F35" s="1"/>
    </row>
    <row r="36" spans="2:6" ht="14.1" customHeight="1">
      <c r="B36" s="13" t="s">
        <v>33</v>
      </c>
      <c r="C36" s="14">
        <v>1</v>
      </c>
      <c r="D36" s="15">
        <v>2800</v>
      </c>
      <c r="E36" s="38">
        <f t="shared" si="0"/>
        <v>2800</v>
      </c>
      <c r="F36" s="1"/>
    </row>
    <row r="37" spans="2:6" ht="14.1" customHeight="1">
      <c r="B37" s="13" t="s">
        <v>34</v>
      </c>
      <c r="C37" s="14">
        <v>1</v>
      </c>
      <c r="D37" s="15">
        <v>3800</v>
      </c>
      <c r="E37" s="38">
        <f t="shared" si="0"/>
        <v>3800</v>
      </c>
      <c r="F37" s="1"/>
    </row>
    <row r="38" spans="2:6" ht="14.1" customHeight="1">
      <c r="B38" s="31" t="s">
        <v>35</v>
      </c>
      <c r="C38" s="14"/>
      <c r="D38" s="15"/>
      <c r="E38" s="37">
        <f>SUM(E39:E41)</f>
        <v>560499</v>
      </c>
      <c r="F38" s="1"/>
    </row>
    <row r="39" spans="2:6" ht="14.1" customHeight="1">
      <c r="B39" s="13" t="s">
        <v>36</v>
      </c>
      <c r="C39" s="14">
        <v>1</v>
      </c>
      <c r="D39" s="15">
        <v>500000</v>
      </c>
      <c r="E39" s="38">
        <f t="shared" si="0"/>
        <v>500000</v>
      </c>
      <c r="F39" s="1"/>
    </row>
    <row r="40" spans="2:6" ht="14.1" customHeight="1">
      <c r="B40" s="13" t="s">
        <v>37</v>
      </c>
      <c r="C40" s="14">
        <v>1</v>
      </c>
      <c r="D40" s="15">
        <v>60000</v>
      </c>
      <c r="E40" s="38">
        <f t="shared" si="0"/>
        <v>60000</v>
      </c>
      <c r="F40" s="1"/>
    </row>
    <row r="41" spans="2:6" ht="14.1" customHeight="1">
      <c r="B41" s="13" t="s">
        <v>38</v>
      </c>
      <c r="C41" s="14">
        <v>1</v>
      </c>
      <c r="D41" s="15">
        <v>499</v>
      </c>
      <c r="E41" s="38">
        <f t="shared" si="0"/>
        <v>499</v>
      </c>
      <c r="F41" s="1"/>
    </row>
    <row r="42" spans="2:6" ht="14.1" customHeight="1">
      <c r="B42" s="31" t="s">
        <v>39</v>
      </c>
      <c r="C42" s="14"/>
      <c r="D42" s="15"/>
      <c r="E42" s="37">
        <f>SUM(E43:E45)</f>
        <v>142550</v>
      </c>
      <c r="F42" s="1"/>
    </row>
    <row r="43" spans="2:6" ht="14.1" customHeight="1">
      <c r="B43" s="13" t="s">
        <v>40</v>
      </c>
      <c r="C43" s="14">
        <v>1</v>
      </c>
      <c r="D43" s="15">
        <v>80000</v>
      </c>
      <c r="E43" s="38">
        <f t="shared" si="0"/>
        <v>80000</v>
      </c>
      <c r="F43" s="1"/>
    </row>
    <row r="44" spans="2:6" ht="14.1" customHeight="1">
      <c r="B44" s="13" t="s">
        <v>41</v>
      </c>
      <c r="C44" s="14">
        <v>3</v>
      </c>
      <c r="D44" s="15">
        <v>850</v>
      </c>
      <c r="E44" s="38">
        <f t="shared" si="0"/>
        <v>2550</v>
      </c>
      <c r="F44" s="1"/>
    </row>
    <row r="45" spans="2:6" ht="14.1" customHeight="1">
      <c r="B45" s="13" t="s">
        <v>42</v>
      </c>
      <c r="C45" s="14">
        <v>1</v>
      </c>
      <c r="D45" s="15">
        <v>60000</v>
      </c>
      <c r="E45" s="38">
        <f t="shared" si="0"/>
        <v>60000</v>
      </c>
      <c r="F45" s="1"/>
    </row>
    <row r="46" spans="2:6" ht="14.1" customHeight="1">
      <c r="B46" s="20"/>
      <c r="C46" s="9"/>
      <c r="D46" s="9"/>
      <c r="E46" s="39">
        <f>+E25+E26+E27+E32+E38+E42</f>
        <v>1679649</v>
      </c>
    </row>
    <row r="48" spans="2:6" ht="14.1" customHeight="1">
      <c r="B48" s="4" t="s">
        <v>43</v>
      </c>
      <c r="C48" s="1"/>
      <c r="D48" s="1"/>
      <c r="E48" s="33"/>
    </row>
    <row r="49" spans="2:5" ht="14.1" customHeight="1">
      <c r="B49" s="1"/>
      <c r="C49" s="1"/>
      <c r="D49" s="1"/>
      <c r="E49" s="33"/>
    </row>
    <row r="50" spans="2:5" ht="14.1" customHeight="1">
      <c r="B50" s="43" t="s">
        <v>44</v>
      </c>
      <c r="C50" s="52"/>
      <c r="D50" s="52"/>
      <c r="E50" s="53"/>
    </row>
    <row r="51" spans="2:5" ht="14.1" customHeight="1">
      <c r="B51" s="6" t="s">
        <v>18</v>
      </c>
      <c r="C51" s="6" t="s">
        <v>45</v>
      </c>
      <c r="D51" s="6" t="s">
        <v>46</v>
      </c>
      <c r="E51" s="56" t="s">
        <v>4</v>
      </c>
    </row>
    <row r="52" spans="2:5" ht="14.1" customHeight="1">
      <c r="B52" s="42" t="s">
        <v>47</v>
      </c>
      <c r="C52" s="42"/>
      <c r="D52" s="42"/>
      <c r="E52" s="38">
        <v>15000</v>
      </c>
    </row>
    <row r="53" spans="2:5" ht="16.5" customHeight="1">
      <c r="B53" s="28" t="s">
        <v>48</v>
      </c>
      <c r="C53" s="29">
        <v>15000</v>
      </c>
      <c r="D53" s="30">
        <v>5</v>
      </c>
      <c r="E53" s="38">
        <f>+C53*D53</f>
        <v>75000</v>
      </c>
    </row>
    <row r="54" spans="2:5" ht="14.1" customHeight="1">
      <c r="B54" s="42" t="s">
        <v>49</v>
      </c>
      <c r="C54" s="42"/>
      <c r="D54" s="42"/>
      <c r="E54" s="38">
        <v>3000</v>
      </c>
    </row>
    <row r="55" spans="2:5" ht="18.95" customHeight="1">
      <c r="B55" s="28" t="s">
        <v>50</v>
      </c>
      <c r="C55" s="42"/>
      <c r="D55" s="42"/>
      <c r="E55" s="38">
        <v>20000</v>
      </c>
    </row>
    <row r="56" spans="2:5" ht="14.1" customHeight="1">
      <c r="B56" s="42" t="s">
        <v>51</v>
      </c>
      <c r="C56" s="42"/>
      <c r="D56" s="42"/>
      <c r="E56" s="38">
        <v>10000</v>
      </c>
    </row>
    <row r="57" spans="2:5" ht="14.1" customHeight="1">
      <c r="B57" s="42" t="s">
        <v>52</v>
      </c>
      <c r="C57" s="42"/>
      <c r="D57" s="42"/>
      <c r="E57" s="38">
        <v>1500</v>
      </c>
    </row>
    <row r="58" spans="2:5" ht="14.1" customHeight="1">
      <c r="B58" s="42" t="s">
        <v>53</v>
      </c>
      <c r="C58" s="42"/>
      <c r="D58" s="42"/>
      <c r="E58" s="38">
        <v>2000</v>
      </c>
    </row>
    <row r="59" spans="2:5" ht="14.1" customHeight="1">
      <c r="B59" s="42" t="s">
        <v>54</v>
      </c>
      <c r="C59" s="42"/>
      <c r="D59" s="42"/>
      <c r="E59" s="38">
        <v>1000</v>
      </c>
    </row>
    <row r="60" spans="2:5" ht="14.1" customHeight="1">
      <c r="B60" s="13" t="s">
        <v>55</v>
      </c>
      <c r="C60" s="42"/>
      <c r="D60" s="42"/>
      <c r="E60" s="38">
        <v>1000</v>
      </c>
    </row>
    <row r="61" spans="2:5" ht="14.1" customHeight="1">
      <c r="B61" s="42" t="s">
        <v>56</v>
      </c>
      <c r="C61" s="42"/>
      <c r="D61" s="42"/>
      <c r="E61" s="38">
        <v>3000</v>
      </c>
    </row>
    <row r="62" spans="2:5" ht="14.1" customHeight="1">
      <c r="B62" s="42" t="s">
        <v>57</v>
      </c>
      <c r="C62" s="42"/>
      <c r="D62" s="42"/>
      <c r="E62" s="38">
        <v>4000</v>
      </c>
    </row>
    <row r="63" spans="2:5" ht="14.1" customHeight="1">
      <c r="B63" s="26" t="s">
        <v>58</v>
      </c>
      <c r="C63" s="42"/>
      <c r="D63" s="42"/>
      <c r="E63" s="38"/>
    </row>
    <row r="64" spans="2:5" ht="19.5" customHeight="1">
      <c r="B64" s="28" t="s">
        <v>59</v>
      </c>
      <c r="C64" s="29">
        <v>45000</v>
      </c>
      <c r="D64" s="30">
        <v>2</v>
      </c>
      <c r="E64" s="38">
        <f>+C64*D64</f>
        <v>90000</v>
      </c>
    </row>
    <row r="65" spans="2:5" ht="14.1" customHeight="1">
      <c r="B65" s="42" t="s">
        <v>60</v>
      </c>
      <c r="C65" s="42"/>
      <c r="D65" s="42"/>
      <c r="E65" s="38">
        <v>25000</v>
      </c>
    </row>
    <row r="66" spans="2:5" ht="14.1" customHeight="1">
      <c r="B66" s="42" t="s">
        <v>61</v>
      </c>
      <c r="C66" s="42"/>
      <c r="D66" s="42"/>
      <c r="E66" s="38"/>
    </row>
    <row r="67" spans="2:5" ht="14.1" customHeight="1">
      <c r="B67" s="42" t="s">
        <v>62</v>
      </c>
      <c r="C67" s="42"/>
      <c r="D67" s="42"/>
      <c r="E67" s="38"/>
    </row>
    <row r="68" spans="2:5" ht="14.1" customHeight="1">
      <c r="B68" s="42" t="s">
        <v>13</v>
      </c>
      <c r="C68" s="42"/>
      <c r="D68" s="42"/>
      <c r="E68" s="40">
        <f>SUM(E52:E67)</f>
        <v>250500</v>
      </c>
    </row>
    <row r="69" spans="2:5" ht="14.1" customHeight="1">
      <c r="B69" s="1"/>
      <c r="C69" s="1"/>
      <c r="D69" s="1"/>
      <c r="E69" s="33"/>
    </row>
    <row r="70" spans="2:5" ht="14.1" customHeight="1">
      <c r="B70" s="4" t="s">
        <v>63</v>
      </c>
      <c r="C70" s="1"/>
      <c r="D70" s="1"/>
      <c r="E70" s="33"/>
    </row>
    <row r="71" spans="2:5" ht="14.1" customHeight="1">
      <c r="B71" s="1"/>
      <c r="C71" s="1"/>
      <c r="D71" s="1"/>
      <c r="E71" s="33"/>
    </row>
    <row r="72" spans="2:5" ht="14.1" customHeight="1">
      <c r="B72" s="43" t="s">
        <v>64</v>
      </c>
      <c r="C72" s="57"/>
      <c r="D72" s="58"/>
      <c r="E72" s="33"/>
    </row>
    <row r="73" spans="2:5" ht="14.1" customHeight="1">
      <c r="B73" s="5" t="s">
        <v>65</v>
      </c>
      <c r="C73" s="21"/>
      <c r="D73" s="18">
        <f>+F17</f>
        <v>11960</v>
      </c>
      <c r="E73" s="33"/>
    </row>
    <row r="74" spans="2:5" ht="14.1" customHeight="1">
      <c r="B74" s="5" t="s">
        <v>66</v>
      </c>
      <c r="C74" s="22"/>
      <c r="D74" s="18">
        <f>+E46</f>
        <v>1679649</v>
      </c>
      <c r="E74" s="33"/>
    </row>
    <row r="75" spans="2:5" ht="14.1" customHeight="1">
      <c r="B75" s="5" t="s">
        <v>67</v>
      </c>
      <c r="C75" s="23"/>
      <c r="D75" s="18">
        <f>+E68</f>
        <v>250500</v>
      </c>
      <c r="E75" s="33"/>
    </row>
    <row r="76" spans="2:5" ht="14.1" customHeight="1">
      <c r="B76" s="19" t="s">
        <v>68</v>
      </c>
      <c r="C76" s="24"/>
      <c r="D76" s="3">
        <f>SUM(D73:D75)</f>
        <v>1942109</v>
      </c>
      <c r="E76" s="33"/>
    </row>
    <row r="78" spans="2:5" ht="14.1" customHeight="1">
      <c r="B78" s="16" t="s">
        <v>69</v>
      </c>
      <c r="D78" s="18">
        <v>25000</v>
      </c>
    </row>
    <row r="80" spans="2:5" ht="14.1" customHeight="1">
      <c r="B80" s="16" t="s">
        <v>70</v>
      </c>
      <c r="D80" s="18">
        <f>+D76-D78</f>
        <v>1917109</v>
      </c>
    </row>
  </sheetData>
  <mergeCells count="15">
    <mergeCell ref="B72:D72"/>
    <mergeCell ref="B16:E16"/>
    <mergeCell ref="B13:E13"/>
    <mergeCell ref="B15:E15"/>
    <mergeCell ref="B50:E50"/>
    <mergeCell ref="B8:E8"/>
    <mergeCell ref="B9:E9"/>
    <mergeCell ref="B14:E14"/>
    <mergeCell ref="B22:E22"/>
    <mergeCell ref="B2:F2"/>
    <mergeCell ref="D6:E6"/>
    <mergeCell ref="B7:F7"/>
    <mergeCell ref="B10:E10"/>
    <mergeCell ref="B11:E11"/>
    <mergeCell ref="B12:E12"/>
  </mergeCells>
  <pageMargins left="0.7" right="0.7" top="0.75" bottom="0.75" header="0.3" footer="0.3"/>
  <pageSetup orientation="portrait" verticalDpi="360" r:id="rId1"/>
  <headerFooter>
    <oddFooter xml:space="preserve">&amp;C© Copyright Nacional Financiera, S.N.C. MMXI </oddFooter>
  </headerFooter>
  <ignoredErrors>
    <ignoredError sqref="E27 E32 E38 E4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NAFIN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financiero Guarderias o est. inf.</dc:title>
  <dc:subject>Simulador del proyecto</dc:subject>
  <dc:creator>Ing. Roberto Hernández Segura.</dc:creator>
  <cp:keywords/>
  <dc:description>Modelo de simulación del proyecto de inversion incluye TIR y punto de _x000d_
equilibrio</dc:description>
  <cp:lastModifiedBy>Oscar RH</cp:lastModifiedBy>
  <cp:revision/>
  <dcterms:created xsi:type="dcterms:W3CDTF">2002-03-01T18:39:39Z</dcterms:created>
  <dcterms:modified xsi:type="dcterms:W3CDTF">2019-10-28T13:42:05Z</dcterms:modified>
  <cp:category/>
  <cp:contentStatus/>
</cp:coreProperties>
</file>