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生\0 IAQF 2022\IAQF 2022 Github\graphing\"/>
    </mc:Choice>
  </mc:AlternateContent>
  <xr:revisionPtr revIDLastSave="0" documentId="13_ncr:1_{431F7A32-9DD2-4465-9156-D16AD812588F}" xr6:coauthVersionLast="47" xr6:coauthVersionMax="47" xr10:uidLastSave="{00000000-0000-0000-0000-000000000000}"/>
  <bookViews>
    <workbookView minimized="1" xWindow="33026" yWindow="103" windowWidth="10825" windowHeight="11554" firstSheet="2" activeTab="7" xr2:uid="{5622626C-450F-4724-A462-1CB2BBCEAA61}"/>
  </bookViews>
  <sheets>
    <sheet name="XGBoost" sheetId="1" r:id="rId1"/>
    <sheet name="y selection" sheetId="2" r:id="rId2"/>
    <sheet name="xg rf time" sheetId="3" r:id="rId3"/>
    <sheet name="hmm result" sheetId="4" r:id="rId4"/>
    <sheet name="nn result" sheetId="6" r:id="rId5"/>
    <sheet name="xg result" sheetId="8" r:id="rId6"/>
    <sheet name="rf_result" sheetId="9" r:id="rId7"/>
    <sheet name="general" sheetId="7" r:id="rId8"/>
  </sheets>
  <definedNames>
    <definedName name="_xlnm._FilterDatabase" localSheetId="1" hidden="1">'y selection'!$F$1:$F$979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4" l="1"/>
  <c r="P21" i="4"/>
  <c r="P20" i="4"/>
  <c r="M22" i="4"/>
  <c r="M21" i="4"/>
  <c r="M20" i="4"/>
  <c r="J22" i="4"/>
  <c r="J21" i="4"/>
  <c r="J20" i="4"/>
  <c r="G22" i="4"/>
  <c r="G21" i="4"/>
  <c r="G20" i="4"/>
  <c r="D21" i="4"/>
  <c r="D22" i="4"/>
  <c r="D20" i="4"/>
  <c r="Q22" i="9"/>
  <c r="N22" i="9"/>
  <c r="K22" i="9"/>
  <c r="H22" i="9"/>
  <c r="F22" i="9"/>
  <c r="E22" i="9"/>
  <c r="C22" i="9"/>
  <c r="B22" i="9"/>
  <c r="A22" i="9"/>
  <c r="Q21" i="9"/>
  <c r="N21" i="9"/>
  <c r="K21" i="9"/>
  <c r="I21" i="9"/>
  <c r="H21" i="9"/>
  <c r="F21" i="9"/>
  <c r="E21" i="9"/>
  <c r="B21" i="9"/>
  <c r="A21" i="9"/>
  <c r="Q20" i="9"/>
  <c r="N20" i="9"/>
  <c r="L20" i="9"/>
  <c r="K20" i="9"/>
  <c r="I20" i="9"/>
  <c r="H20" i="9"/>
  <c r="E20" i="9"/>
  <c r="B20" i="9"/>
  <c r="A20" i="9"/>
  <c r="R16" i="9"/>
  <c r="R22" i="9" s="1"/>
  <c r="O16" i="9"/>
  <c r="O22" i="9" s="1"/>
  <c r="L16" i="9"/>
  <c r="L22" i="9" s="1"/>
  <c r="K16" i="9"/>
  <c r="I16" i="9"/>
  <c r="I22" i="9" s="1"/>
  <c r="F16" i="9"/>
  <c r="C16" i="9"/>
  <c r="R15" i="9"/>
  <c r="R21" i="9" s="1"/>
  <c r="O15" i="9"/>
  <c r="O21" i="9" s="1"/>
  <c r="L15" i="9"/>
  <c r="L21" i="9" s="1"/>
  <c r="I15" i="9"/>
  <c r="F15" i="9"/>
  <c r="C15" i="9"/>
  <c r="C21" i="9" s="1"/>
  <c r="R14" i="9"/>
  <c r="R20" i="9" s="1"/>
  <c r="Q14" i="9"/>
  <c r="O14" i="9"/>
  <c r="O20" i="9" s="1"/>
  <c r="L14" i="9"/>
  <c r="I14" i="9"/>
  <c r="F14" i="9"/>
  <c r="F20" i="9" s="1"/>
  <c r="C14" i="9"/>
  <c r="C20" i="9" s="1"/>
  <c r="Q5" i="9"/>
  <c r="Q16" i="9" s="1"/>
  <c r="N5" i="9"/>
  <c r="N16" i="9" s="1"/>
  <c r="K5" i="9"/>
  <c r="H5" i="9"/>
  <c r="H16" i="9" s="1"/>
  <c r="E5" i="9"/>
  <c r="E16" i="9" s="1"/>
  <c r="B5" i="9"/>
  <c r="B16" i="9" s="1"/>
  <c r="A5" i="9"/>
  <c r="A16" i="9" s="1"/>
  <c r="Q4" i="9"/>
  <c r="Q15" i="9" s="1"/>
  <c r="N4" i="9"/>
  <c r="N15" i="9" s="1"/>
  <c r="K4" i="9"/>
  <c r="K15" i="9" s="1"/>
  <c r="H4" i="9"/>
  <c r="H15" i="9" s="1"/>
  <c r="E4" i="9"/>
  <c r="E15" i="9" s="1"/>
  <c r="B4" i="9"/>
  <c r="B15" i="9" s="1"/>
  <c r="A4" i="9"/>
  <c r="A15" i="9" s="1"/>
  <c r="Q3" i="9"/>
  <c r="N3" i="9"/>
  <c r="N14" i="9" s="1"/>
  <c r="K3" i="9"/>
  <c r="K14" i="9" s="1"/>
  <c r="H3" i="9"/>
  <c r="H14" i="9" s="1"/>
  <c r="E3" i="9"/>
  <c r="E14" i="9" s="1"/>
  <c r="B3" i="9"/>
  <c r="B14" i="9" s="1"/>
  <c r="A3" i="9"/>
  <c r="A14" i="9" s="1"/>
  <c r="J14" i="9" s="1"/>
  <c r="J20" i="9" s="1"/>
  <c r="R16" i="6"/>
  <c r="Q16" i="6"/>
  <c r="O16" i="6"/>
  <c r="N16" i="6"/>
  <c r="L16" i="6"/>
  <c r="K16" i="6"/>
  <c r="I16" i="6"/>
  <c r="H16" i="6"/>
  <c r="F16" i="6"/>
  <c r="E16" i="6"/>
  <c r="C16" i="6"/>
  <c r="C22" i="6" s="1"/>
  <c r="B16" i="6"/>
  <c r="A16" i="6"/>
  <c r="P16" i="6" s="1"/>
  <c r="P22" i="6" s="1"/>
  <c r="R15" i="6"/>
  <c r="Q15" i="6"/>
  <c r="O15" i="6"/>
  <c r="N15" i="6"/>
  <c r="M15" i="6"/>
  <c r="M21" i="6" s="1"/>
  <c r="L15" i="6"/>
  <c r="K15" i="6"/>
  <c r="J15" i="6"/>
  <c r="J21" i="6" s="1"/>
  <c r="I15" i="6"/>
  <c r="I21" i="6" s="1"/>
  <c r="H15" i="6"/>
  <c r="G15" i="6"/>
  <c r="F15" i="6"/>
  <c r="F21" i="6" s="1"/>
  <c r="E15" i="6"/>
  <c r="C15" i="6"/>
  <c r="C21" i="6" s="1"/>
  <c r="B15" i="6"/>
  <c r="A15" i="6"/>
  <c r="D15" i="6" s="1"/>
  <c r="D21" i="6" s="1"/>
  <c r="R14" i="6"/>
  <c r="Q14" i="6"/>
  <c r="O14" i="6"/>
  <c r="O20" i="6" s="1"/>
  <c r="N14" i="6"/>
  <c r="M14" i="6"/>
  <c r="M20" i="6" s="1"/>
  <c r="L14" i="6"/>
  <c r="K14" i="6"/>
  <c r="J14" i="6"/>
  <c r="J20" i="6" s="1"/>
  <c r="I14" i="6"/>
  <c r="H14" i="6"/>
  <c r="G14" i="6"/>
  <c r="G20" i="6" s="1"/>
  <c r="F14" i="6"/>
  <c r="E14" i="6"/>
  <c r="C14" i="6"/>
  <c r="B14" i="6"/>
  <c r="A14" i="6"/>
  <c r="D14" i="6" s="1"/>
  <c r="D20" i="6" s="1"/>
  <c r="P15" i="8"/>
  <c r="P21" i="8" s="1"/>
  <c r="P16" i="8"/>
  <c r="P14" i="8"/>
  <c r="P20" i="8" s="1"/>
  <c r="M15" i="8"/>
  <c r="M16" i="8"/>
  <c r="M22" i="8" s="1"/>
  <c r="M14" i="8"/>
  <c r="J15" i="8"/>
  <c r="J21" i="8" s="1"/>
  <c r="J16" i="8"/>
  <c r="J22" i="8" s="1"/>
  <c r="J14" i="8"/>
  <c r="G15" i="8"/>
  <c r="G21" i="8" s="1"/>
  <c r="G16" i="8"/>
  <c r="G22" i="8" s="1"/>
  <c r="G14" i="8"/>
  <c r="D15" i="8"/>
  <c r="D16" i="8"/>
  <c r="D14" i="8"/>
  <c r="A4" i="8"/>
  <c r="A15" i="8" s="1"/>
  <c r="A5" i="8"/>
  <c r="A3" i="8"/>
  <c r="Q22" i="8"/>
  <c r="P22" i="8"/>
  <c r="N22" i="8"/>
  <c r="K22" i="8"/>
  <c r="H22" i="8"/>
  <c r="E22" i="8"/>
  <c r="D22" i="8"/>
  <c r="C22" i="8"/>
  <c r="B22" i="8"/>
  <c r="A22" i="8"/>
  <c r="Q21" i="8"/>
  <c r="N21" i="8"/>
  <c r="M21" i="8"/>
  <c r="L21" i="8"/>
  <c r="K21" i="8"/>
  <c r="H21" i="8"/>
  <c r="F21" i="8"/>
  <c r="E21" i="8"/>
  <c r="D21" i="8"/>
  <c r="B21" i="8"/>
  <c r="A21" i="8"/>
  <c r="Q20" i="8"/>
  <c r="N20" i="8"/>
  <c r="M20" i="8"/>
  <c r="L20" i="8"/>
  <c r="K20" i="8"/>
  <c r="J20" i="8"/>
  <c r="I20" i="8"/>
  <c r="H20" i="8"/>
  <c r="G20" i="8"/>
  <c r="E20" i="8"/>
  <c r="D20" i="8"/>
  <c r="B20" i="8"/>
  <c r="A20" i="8"/>
  <c r="R16" i="8"/>
  <c r="R22" i="8" s="1"/>
  <c r="O16" i="8"/>
  <c r="O22" i="8" s="1"/>
  <c r="L16" i="8"/>
  <c r="L22" i="8" s="1"/>
  <c r="I16" i="8"/>
  <c r="I22" i="8" s="1"/>
  <c r="H16" i="8"/>
  <c r="F16" i="8"/>
  <c r="F22" i="8" s="1"/>
  <c r="E16" i="8"/>
  <c r="C16" i="8"/>
  <c r="A16" i="8"/>
  <c r="R15" i="8"/>
  <c r="R21" i="8" s="1"/>
  <c r="O15" i="8"/>
  <c r="O21" i="8" s="1"/>
  <c r="L15" i="8"/>
  <c r="I15" i="8"/>
  <c r="I21" i="8" s="1"/>
  <c r="F15" i="8"/>
  <c r="C15" i="8"/>
  <c r="C21" i="8" s="1"/>
  <c r="R14" i="8"/>
  <c r="R20" i="8" s="1"/>
  <c r="O14" i="8"/>
  <c r="O20" i="8" s="1"/>
  <c r="L14" i="8"/>
  <c r="I14" i="8"/>
  <c r="F14" i="8"/>
  <c r="F20" i="8" s="1"/>
  <c r="C14" i="8"/>
  <c r="C20" i="8" s="1"/>
  <c r="A14" i="8"/>
  <c r="Q5" i="8"/>
  <c r="Q16" i="8" s="1"/>
  <c r="N5" i="8"/>
  <c r="N16" i="8" s="1"/>
  <c r="K5" i="8"/>
  <c r="K16" i="8" s="1"/>
  <c r="H5" i="8"/>
  <c r="E5" i="8"/>
  <c r="B5" i="8"/>
  <c r="B16" i="8" s="1"/>
  <c r="Q4" i="8"/>
  <c r="Q15" i="8" s="1"/>
  <c r="N4" i="8"/>
  <c r="N15" i="8" s="1"/>
  <c r="K4" i="8"/>
  <c r="K15" i="8" s="1"/>
  <c r="H4" i="8"/>
  <c r="H15" i="8" s="1"/>
  <c r="E4" i="8"/>
  <c r="E15" i="8" s="1"/>
  <c r="B4" i="8"/>
  <c r="B15" i="8" s="1"/>
  <c r="Q3" i="8"/>
  <c r="Q14" i="8" s="1"/>
  <c r="N3" i="8"/>
  <c r="N14" i="8" s="1"/>
  <c r="K3" i="8"/>
  <c r="K14" i="8" s="1"/>
  <c r="H3" i="8"/>
  <c r="H14" i="8" s="1"/>
  <c r="E3" i="8"/>
  <c r="E14" i="8" s="1"/>
  <c r="B3" i="8"/>
  <c r="B14" i="8" s="1"/>
  <c r="Q4" i="6"/>
  <c r="Q5" i="6"/>
  <c r="Q3" i="6"/>
  <c r="N4" i="6"/>
  <c r="N5" i="6"/>
  <c r="N3" i="6"/>
  <c r="K4" i="6"/>
  <c r="K5" i="6"/>
  <c r="K3" i="6"/>
  <c r="L20" i="6"/>
  <c r="H4" i="6"/>
  <c r="H5" i="6"/>
  <c r="H3" i="6"/>
  <c r="E4" i="6"/>
  <c r="E5" i="6"/>
  <c r="E3" i="6"/>
  <c r="B4" i="6"/>
  <c r="B5" i="6"/>
  <c r="B3" i="6"/>
  <c r="Q22" i="6"/>
  <c r="N22" i="6"/>
  <c r="K22" i="6"/>
  <c r="H22" i="6"/>
  <c r="E22" i="6"/>
  <c r="B22" i="6"/>
  <c r="A22" i="6"/>
  <c r="Q21" i="6"/>
  <c r="N21" i="6"/>
  <c r="K21" i="6"/>
  <c r="H21" i="6"/>
  <c r="G21" i="6"/>
  <c r="E21" i="6"/>
  <c r="B21" i="6"/>
  <c r="A21" i="6"/>
  <c r="R20" i="6"/>
  <c r="Q20" i="6"/>
  <c r="N20" i="6"/>
  <c r="K20" i="6"/>
  <c r="H20" i="6"/>
  <c r="E20" i="6"/>
  <c r="B20" i="6"/>
  <c r="A20" i="6"/>
  <c r="R22" i="6"/>
  <c r="O22" i="6"/>
  <c r="L22" i="6"/>
  <c r="I22" i="6"/>
  <c r="F22" i="6"/>
  <c r="R21" i="6"/>
  <c r="O21" i="6"/>
  <c r="L21" i="6"/>
  <c r="I20" i="6"/>
  <c r="F20" i="6"/>
  <c r="C20" i="6"/>
  <c r="R21" i="4"/>
  <c r="R22" i="4"/>
  <c r="R20" i="4"/>
  <c r="O21" i="4"/>
  <c r="O22" i="4"/>
  <c r="O20" i="4"/>
  <c r="L21" i="4"/>
  <c r="L22" i="4"/>
  <c r="L20" i="4"/>
  <c r="I21" i="4"/>
  <c r="I22" i="4"/>
  <c r="I20" i="4"/>
  <c r="F21" i="4"/>
  <c r="F22" i="4"/>
  <c r="F20" i="4"/>
  <c r="C21" i="4"/>
  <c r="C22" i="4"/>
  <c r="C20" i="4"/>
  <c r="R15" i="4"/>
  <c r="R16" i="4"/>
  <c r="R14" i="4"/>
  <c r="O15" i="4"/>
  <c r="O16" i="4"/>
  <c r="O14" i="4"/>
  <c r="L15" i="4"/>
  <c r="L16" i="4"/>
  <c r="L14" i="4"/>
  <c r="I15" i="4"/>
  <c r="I16" i="4"/>
  <c r="I14" i="4"/>
  <c r="F15" i="4"/>
  <c r="F16" i="4"/>
  <c r="F14" i="4"/>
  <c r="C15" i="4"/>
  <c r="C16" i="4"/>
  <c r="C14" i="4"/>
  <c r="A21" i="4"/>
  <c r="B21" i="4"/>
  <c r="E21" i="4"/>
  <c r="H21" i="4"/>
  <c r="K21" i="4"/>
  <c r="N21" i="4"/>
  <c r="Q21" i="4"/>
  <c r="A22" i="4"/>
  <c r="B22" i="4"/>
  <c r="E22" i="4"/>
  <c r="H22" i="4"/>
  <c r="K22" i="4"/>
  <c r="N22" i="4"/>
  <c r="Q22" i="4"/>
  <c r="B20" i="4"/>
  <c r="E20" i="4"/>
  <c r="H20" i="4"/>
  <c r="K20" i="4"/>
  <c r="N20" i="4"/>
  <c r="Q20" i="4"/>
  <c r="A20" i="4"/>
  <c r="A15" i="4"/>
  <c r="B15" i="4"/>
  <c r="E15" i="4"/>
  <c r="H15" i="4"/>
  <c r="K15" i="4"/>
  <c r="N15" i="4"/>
  <c r="Q15" i="4"/>
  <c r="A16" i="4"/>
  <c r="B16" i="4"/>
  <c r="E16" i="4"/>
  <c r="H16" i="4"/>
  <c r="K16" i="4"/>
  <c r="N16" i="4"/>
  <c r="Q16" i="4"/>
  <c r="B14" i="4"/>
  <c r="E14" i="4"/>
  <c r="H14" i="4"/>
  <c r="K14" i="4"/>
  <c r="N14" i="4"/>
  <c r="Q14" i="4"/>
  <c r="A14" i="4"/>
  <c r="D4" i="3"/>
  <c r="G3" i="3"/>
  <c r="G2" i="3"/>
  <c r="E3" i="3"/>
  <c r="E2" i="3"/>
  <c r="D3" i="3"/>
  <c r="D2" i="3"/>
  <c r="C7" i="2"/>
  <c r="C8" i="2"/>
  <c r="C6" i="2"/>
  <c r="B9" i="2"/>
  <c r="D3" i="2"/>
  <c r="D2" i="2"/>
  <c r="D1" i="2"/>
  <c r="C2" i="2"/>
  <c r="C1" i="2"/>
  <c r="F3" i="1"/>
  <c r="F4" i="1"/>
  <c r="F2" i="1"/>
  <c r="D3" i="1"/>
  <c r="D4" i="1"/>
  <c r="D2" i="1"/>
  <c r="G16" i="9" l="1"/>
  <c r="G22" i="9" s="1"/>
  <c r="D16" i="9"/>
  <c r="D22" i="9" s="1"/>
  <c r="M16" i="9"/>
  <c r="M22" i="9" s="1"/>
  <c r="P16" i="9"/>
  <c r="P22" i="9" s="1"/>
  <c r="J16" i="9"/>
  <c r="J22" i="9" s="1"/>
  <c r="J15" i="9"/>
  <c r="J21" i="9" s="1"/>
  <c r="M15" i="9"/>
  <c r="M21" i="9" s="1"/>
  <c r="G15" i="9"/>
  <c r="G21" i="9" s="1"/>
  <c r="D15" i="9"/>
  <c r="D21" i="9" s="1"/>
  <c r="P15" i="9"/>
  <c r="P21" i="9" s="1"/>
  <c r="M14" i="9"/>
  <c r="M20" i="9" s="1"/>
  <c r="P14" i="9"/>
  <c r="P20" i="9" s="1"/>
  <c r="D14" i="9"/>
  <c r="D20" i="9" s="1"/>
  <c r="G14" i="9"/>
  <c r="G20" i="9" s="1"/>
  <c r="D16" i="6"/>
  <c r="D22" i="6" s="1"/>
  <c r="G16" i="6"/>
  <c r="G22" i="6" s="1"/>
  <c r="J16" i="6"/>
  <c r="J22" i="6" s="1"/>
  <c r="P14" i="6"/>
  <c r="P20" i="6" s="1"/>
  <c r="M16" i="6"/>
  <c r="M22" i="6" s="1"/>
  <c r="P15" i="6"/>
  <c r="P21" i="6" s="1"/>
</calcChain>
</file>

<file path=xl/sharedStrings.xml><?xml version="1.0" encoding="utf-8"?>
<sst xmlns="http://schemas.openxmlformats.org/spreadsheetml/2006/main" count="252" uniqueCount="58">
  <si>
    <t>train_start</t>
  </si>
  <si>
    <t>pnl</t>
  </si>
  <si>
    <t>sharpe</t>
  </si>
  <si>
    <t>score</t>
  </si>
  <si>
    <t>pnl_diff</t>
  </si>
  <si>
    <t>pnl_diff</t>
    <phoneticPr fontId="1" type="noConversion"/>
  </si>
  <si>
    <t>sharpe_diff</t>
    <phoneticPr fontId="1" type="noConversion"/>
  </si>
  <si>
    <t>pnl before</t>
    <phoneticPr fontId="1" type="noConversion"/>
  </si>
  <si>
    <t>pnl after</t>
    <phoneticPr fontId="1" type="noConversion"/>
  </si>
  <si>
    <t>sharpe after</t>
    <phoneticPr fontId="1" type="noConversion"/>
  </si>
  <si>
    <t>sharpe before</t>
    <phoneticPr fontId="1" type="noConversion"/>
  </si>
  <si>
    <t>bnh_pnl</t>
    <phoneticPr fontId="1" type="noConversion"/>
  </si>
  <si>
    <t>bnh_sharpe</t>
    <phoneticPr fontId="1" type="noConversion"/>
  </si>
  <si>
    <t>bnh</t>
    <phoneticPr fontId="1" type="noConversion"/>
  </si>
  <si>
    <t>hmm_active</t>
    <phoneticPr fontId="1" type="noConversion"/>
  </si>
  <si>
    <t>gmm_active</t>
    <phoneticPr fontId="1" type="noConversion"/>
  </si>
  <si>
    <t>y2 balance</t>
    <phoneticPr fontId="1" type="noConversion"/>
  </si>
  <si>
    <t>state</t>
  </si>
  <si>
    <t>rf total time</t>
    <phoneticPr fontId="1" type="noConversion"/>
  </si>
  <si>
    <t>min</t>
    <phoneticPr fontId="1" type="noConversion"/>
  </si>
  <si>
    <t>sec</t>
    <phoneticPr fontId="1" type="noConversion"/>
  </si>
  <si>
    <t>xg total time</t>
    <phoneticPr fontId="1" type="noConversion"/>
  </si>
  <si>
    <t>sec_total</t>
    <phoneticPr fontId="1" type="noConversion"/>
  </si>
  <si>
    <t># grid size</t>
    <phoneticPr fontId="1" type="noConversion"/>
  </si>
  <si>
    <t># num of models</t>
    <phoneticPr fontId="1" type="noConversion"/>
  </si>
  <si>
    <t>average time for one grid</t>
    <phoneticPr fontId="1" type="noConversion"/>
  </si>
  <si>
    <t>hmm_1_2010</t>
  </si>
  <si>
    <t>&lt;class 'strategy.MarketStatus'&gt;</t>
  </si>
  <si>
    <t>gmm_1_2003</t>
  </si>
  <si>
    <t>dataname</t>
  </si>
  <si>
    <t>strategy</t>
  </si>
  <si>
    <t>total_compound_return</t>
  </si>
  <si>
    <t>sharpe_ratio</t>
  </si>
  <si>
    <t>variability_weighted_return</t>
  </si>
  <si>
    <t>max_drawdown</t>
  </si>
  <si>
    <t>max_drawdown_len</t>
  </si>
  <si>
    <t>gmm_1_2015</t>
  </si>
  <si>
    <t>hmm_7_2015</t>
  </si>
  <si>
    <t>hmm_7_2010</t>
  </si>
  <si>
    <t>hmm_7_2003</t>
  </si>
  <si>
    <t>hmm_1_2015</t>
  </si>
  <si>
    <t>hmm_1_2003</t>
  </si>
  <si>
    <t>gmm_1_2010</t>
  </si>
  <si>
    <t>buy_and_hold</t>
    <phoneticPr fontId="1" type="noConversion"/>
  </si>
  <si>
    <t>pnl_bnh</t>
  </si>
  <si>
    <t>pnl_bnh</t>
    <phoneticPr fontId="1" type="noConversion"/>
  </si>
  <si>
    <t>nn_gm_2015_LSTM</t>
  </si>
  <si>
    <t>xg_hm_2015</t>
  </si>
  <si>
    <t>rf_hm_2015</t>
  </si>
  <si>
    <t>dataname</t>
    <phoneticPr fontId="1" type="noConversion"/>
  </si>
  <si>
    <t>benchmark</t>
    <phoneticPr fontId="1" type="noConversion"/>
  </si>
  <si>
    <t>drawdown</t>
    <phoneticPr fontId="1" type="noConversion"/>
  </si>
  <si>
    <t>nn_gm_2010_LSTM</t>
  </si>
  <si>
    <t>nn_gm_2003_LSTM</t>
  </si>
  <si>
    <t>xg_hm_2003</t>
  </si>
  <si>
    <t>xg_hm_2010</t>
  </si>
  <si>
    <t>rf_hm_2003</t>
  </si>
  <si>
    <t>rf_hm_2010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</si>
</sst>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XGBoost!$B$9</c:f>
              <c:strCache>
                <c:ptCount val="1"/>
                <c:pt idx="0">
                  <c:v>pnl 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XGBoost!$A$10:$A$12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XGBoost!$B$10:$B$12</c:f>
              <c:numCache>
                <c:formatCode>General</c:formatCode>
                <c:ptCount val="3"/>
                <c:pt idx="0">
                  <c:v>1710.3530000000001</c:v>
                </c:pt>
                <c:pt idx="1">
                  <c:v>2330.9409999999998</c:v>
                </c:pt>
                <c:pt idx="2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BB0-8CD6-67A70BD0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5671264"/>
        <c:axId val="785676256"/>
      </c:barChart>
      <c:lineChart>
        <c:grouping val="standard"/>
        <c:varyColors val="0"/>
        <c:ser>
          <c:idx val="1"/>
          <c:order val="1"/>
          <c:tx>
            <c:strRef>
              <c:f>XGBoost!$C$9</c:f>
              <c:strCache>
                <c:ptCount val="1"/>
                <c:pt idx="0">
                  <c:v>pnl before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XGBoost!$A$10:$A$12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XGBoost!$C$10:$C$12</c:f>
              <c:numCache>
                <c:formatCode>General</c:formatCode>
                <c:ptCount val="3"/>
                <c:pt idx="0">
                  <c:v>2759.5419999999999</c:v>
                </c:pt>
                <c:pt idx="1">
                  <c:v>2759.5419999999999</c:v>
                </c:pt>
                <c:pt idx="2">
                  <c:v>2759.5419999999999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1-4BB0-8CD6-67A70BD0E399}"/>
            </c:ext>
          </c:extLst>
        </c:ser>
        <c:ser>
          <c:idx val="2"/>
          <c:order val="2"/>
          <c:tx>
            <c:strRef>
              <c:f>XGBoost!$D$9</c:f>
              <c:strCache>
                <c:ptCount val="1"/>
                <c:pt idx="0">
                  <c:v>bnh_pnl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XGBoost!$A$10:$A$12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XGBoost!$D$10:$D$12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1-4BB0-8CD6-67A70BD0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671264"/>
        <c:axId val="785676256"/>
      </c:lineChart>
      <c:catAx>
        <c:axId val="7856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76256"/>
        <c:crosses val="autoZero"/>
        <c:auto val="1"/>
        <c:lblAlgn val="ctr"/>
        <c:lblOffset val="100"/>
        <c:noMultiLvlLbl val="0"/>
      </c:catAx>
      <c:valAx>
        <c:axId val="785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result'!$M$20:$M$22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result'!$N$20:$N$22</c:f>
              <c:numCache>
                <c:formatCode>General</c:formatCode>
                <c:ptCount val="3"/>
                <c:pt idx="0">
                  <c:v>15.58914003160729</c:v>
                </c:pt>
                <c:pt idx="1">
                  <c:v>7.4124738468663054</c:v>
                </c:pt>
                <c:pt idx="2">
                  <c:v>6.8919888908446314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2-42B7-9B27-A9FF2C55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'hmm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result'!$M$20:$M$22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result'!$O$20:$O$22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2-42B7-9B27-A9FF2C55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result'!$P$20:$P$22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result'!$Q$20:$Q$22</c:f>
              <c:numCache>
                <c:formatCode>General</c:formatCode>
                <c:ptCount val="3"/>
                <c:pt idx="0">
                  <c:v>376</c:v>
                </c:pt>
                <c:pt idx="1">
                  <c:v>266</c:v>
                </c:pt>
                <c:pt idx="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0-4106-9059-82F01917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'hmm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result'!$P$20:$P$22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result'!$R$20:$R$22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0-4106-9059-82F01917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 - HMM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'hmm result'!$A$20:$A$22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result'!$B$20:$B$22</c:f>
              <c:numCache>
                <c:formatCode>General</c:formatCode>
                <c:ptCount val="3"/>
                <c:pt idx="0">
                  <c:v>2230.6517349999922</c:v>
                </c:pt>
                <c:pt idx="1">
                  <c:v>3356.0024460000059</c:v>
                </c:pt>
                <c:pt idx="2">
                  <c:v>2079.2192499999978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9-4846-8B46-8FD220D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'hmm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'hmm result'!$A$20:$A$22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result'!$C$20:$C$22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9-4846-8B46-8FD220D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result'!$D$20:$D$22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result'!$E$20:$E$22</c:f>
              <c:numCache>
                <c:formatCode>General</c:formatCode>
                <c:ptCount val="3"/>
                <c:pt idx="0">
                  <c:v>0.20136014514617809</c:v>
                </c:pt>
                <c:pt idx="1">
                  <c:v>0.28938081222601042</c:v>
                </c:pt>
                <c:pt idx="2">
                  <c:v>0.18890146580139311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6-4700-B007-03986E55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'hmm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result'!$D$20:$D$22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result'!$F$20:$F$22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6-4700-B007-03986E55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- HMM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'hmm result'!$G$20:$G$22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result'!$H$20:$H$22</c:f>
              <c:numCache>
                <c:formatCode>General</c:formatCode>
                <c:ptCount val="3"/>
                <c:pt idx="0">
                  <c:v>0.74033790049132253</c:v>
                </c:pt>
                <c:pt idx="1">
                  <c:v>0.93450925482217395</c:v>
                </c:pt>
                <c:pt idx="2">
                  <c:v>0.58267592537859547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7-4AC7-B9B0-8A403DE2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'hmm result'!$I$13</c:f>
              <c:strCache>
                <c:ptCount val="1"/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'hmm result'!$G$20:$G$22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result'!$I$20:$I$22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7-4AC7-B9B0-8A403DE2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 - LSTM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'nn result'!$A$14:$A$16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result'!$B$14:$B$16</c:f>
              <c:numCache>
                <c:formatCode>General</c:formatCode>
                <c:ptCount val="3"/>
                <c:pt idx="0">
                  <c:v>3.2350450311787431</c:v>
                </c:pt>
                <c:pt idx="1">
                  <c:v>310.63406531802872</c:v>
                </c:pt>
                <c:pt idx="2">
                  <c:v>804.24773124016792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F-499B-9167-45354AD2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'nn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'nn result'!$A$14:$A$16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result'!$C$14:$C$16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F-499B-9167-45354AD2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result'!$D$14:$D$16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result'!$E$14:$E$16</c:f>
              <c:numCache>
                <c:formatCode>General</c:formatCode>
                <c:ptCount val="3"/>
                <c:pt idx="0">
                  <c:v>3.234521868187656E-4</c:v>
                </c:pt>
                <c:pt idx="1">
                  <c:v>3.0590703174620211E-2</c:v>
                </c:pt>
                <c:pt idx="2">
                  <c:v>7.7354272258798901E-2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3-45DF-A971-642B1CA1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'nn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result'!$D$14:$D$16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result'!$F$14:$F$16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3-45DF-A971-642B1CA1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- LSTM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'nn result'!$G$14:$G$16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result'!$H$14:$H$16</c:f>
              <c:numCache>
                <c:formatCode>General</c:formatCode>
                <c:ptCount val="3"/>
                <c:pt idx="0">
                  <c:v>-1.5771393046726521</c:v>
                </c:pt>
                <c:pt idx="1">
                  <c:v>-0.3422475889162187</c:v>
                </c:pt>
                <c:pt idx="2">
                  <c:v>0.56767027933251923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E2C-9BB2-E3D23029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'nn result'!$I$13</c:f>
              <c:strCache>
                <c:ptCount val="1"/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'nn result'!$G$14:$G$16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result'!$I$14:$I$16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F-4E2C-9BB2-E3D23029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result'!$J$14:$J$16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result'!$K$14:$K$16</c:f>
              <c:numCache>
                <c:formatCode>General</c:formatCode>
                <c:ptCount val="3"/>
                <c:pt idx="0">
                  <c:v>6.8862815144587119E-3</c:v>
                </c:pt>
                <c:pt idx="1">
                  <c:v>0.52468929271008502</c:v>
                </c:pt>
                <c:pt idx="2">
                  <c:v>1.200291614254235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EA3-943E-9837303C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'nn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result'!$J$14:$J$16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result'!$L$14:$L$16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EA3-943E-9837303C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result'!$M$14:$M$16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result'!$N$14:$N$16</c:f>
              <c:numCache>
                <c:formatCode>General</c:formatCode>
                <c:ptCount val="3"/>
                <c:pt idx="0">
                  <c:v>1.29820257064581</c:v>
                </c:pt>
                <c:pt idx="1">
                  <c:v>1.352965310175833</c:v>
                </c:pt>
                <c:pt idx="2">
                  <c:v>3.4599994741015339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4C2B-90F9-227F0AA7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'nn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result'!$M$14:$M$16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result'!$O$14:$O$16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E-4C2B-90F9-227F0AA7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XGBoost!$F$9</c:f>
              <c:strCache>
                <c:ptCount val="1"/>
                <c:pt idx="0">
                  <c:v>sharpe 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XGBoost!$E$10:$E$12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XGBoost!$F$10:$F$12</c:f>
              <c:numCache>
                <c:formatCode>General</c:formatCode>
                <c:ptCount val="3"/>
                <c:pt idx="0">
                  <c:v>0.64552699999999996</c:v>
                </c:pt>
                <c:pt idx="1">
                  <c:v>0.764764</c:v>
                </c:pt>
                <c:pt idx="2">
                  <c:v>0.71267599999999998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F-40D1-9491-F5DC595AF0A2}"/>
            </c:ext>
          </c:extLst>
        </c:ser>
        <c:ser>
          <c:idx val="1"/>
          <c:order val="1"/>
          <c:tx>
            <c:strRef>
              <c:f>XGBoost!$G$9</c:f>
              <c:strCache>
                <c:ptCount val="1"/>
                <c:pt idx="0">
                  <c:v>sharpe 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XGBoost!$E$10:$E$12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XGBoost!$G$10:$G$12</c:f>
              <c:numCache>
                <c:formatCode>General</c:formatCode>
                <c:ptCount val="3"/>
                <c:pt idx="0">
                  <c:v>0.80522400000000005</c:v>
                </c:pt>
                <c:pt idx="1">
                  <c:v>0.80522400000000005</c:v>
                </c:pt>
                <c:pt idx="2">
                  <c:v>0.80522400000000005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F-40D1-9491-F5DC595AF0A2}"/>
            </c:ext>
          </c:extLst>
        </c:ser>
        <c:ser>
          <c:idx val="2"/>
          <c:order val="2"/>
          <c:tx>
            <c:strRef>
              <c:f>XGBoost!$H$9</c:f>
              <c:strCache>
                <c:ptCount val="1"/>
                <c:pt idx="0">
                  <c:v>bnh_sharpe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XGBoost!$E$10:$E$12</c:f>
              <c:numCache>
                <c:formatCode>General</c:formatCode>
                <c:ptCount val="3"/>
                <c:pt idx="0">
                  <c:v>2003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XGBoost!$H$10:$H$12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F-40D1-9491-F5DC595A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113120"/>
        <c:axId val="798113536"/>
      </c:barChart>
      <c:catAx>
        <c:axId val="7981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13536"/>
        <c:crosses val="autoZero"/>
        <c:auto val="1"/>
        <c:lblAlgn val="ctr"/>
        <c:lblOffset val="100"/>
        <c:noMultiLvlLbl val="0"/>
      </c:catAx>
      <c:valAx>
        <c:axId val="798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result'!$P$14:$P$16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result'!$Q$14:$Q$16</c:f>
              <c:numCache>
                <c:formatCode>General</c:formatCode>
                <c:ptCount val="3"/>
                <c:pt idx="0">
                  <c:v>467</c:v>
                </c:pt>
                <c:pt idx="1">
                  <c:v>119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976-8272-90ACD409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'nn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result'!$P$14:$P$16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result'!$R$14:$R$16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4-4976-8272-90ACD409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result'!$J$20:$J$22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result'!$K$20:$K$22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4E3A-9275-8C826890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'nn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result'!$J$20:$J$22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result'!$L$20:$L$22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E-4E3A-9275-8C826890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result'!$M$20:$M$22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result'!$N$20:$N$22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E-45AA-8144-D09978D5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'nn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result'!$M$20:$M$22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result'!$O$20:$O$22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E-45AA-8144-D09978D5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result'!$P$20:$P$22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result'!$Q$20:$Q$22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8-4BF6-9146-906C3F8B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'nn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result'!$P$20:$P$22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result'!$R$20:$R$22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8-4BF6-9146-906C3F8B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'nn result'!$A$20:$A$22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'nn result'!$B$20:$B$22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C-46B6-AA7D-A601DDE5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'nn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'nn result'!$A$20:$A$22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'nn result'!$C$20:$C$22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C-46B6-AA7D-A601DDE5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result'!$D$20:$D$22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result'!$E$20:$E$22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9-4F21-B88D-5B33CED7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'nn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result'!$D$20:$D$22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result'!$F$20:$F$22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9-4F21-B88D-5B33CED7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Sharpe</a:t>
            </a:r>
            <a:r>
              <a:rPr lang="en-US" altLang="zh-CN" baseline="0"/>
              <a:t>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result'!$G$20:$G$22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result'!$H$20:$H$22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53A-87A6-AFBD5FB7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'nn result'!$I$13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'nn result'!$G$20:$G$22</c:f>
              <c:strCache>
                <c:ptCount val="3"/>
                <c:pt idx="0">
                  <c:v>nn_gm_2003_LSTM</c:v>
                </c:pt>
                <c:pt idx="1">
                  <c:v>nn_gm_2010_LSTM</c:v>
                </c:pt>
                <c:pt idx="2">
                  <c:v>nn_gm_2015_LSTM</c:v>
                </c:pt>
              </c:strCache>
            </c:strRef>
          </c:cat>
          <c:val>
            <c:numRef>
              <c:f>'nn result'!$I$20:$I$22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53A-87A6-AFBD5FB7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 - XGBoost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'xg result'!$A$14:$A$16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result'!$B$14:$B$16</c:f>
              <c:numCache>
                <c:formatCode>General</c:formatCode>
                <c:ptCount val="3"/>
                <c:pt idx="0">
                  <c:v>1710.352652999987</c:v>
                </c:pt>
                <c:pt idx="1">
                  <c:v>2330.941029000001</c:v>
                </c:pt>
                <c:pt idx="2">
                  <c:v>3400.0002400000049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7D1-BA7E-F7C6BCC8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'xg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'xg result'!$A$14:$A$16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result'!$C$14:$C$16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C-47D1-BA7E-F7C6BCC8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result'!$D$14:$D$16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result'!$E$14:$E$16</c:f>
              <c:numCache>
                <c:formatCode>General</c:formatCode>
                <c:ptCount val="3"/>
                <c:pt idx="0">
                  <c:v>0.15788819970438689</c:v>
                </c:pt>
                <c:pt idx="1">
                  <c:v>0.20952654154571351</c:v>
                </c:pt>
                <c:pt idx="2">
                  <c:v>0.292669631873268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8-47C5-A2D9-82887B0B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'xg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result'!$D$14:$D$16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result'!$F$14:$F$16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8-47C5-A2D9-82887B0B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- 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'xg result'!$G$14:$G$16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result'!$H$14:$H$16</c:f>
              <c:numCache>
                <c:formatCode>General</c:formatCode>
                <c:ptCount val="3"/>
                <c:pt idx="0">
                  <c:v>0.64552666692784955</c:v>
                </c:pt>
                <c:pt idx="1">
                  <c:v>0.76476376957129555</c:v>
                </c:pt>
                <c:pt idx="2">
                  <c:v>0.71267638307281922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1-467B-B5F8-DBD4FF8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'xg result'!$I$13</c:f>
              <c:strCache>
                <c:ptCount val="1"/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'xg result'!$G$14:$G$16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result'!$I$14:$I$16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1-467B-B5F8-DBD4FF8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 - GMM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'hmm result'!$A$14:$A$16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result'!$B$14:$B$16</c:f>
              <c:numCache>
                <c:formatCode>General</c:formatCode>
                <c:ptCount val="3"/>
                <c:pt idx="0">
                  <c:v>2483.281734000007</c:v>
                </c:pt>
                <c:pt idx="1">
                  <c:v>2015.710074999995</c:v>
                </c:pt>
                <c:pt idx="2">
                  <c:v>1334.601190000001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9-43D6-A7C1-F97706A7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'hmm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'hmm result'!$A$14:$A$16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result'!$C$14:$C$16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9-43D6-A7C1-F97706A7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result'!$J$14:$J$16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result'!$K$14:$K$16</c:f>
              <c:numCache>
                <c:formatCode>General</c:formatCode>
                <c:ptCount val="3"/>
                <c:pt idx="0">
                  <c:v>2.2312928842489561</c:v>
                </c:pt>
                <c:pt idx="1">
                  <c:v>2.84689362571965</c:v>
                </c:pt>
                <c:pt idx="2">
                  <c:v>3.791180342757948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489-8AFF-989CA6B0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'xg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result'!$J$14:$J$16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result'!$L$14:$L$16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2-4489-8AFF-989CA6B0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result'!$M$14:$M$16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result'!$N$14:$N$16</c:f>
              <c:numCache>
                <c:formatCode>General</c:formatCode>
                <c:ptCount val="3"/>
                <c:pt idx="0">
                  <c:v>13.858964633044421</c:v>
                </c:pt>
                <c:pt idx="1">
                  <c:v>9.0912947161540423</c:v>
                </c:pt>
                <c:pt idx="2">
                  <c:v>11.48077471707024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B-4CED-A2AE-24594353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'xg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result'!$M$14:$M$16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result'!$O$14:$O$16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B-4CED-A2AE-24594353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result'!$P$14:$P$16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result'!$Q$14:$Q$16</c:f>
              <c:numCache>
                <c:formatCode>General</c:formatCode>
                <c:ptCount val="3"/>
                <c:pt idx="0">
                  <c:v>429</c:v>
                </c:pt>
                <c:pt idx="1">
                  <c:v>277</c:v>
                </c:pt>
                <c:pt idx="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7E2-8F94-7CC0432C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'xg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result'!$P$14:$P$16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result'!$R$14:$R$16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6-47E2-8F94-7CC0432C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result'!$J$20:$J$22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result'!$K$20:$K$22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3-432C-821A-F877FE96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'xg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result'!$J$20:$J$22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result'!$L$20:$L$22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3-432C-821A-F877FE96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result'!$M$20:$M$22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result'!$N$20:$N$22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5-4C4A-91C8-1B571C01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'xg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result'!$M$20:$M$22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result'!$O$20:$O$22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5-4C4A-91C8-1B571C01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result'!$P$20:$P$22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result'!$Q$20:$Q$22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9-4A4A-9AE1-6EB0E92D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'xg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result'!$P$20:$P$22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result'!$R$20:$R$22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9-4A4A-9AE1-6EB0E92D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'xg result'!$A$20:$A$22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'xg result'!$B$20:$B$22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2-4603-9915-7342534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'xg result'!$C$13</c:f>
              <c:strCache>
                <c:ptCount val="1"/>
                <c:pt idx="0">
                  <c:v>pnl_bnh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'xg result'!$A$20:$A$22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'xg result'!$C$20:$C$22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2-4603-9915-7342534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result'!$D$20:$D$22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result'!$E$20:$E$22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2A7-BC23-08D68227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'xg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result'!$D$20:$D$22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result'!$F$20:$F$22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2A7-BC23-08D68227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Sharpe</a:t>
            </a:r>
            <a:r>
              <a:rPr lang="en-US" altLang="zh-CN" baseline="0"/>
              <a:t>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'xg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'xg result'!$G$20:$G$22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result'!$H$20:$H$22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6-47EE-9F04-B950C648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'xg result'!$I$13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 result'!$G$20:$G$22</c:f>
              <c:strCache>
                <c:ptCount val="3"/>
                <c:pt idx="0">
                  <c:v>xg_hm_2003</c:v>
                </c:pt>
                <c:pt idx="1">
                  <c:v>xg_hm_2010</c:v>
                </c:pt>
                <c:pt idx="2">
                  <c:v>xg_hm_2015</c:v>
                </c:pt>
              </c:strCache>
            </c:strRef>
          </c:cat>
          <c:val>
            <c:numRef>
              <c:f>'xg result'!$I$20:$I$22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47EE-9F04-B950C648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 -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rf_result!$A$14:$A$16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rf_result!$B$14:$B$16</c:f>
              <c:numCache>
                <c:formatCode>General</c:formatCode>
                <c:ptCount val="3"/>
                <c:pt idx="0">
                  <c:v>2444.900014999992</c:v>
                </c:pt>
                <c:pt idx="1">
                  <c:v>1049.431516999997</c:v>
                </c:pt>
                <c:pt idx="2">
                  <c:v>2681.6392620000011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4F6C-A857-D7312208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rf_result!$C$13</c:f>
              <c:strCache>
                <c:ptCount val="1"/>
                <c:pt idx="0">
                  <c:v>pnl_bnh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rf_result!$A$14:$A$16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rf_result!$C$14:$C$16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0-4F6C-A857-D7312208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result'!$D$14:$D$16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result'!$E$14:$E$16</c:f>
              <c:numCache>
                <c:formatCode>General</c:formatCode>
                <c:ptCount val="3"/>
                <c:pt idx="0">
                  <c:v>0.22180519483458699</c:v>
                </c:pt>
                <c:pt idx="1">
                  <c:v>0.18362987349096949</c:v>
                </c:pt>
                <c:pt idx="2">
                  <c:v>0.12527500640293959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8-4DA4-A70A-CEC23D46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'hmm result'!$F$13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result'!$D$14:$D$16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result'!$F$14:$F$16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8-4DA4-A70A-CEC23D46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rf_result!$D$14:$D$16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rf_result!$E$14:$E$16</c:f>
              <c:numCache>
                <c:formatCode>General</c:formatCode>
                <c:ptCount val="3"/>
                <c:pt idx="0">
                  <c:v>0.21872580864297381</c:v>
                </c:pt>
                <c:pt idx="1">
                  <c:v>9.9793887220963759E-2</c:v>
                </c:pt>
                <c:pt idx="2">
                  <c:v>0.2375701269967202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C-461E-BF78-44B8261E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rf_result!$F$13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rf_result!$D$14:$D$16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rf_result!$F$14:$F$16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C-461E-BF78-44B8261E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-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rf_result!$G$14:$G$16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rf_result!$H$14:$H$16</c:f>
              <c:numCache>
                <c:formatCode>General</c:formatCode>
                <c:ptCount val="3"/>
                <c:pt idx="0">
                  <c:v>0.58037396984461631</c:v>
                </c:pt>
                <c:pt idx="1">
                  <c:v>0.26570741563458911</c:v>
                </c:pt>
                <c:pt idx="2">
                  <c:v>0.56724080923356124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4-49AC-9090-E74C2A73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rf_result!$I$13</c:f>
              <c:strCache>
                <c:ptCount val="1"/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rf_result!$G$14:$G$16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rf_result!$I$14:$I$16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4-49AC-9090-E74C2A73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rf_result!$J$14:$J$16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rf_result!$K$14:$K$16</c:f>
              <c:numCache>
                <c:formatCode>General</c:formatCode>
                <c:ptCount val="3"/>
                <c:pt idx="0">
                  <c:v>2.9547818664751331</c:v>
                </c:pt>
                <c:pt idx="1">
                  <c:v>1.496797518802836</c:v>
                </c:pt>
                <c:pt idx="2">
                  <c:v>3.1717005562779881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E-4A7B-9597-B3415AFF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rf_result!$L$13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rf_result!$J$14:$J$16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rf_result!$L$14:$L$16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E-4A7B-9597-B3415AFF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rf_result!$M$14:$M$16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rf_result!$N$14:$N$16</c:f>
              <c:numCache>
                <c:formatCode>General</c:formatCode>
                <c:ptCount val="3"/>
                <c:pt idx="0">
                  <c:v>14.90633857717604</c:v>
                </c:pt>
                <c:pt idx="1">
                  <c:v>14.142297270946131</c:v>
                </c:pt>
                <c:pt idx="2">
                  <c:v>13.11818230200354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42D-99A9-9D9B030F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rf_result!$O$13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rf_result!$M$14:$M$16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rf_result!$O$14:$O$16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1-442D-99A9-9D9B030F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rf_result!$P$14:$P$16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rf_result!$Q$14:$Q$16</c:f>
              <c:numCache>
                <c:formatCode>General</c:formatCode>
                <c:ptCount val="3"/>
                <c:pt idx="0">
                  <c:v>508</c:v>
                </c:pt>
                <c:pt idx="1">
                  <c:v>508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8-4581-92A1-7C9D6E6D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rf_result!$R$13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rf_result!$P$14:$P$16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rf_result!$R$14:$R$16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8-4581-92A1-7C9D6E6D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rf_result!$J$20:$J$22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rf_result!$K$20:$K$22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C82-89BC-A926145A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rf_result!$L$13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rf_result!$J$20:$J$22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rf_result!$L$20:$L$22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F-4C82-89BC-A926145A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rf_result!$M$20:$M$22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rf_result!$N$20:$N$22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0B9-B218-3B1D32B9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rf_result!$O$13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rf_result!$M$20:$M$22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rf_result!$O$20:$O$22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6-40B9-B218-3B1D32B9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rf_result!$P$20:$P$22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rf_result!$Q$20:$Q$22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882-AF76-008CC1FD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rf_result!$R$13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rf_result!$P$20:$P$22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rf_result!$R$20:$R$22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3-4882-AF76-008CC1FD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rf_result!$B$13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rf_result!$A$20:$A$22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rf_result!$B$20:$B$22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FCA-BEBB-F214C0A1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690832"/>
        <c:axId val="1605693328"/>
      </c:barChart>
      <c:lineChart>
        <c:grouping val="standard"/>
        <c:varyColors val="0"/>
        <c:ser>
          <c:idx val="1"/>
          <c:order val="1"/>
          <c:tx>
            <c:strRef>
              <c:f>rf_result!$C$13</c:f>
              <c:strCache>
                <c:ptCount val="1"/>
                <c:pt idx="0">
                  <c:v>pnl_bnh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rf_result!$A$20:$A$22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rf_result!$C$20:$C$22</c:f>
              <c:numCache>
                <c:formatCode>General</c:formatCode>
                <c:ptCount val="3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F-4FCA-BEBB-F214C0A1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90832"/>
        <c:axId val="1605693328"/>
      </c:lineChart>
      <c:catAx>
        <c:axId val="16056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3328"/>
        <c:crosses val="autoZero"/>
        <c:auto val="1"/>
        <c:lblAlgn val="ctr"/>
        <c:lblOffset val="100"/>
        <c:noMultiLvlLbl val="0"/>
      </c:catAx>
      <c:valAx>
        <c:axId val="160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compound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rf_result!$E$13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rf_result!$D$20:$D$22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rf_result!$E$20:$E$22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6-4C1D-9CF6-35683AFE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9952"/>
        <c:axId val="1560972032"/>
      </c:barChart>
      <c:lineChart>
        <c:grouping val="standard"/>
        <c:varyColors val="0"/>
        <c:ser>
          <c:idx val="1"/>
          <c:order val="1"/>
          <c:tx>
            <c:strRef>
              <c:f>rf_result!$F$13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rf_result!$D$20:$D$22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rf_result!$F$20:$F$22</c:f>
              <c:numCache>
                <c:formatCode>General</c:formatCode>
                <c:ptCount val="3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C1D-9CF6-35683AFE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9952"/>
        <c:axId val="1560972032"/>
      </c:lineChart>
      <c:catAx>
        <c:axId val="1560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72032"/>
        <c:crosses val="autoZero"/>
        <c:auto val="1"/>
        <c:lblAlgn val="ctr"/>
        <c:lblOffset val="100"/>
        <c:noMultiLvlLbl val="0"/>
      </c:catAx>
      <c:valAx>
        <c:axId val="1560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9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- GMM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'hmm result'!$G$14:$G$16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result'!$H$14:$H$16</c:f>
              <c:numCache>
                <c:formatCode>General</c:formatCode>
                <c:ptCount val="3"/>
                <c:pt idx="0">
                  <c:v>0.68294737282911544</c:v>
                </c:pt>
                <c:pt idx="1">
                  <c:v>0.65336330298932455</c:v>
                </c:pt>
                <c:pt idx="2">
                  <c:v>0.61183836968282013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91E-99D4-199C9975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'hmm result'!$I$13</c:f>
              <c:strCache>
                <c:ptCount val="1"/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'hmm result'!$G$14:$G$16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result'!$I$14:$I$16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1-491E-99D4-199C9975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Sharpe</a:t>
            </a:r>
            <a:r>
              <a:rPr lang="en-US" altLang="zh-CN" baseline="0"/>
              <a:t>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rf_result!$H$13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rf_result!$G$20:$G$22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rf_result!$H$20:$H$22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4271-AEAF-CFB0FCFC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579232"/>
        <c:axId val="1564578816"/>
      </c:barChart>
      <c:lineChart>
        <c:grouping val="standard"/>
        <c:varyColors val="0"/>
        <c:ser>
          <c:idx val="1"/>
          <c:order val="1"/>
          <c:tx>
            <c:strRef>
              <c:f>rf_result!$I$13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rf_result!$G$20:$G$22</c:f>
              <c:strCache>
                <c:ptCount val="3"/>
                <c:pt idx="0">
                  <c:v>rf_hm_2003</c:v>
                </c:pt>
                <c:pt idx="1">
                  <c:v>rf_hm_2010</c:v>
                </c:pt>
                <c:pt idx="2">
                  <c:v>rf_hm_2015</c:v>
                </c:pt>
              </c:strCache>
            </c:strRef>
          </c:cat>
          <c:val>
            <c:numRef>
              <c:f>rf_result!$I$20:$I$22</c:f>
              <c:numCache>
                <c:formatCode>General</c:formatCode>
                <c:ptCount val="3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7-4271-AEAF-CFB0FCFC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79232"/>
        <c:axId val="1564578816"/>
      </c:lineChart>
      <c:catAx>
        <c:axId val="15645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8816"/>
        <c:crosses val="autoZero"/>
        <c:auto val="1"/>
        <c:lblAlgn val="ctr"/>
        <c:lblOffset val="100"/>
        <c:noMultiLvlLbl val="0"/>
      </c:catAx>
      <c:valAx>
        <c:axId val="1564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loss</a:t>
            </a:r>
            <a:r>
              <a:rPr lang="en-US" baseline="0"/>
              <a:t> (PnL)</a:t>
            </a:r>
            <a:r>
              <a:rPr lang="en-US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general!$B$2:$B$6</c:f>
              <c:numCache>
                <c:formatCode>General</c:formatCode>
                <c:ptCount val="5"/>
                <c:pt idx="0">
                  <c:v>310.63406531802872</c:v>
                </c:pt>
                <c:pt idx="1">
                  <c:v>3400.0002400000049</c:v>
                </c:pt>
                <c:pt idx="2">
                  <c:v>2681.6392620000011</c:v>
                </c:pt>
                <c:pt idx="3">
                  <c:v>3356.0024460000059</c:v>
                </c:pt>
                <c:pt idx="4">
                  <c:v>2483.281734000007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7-4771-8E69-7AAEE258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general!$C$1</c:f>
              <c:strCache>
                <c:ptCount val="1"/>
                <c:pt idx="0">
                  <c:v>benchmark</c:v>
                </c:pt>
              </c:strCache>
            </c:strRef>
          </c:tx>
          <c:spPr>
            <a:ln w="381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general!$C$2:$C$6</c:f>
              <c:numCache>
                <c:formatCode>General</c:formatCode>
                <c:ptCount val="5"/>
                <c:pt idx="0">
                  <c:v>1200.0699460000001</c:v>
                </c:pt>
                <c:pt idx="1">
                  <c:v>1200.0699460000001</c:v>
                </c:pt>
                <c:pt idx="2">
                  <c:v>1200.0699460000001</c:v>
                </c:pt>
                <c:pt idx="3">
                  <c:v>1200.0699460000001</c:v>
                </c:pt>
                <c:pt idx="4">
                  <c:v>1200.0699460000001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7-4771-8E69-7AAEE258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general!$E$1</c:f>
              <c:strCache>
                <c:ptCount val="1"/>
                <c:pt idx="0">
                  <c:v>total_compound_return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general!$E$2:$E$6</c:f>
              <c:numCache>
                <c:formatCode>General</c:formatCode>
                <c:ptCount val="5"/>
                <c:pt idx="0">
                  <c:v>7.7354272258798901E-2</c:v>
                </c:pt>
                <c:pt idx="1">
                  <c:v>0.292669631873268</c:v>
                </c:pt>
                <c:pt idx="2">
                  <c:v>0.2375701269967202</c:v>
                </c:pt>
                <c:pt idx="3">
                  <c:v>0.28938081222601042</c:v>
                </c:pt>
                <c:pt idx="4">
                  <c:v>0.22180519483458699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C72-8F6E-970B709C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general!$F$2:$F$6</c:f>
              <c:numCache>
                <c:formatCode>General</c:formatCode>
                <c:ptCount val="5"/>
                <c:pt idx="0">
                  <c:v>0.1133349304660735</c:v>
                </c:pt>
                <c:pt idx="1">
                  <c:v>0.1133349304660735</c:v>
                </c:pt>
                <c:pt idx="2">
                  <c:v>0.1133349304660735</c:v>
                </c:pt>
                <c:pt idx="3">
                  <c:v>0.1133349304660735</c:v>
                </c:pt>
                <c:pt idx="4">
                  <c:v>0.1133349304660735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8-4C72-8F6E-970B709C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Sharpe Ratio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general!$H$1</c:f>
              <c:strCache>
                <c:ptCount val="1"/>
                <c:pt idx="0">
                  <c:v>sharpe_ratio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general!$H$2:$H$6</c:f>
              <c:numCache>
                <c:formatCode>General</c:formatCode>
                <c:ptCount val="5"/>
                <c:pt idx="0">
                  <c:v>-0.34224758891621898</c:v>
                </c:pt>
                <c:pt idx="1">
                  <c:v>0.71267638307281922</c:v>
                </c:pt>
                <c:pt idx="2">
                  <c:v>0.56724080923356124</c:v>
                </c:pt>
                <c:pt idx="3">
                  <c:v>0.93450925482217395</c:v>
                </c:pt>
                <c:pt idx="4">
                  <c:v>0.68294737282911544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A-484E-A0C1-983158BD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381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general!$I$2:$I$6</c:f>
              <c:numCache>
                <c:formatCode>General</c:formatCode>
                <c:ptCount val="5"/>
                <c:pt idx="0">
                  <c:v>0.77283285611891595</c:v>
                </c:pt>
                <c:pt idx="1">
                  <c:v>0.77283285611891595</c:v>
                </c:pt>
                <c:pt idx="2">
                  <c:v>0.77283285611891595</c:v>
                </c:pt>
                <c:pt idx="3">
                  <c:v>0.77283285611891595</c:v>
                </c:pt>
                <c:pt idx="4">
                  <c:v>0.77283285611891595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A-484E-A0C1-983158BD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general!$K$1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general!$K$2:$K$6</c:f>
              <c:numCache>
                <c:formatCode>General</c:formatCode>
                <c:ptCount val="5"/>
                <c:pt idx="0">
                  <c:v>0.52468929271008502</c:v>
                </c:pt>
                <c:pt idx="1">
                  <c:v>3.791180342757948</c:v>
                </c:pt>
                <c:pt idx="2">
                  <c:v>3.1717005562779881</c:v>
                </c:pt>
                <c:pt idx="3">
                  <c:v>3.7536008238628629</c:v>
                </c:pt>
                <c:pt idx="4">
                  <c:v>2.990636013636423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FD9-A6EE-4E27DF54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general!$L$1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general!$L$2:$L$6</c:f>
              <c:numCache>
                <c:formatCode>General</c:formatCode>
                <c:ptCount val="5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  <c:pt idx="3">
                  <c:v>1.6759950795447229</c:v>
                </c:pt>
                <c:pt idx="4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B-4FD9-A6EE-4E27DF54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Maximum Drawdown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general!$N$1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general!$N$2:$N$6</c:f>
              <c:numCache>
                <c:formatCode>General</c:formatCode>
                <c:ptCount val="5"/>
                <c:pt idx="0">
                  <c:v>1.352965310175833</c:v>
                </c:pt>
                <c:pt idx="1">
                  <c:v>11.48077471707024</c:v>
                </c:pt>
                <c:pt idx="2">
                  <c:v>13.11818230200354</c:v>
                </c:pt>
                <c:pt idx="3">
                  <c:v>7.4124738468663054</c:v>
                </c:pt>
                <c:pt idx="4">
                  <c:v>10.77617462777574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1-4D77-8891-AA6115C9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general!$O$1</c:f>
              <c:strCache>
                <c:ptCount val="1"/>
                <c:pt idx="0">
                  <c:v>drawdown</c:v>
                </c:pt>
              </c:strCache>
            </c:strRef>
          </c:tx>
          <c:spPr>
            <a:ln w="3810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general!$O$2:$O$6</c:f>
              <c:numCache>
                <c:formatCode>General</c:formatCode>
                <c:ptCount val="5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  <c:pt idx="3">
                  <c:v>6.7018850609733809</c:v>
                </c:pt>
                <c:pt idx="4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1-4D77-8891-AA6115C9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general!$Q$1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general!$Q$2:$Q$6</c:f>
              <c:numCache>
                <c:formatCode>General</c:formatCode>
                <c:ptCount val="5"/>
                <c:pt idx="0">
                  <c:v>119</c:v>
                </c:pt>
                <c:pt idx="1">
                  <c:v>487</c:v>
                </c:pt>
                <c:pt idx="2">
                  <c:v>508</c:v>
                </c:pt>
                <c:pt idx="3">
                  <c:v>266</c:v>
                </c:pt>
                <c:pt idx="4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FFB-8D76-DEAE4011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647360"/>
        <c:axId val="669648192"/>
      </c:barChart>
      <c:lineChart>
        <c:grouping val="standard"/>
        <c:varyColors val="0"/>
        <c:ser>
          <c:idx val="1"/>
          <c:order val="1"/>
          <c:tx>
            <c:strRef>
              <c:f>general!$R$1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general!$A$2:$A$6</c:f>
              <c:strCache>
                <c:ptCount val="5"/>
                <c:pt idx="0">
                  <c:v>nn_gm_2015_LSTM</c:v>
                </c:pt>
                <c:pt idx="1">
                  <c:v>xg_hm_2015</c:v>
                </c:pt>
                <c:pt idx="2">
                  <c:v>rf_hm_2015</c:v>
                </c:pt>
                <c:pt idx="3">
                  <c:v>hmm_1_2010</c:v>
                </c:pt>
                <c:pt idx="4">
                  <c:v>gmm_1_2003</c:v>
                </c:pt>
              </c:strCache>
            </c:strRef>
          </c:cat>
          <c:val>
            <c:numRef>
              <c:f>general!$R$2:$R$6</c:f>
              <c:numCache>
                <c:formatCode>General</c:formatCode>
                <c:ptCount val="5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9-4FFB-8D76-DEAE4011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47360"/>
        <c:axId val="669648192"/>
      </c:lineChart>
      <c:catAx>
        <c:axId val="669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192"/>
        <c:crosses val="autoZero"/>
        <c:auto val="1"/>
        <c:lblAlgn val="ctr"/>
        <c:lblOffset val="100"/>
        <c:noMultiLvlLbl val="0"/>
      </c:catAx>
      <c:valAx>
        <c:axId val="669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result'!$J$14:$J$16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result'!$K$14:$K$16</c:f>
              <c:numCache>
                <c:formatCode>General</c:formatCode>
                <c:ptCount val="3"/>
                <c:pt idx="0">
                  <c:v>2.990636013636423</c:v>
                </c:pt>
                <c:pt idx="1">
                  <c:v>2.5423907377540909</c:v>
                </c:pt>
                <c:pt idx="2">
                  <c:v>1.826950967509855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4A-9E52-E1CC2AA7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'hmm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result'!$J$14:$J$16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result'!$L$14:$L$16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9-434A-9E52-E1CC2AA7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result'!$N$13</c:f>
              <c:strCache>
                <c:ptCount val="1"/>
                <c:pt idx="0">
                  <c:v>max_drawdown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result'!$M$14:$M$16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result'!$N$14:$N$16</c:f>
              <c:numCache>
                <c:formatCode>General</c:formatCode>
                <c:ptCount val="3"/>
                <c:pt idx="0">
                  <c:v>10.77617462777574</c:v>
                </c:pt>
                <c:pt idx="1">
                  <c:v>9.0398130274193917</c:v>
                </c:pt>
                <c:pt idx="2">
                  <c:v>9.0782413207549055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0-4371-AD7B-68AFF940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0784592"/>
        <c:axId val="1600785424"/>
      </c:barChart>
      <c:lineChart>
        <c:grouping val="standard"/>
        <c:varyColors val="0"/>
        <c:ser>
          <c:idx val="1"/>
          <c:order val="1"/>
          <c:tx>
            <c:strRef>
              <c:f>'hmm result'!$O$13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result'!$M$14:$M$16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result'!$O$14:$O$16</c:f>
              <c:numCache>
                <c:formatCode>General</c:formatCode>
                <c:ptCount val="3"/>
                <c:pt idx="0">
                  <c:v>6.7018850609733809</c:v>
                </c:pt>
                <c:pt idx="1">
                  <c:v>6.7018850609733809</c:v>
                </c:pt>
                <c:pt idx="2">
                  <c:v>6.7018850609733809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0-4371-AD7B-68AFF940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84592"/>
        <c:axId val="1600785424"/>
      </c:lineChart>
      <c:catAx>
        <c:axId val="160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5424"/>
        <c:crosses val="autoZero"/>
        <c:auto val="1"/>
        <c:lblAlgn val="ctr"/>
        <c:lblOffset val="100"/>
        <c:noMultiLvlLbl val="0"/>
      </c:catAx>
      <c:valAx>
        <c:axId val="1600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max_drawdown_len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result'!$Q$13</c:f>
              <c:strCache>
                <c:ptCount val="1"/>
                <c:pt idx="0">
                  <c:v>max_drawdown_len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result'!$P$14:$P$16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result'!$Q$14:$Q$16</c:f>
              <c:numCache>
                <c:formatCode>General</c:formatCode>
                <c:ptCount val="3"/>
                <c:pt idx="0">
                  <c:v>403</c:v>
                </c:pt>
                <c:pt idx="1">
                  <c:v>415</c:v>
                </c:pt>
                <c:pt idx="2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5-4DF8-B6F6-EF8245CB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058320"/>
        <c:axId val="1622063728"/>
      </c:barChart>
      <c:lineChart>
        <c:grouping val="standard"/>
        <c:varyColors val="0"/>
        <c:ser>
          <c:idx val="1"/>
          <c:order val="1"/>
          <c:tx>
            <c:strRef>
              <c:f>'hmm result'!$R$13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result'!$P$14:$P$16</c:f>
              <c:strCache>
                <c:ptCount val="3"/>
                <c:pt idx="0">
                  <c:v>gmm_1_2003</c:v>
                </c:pt>
                <c:pt idx="1">
                  <c:v>gmm_1_2010</c:v>
                </c:pt>
                <c:pt idx="2">
                  <c:v>gmm_1_2015</c:v>
                </c:pt>
              </c:strCache>
            </c:strRef>
          </c:cat>
          <c:val>
            <c:numRef>
              <c:f>'hmm result'!$R$14:$R$16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5-4DF8-B6F6-EF8245CB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8320"/>
        <c:axId val="1622063728"/>
      </c:lineChart>
      <c:catAx>
        <c:axId val="1622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63728"/>
        <c:crosses val="autoZero"/>
        <c:auto val="1"/>
        <c:lblAlgn val="ctr"/>
        <c:lblOffset val="100"/>
        <c:noMultiLvlLbl val="0"/>
      </c:catAx>
      <c:valAx>
        <c:axId val="1622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variability_weighted_return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'hmm result'!$K$13</c:f>
              <c:strCache>
                <c:ptCount val="1"/>
                <c:pt idx="0">
                  <c:v>variability_weighted_return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'hmm result'!$J$20:$J$22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result'!$K$20:$K$22</c:f>
              <c:numCache>
                <c:formatCode>General</c:formatCode>
                <c:ptCount val="3"/>
                <c:pt idx="0">
                  <c:v>2.7507297287800649</c:v>
                </c:pt>
                <c:pt idx="1">
                  <c:v>3.7536008238628629</c:v>
                </c:pt>
                <c:pt idx="2">
                  <c:v>2.6037428821980289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359-90D8-CDD612A6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8672"/>
        <c:axId val="1605739920"/>
      </c:barChart>
      <c:lineChart>
        <c:grouping val="standard"/>
        <c:varyColors val="0"/>
        <c:ser>
          <c:idx val="1"/>
          <c:order val="1"/>
          <c:tx>
            <c:strRef>
              <c:f>'hmm result'!$L$13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'hmm result'!$J$20:$J$22</c:f>
              <c:strCache>
                <c:ptCount val="3"/>
                <c:pt idx="0">
                  <c:v>hmm_1_2003</c:v>
                </c:pt>
                <c:pt idx="1">
                  <c:v>hmm_1_2010</c:v>
                </c:pt>
                <c:pt idx="2">
                  <c:v>hmm_1_2015</c:v>
                </c:pt>
              </c:strCache>
            </c:strRef>
          </c:cat>
          <c:val>
            <c:numRef>
              <c:f>'hmm result'!$L$20:$L$22</c:f>
              <c:numCache>
                <c:formatCode>General</c:formatCode>
                <c:ptCount val="3"/>
                <c:pt idx="0">
                  <c:v>1.6759950795447229</c:v>
                </c:pt>
                <c:pt idx="1">
                  <c:v>1.6759950795447229</c:v>
                </c:pt>
                <c:pt idx="2">
                  <c:v>1.6759950795447229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F-4359-90D8-CDD612A6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38672"/>
        <c:axId val="1605739920"/>
      </c:lineChart>
      <c:catAx>
        <c:axId val="1605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9920"/>
        <c:crosses val="autoZero"/>
        <c:auto val="1"/>
        <c:lblAlgn val="ctr"/>
        <c:lblOffset val="100"/>
        <c:noMultiLvlLbl val="0"/>
      </c:catAx>
      <c:valAx>
        <c:axId val="1605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467542</xdr:colOff>
      <xdr:row>19</xdr:row>
      <xdr:rowOff>82189</xdr:rowOff>
    </xdr:from>
    <xdr:to>
      <xdr:col>4</xdr:col>
      <xdr:colOff>653143</xdr:colOff>
      <xdr:row>30</xdr:row>
      <xdr:rowOff>163285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CAF01F8-38C2-4C89-B058-6A7435564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243841</xdr:colOff>
      <xdr:row>18</xdr:row>
      <xdr:rowOff>80554</xdr:rowOff>
    </xdr:from>
    <xdr:to>
      <xdr:col>14</xdr:col>
      <xdr:colOff>131719</xdr:colOff>
      <xdr:row>33</xdr:row>
      <xdr:rowOff>125185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0A18653-C242-4AEF-AC59-7DC771AD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46</xdr:row>
      <xdr:rowOff>22316</xdr:rowOff>
    </xdr:from>
    <xdr:to>
      <xdr:col>5</xdr:col>
      <xdr:colOff>649293</xdr:colOff>
      <xdr:row>63</xdr:row>
      <xdr:rowOff>174221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2B22BA-0C99-45ED-8D17-3FA03756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3989</xdr:colOff>
      <xdr:row>23</xdr:row>
      <xdr:rowOff>6711</xdr:rowOff>
    </xdr:from>
    <xdr:to>
      <xdr:col>5</xdr:col>
      <xdr:colOff>952500</xdr:colOff>
      <xdr:row>34</xdr:row>
      <xdr:rowOff>-1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12715F-6B04-4959-B2DD-B0DB13B45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14691</xdr:colOff>
      <xdr:row>46</xdr:row>
      <xdr:rowOff>22314</xdr:rowOff>
    </xdr:from>
    <xdr:to>
      <xdr:col>11</xdr:col>
      <xdr:colOff>609556</xdr:colOff>
      <xdr:row>63</xdr:row>
      <xdr:rowOff>176941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6A3F13-C7CC-424E-9597-A038FB77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21225</xdr:colOff>
      <xdr:row>23</xdr:row>
      <xdr:rowOff>4354</xdr:rowOff>
    </xdr:from>
    <xdr:to>
      <xdr:col>11</xdr:col>
      <xdr:colOff>952501</xdr:colOff>
      <xdr:row>34</xdr:row>
      <xdr:rowOff>36285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B1DE521-7A4D-4748-8741-29E0DAC1E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946152</xdr:colOff>
      <xdr:row>23</xdr:row>
      <xdr:rowOff>9254</xdr:rowOff>
    </xdr:from>
    <xdr:to>
      <xdr:col>15</xdr:col>
      <xdr:colOff>-1</xdr:colOff>
      <xdr:row>33</xdr:row>
      <xdr:rowOff>162741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C5CEB47-6F3D-4297-A5EC-26D4C675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17235</xdr:colOff>
      <xdr:row>22</xdr:row>
      <xdr:rowOff>173988</xdr:rowOff>
    </xdr:from>
    <xdr:to>
      <xdr:col>18</xdr:col>
      <xdr:colOff>18143</xdr:colOff>
      <xdr:row>33</xdr:row>
      <xdr:rowOff>9070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F8E48DD-1283-4196-9133-93DA4C44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932365</xdr:colOff>
      <xdr:row>46</xdr:row>
      <xdr:rowOff>30298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B540CC9-6690-4A01-AD79-552FA8C35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15</xdr:col>
      <xdr:colOff>13242</xdr:colOff>
      <xdr:row>45</xdr:row>
      <xdr:rowOff>155121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A0B209C-36A2-448D-84EA-CB1B637E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908</xdr:colOff>
      <xdr:row>45</xdr:row>
      <xdr:rowOff>15424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2A4602C-E63A-4DD5-BBE0-865DC55C2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102504</xdr:rowOff>
    </xdr:from>
    <xdr:to>
      <xdr:col>5</xdr:col>
      <xdr:colOff>595953</xdr:colOff>
      <xdr:row>82</xdr:row>
      <xdr:rowOff>77334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4E3B365-B90A-4DF0-BC74-433122DF4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6</xdr:col>
      <xdr:colOff>6895</xdr:colOff>
      <xdr:row>45</xdr:row>
      <xdr:rowOff>27758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44D5B7C-E7B3-4284-88C2-F5CD00BC0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939799</xdr:colOff>
      <xdr:row>64</xdr:row>
      <xdr:rowOff>123736</xdr:rowOff>
    </xdr:from>
    <xdr:to>
      <xdr:col>11</xdr:col>
      <xdr:colOff>566561</xdr:colOff>
      <xdr:row>82</xdr:row>
      <xdr:rowOff>96387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85882DB-6AC3-49D7-A442-68D5658B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6351</xdr:rowOff>
    </xdr:from>
    <xdr:to>
      <xdr:col>5</xdr:col>
      <xdr:colOff>592143</xdr:colOff>
      <xdr:row>68</xdr:row>
      <xdr:rowOff>158255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31025F-4DF8-4B68-8532-48CB2ED7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3989</xdr:colOff>
      <xdr:row>23</xdr:row>
      <xdr:rowOff>6711</xdr:rowOff>
    </xdr:from>
    <xdr:to>
      <xdr:col>5</xdr:col>
      <xdr:colOff>952500</xdr:colOff>
      <xdr:row>34</xdr:row>
      <xdr:rowOff>-1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945605-916B-4678-98A4-F4C8C2278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957032</xdr:colOff>
      <xdr:row>50</xdr:row>
      <xdr:rowOff>174353</xdr:rowOff>
    </xdr:from>
    <xdr:to>
      <xdr:col>11</xdr:col>
      <xdr:colOff>587604</xdr:colOff>
      <xdr:row>68</xdr:row>
      <xdr:rowOff>148094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0A1734-11B0-43F9-898E-47D35C670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21225</xdr:colOff>
      <xdr:row>23</xdr:row>
      <xdr:rowOff>4354</xdr:rowOff>
    </xdr:from>
    <xdr:to>
      <xdr:col>11</xdr:col>
      <xdr:colOff>952501</xdr:colOff>
      <xdr:row>34</xdr:row>
      <xdr:rowOff>36285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1B76B4-5847-428E-A448-7BA799A44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946152</xdr:colOff>
      <xdr:row>23</xdr:row>
      <xdr:rowOff>9254</xdr:rowOff>
    </xdr:from>
    <xdr:to>
      <xdr:col>15</xdr:col>
      <xdr:colOff>-1</xdr:colOff>
      <xdr:row>33</xdr:row>
      <xdr:rowOff>162741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AF0158-B744-4329-8990-E2F074A01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17235</xdr:colOff>
      <xdr:row>22</xdr:row>
      <xdr:rowOff>173988</xdr:rowOff>
    </xdr:from>
    <xdr:to>
      <xdr:col>18</xdr:col>
      <xdr:colOff>18143</xdr:colOff>
      <xdr:row>33</xdr:row>
      <xdr:rowOff>9070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834D858-9BF8-4843-9053-81246F165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932365</xdr:colOff>
      <xdr:row>46</xdr:row>
      <xdr:rowOff>30298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1B58CD-F9B8-4F82-B072-80B2D985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15</xdr:col>
      <xdr:colOff>13242</xdr:colOff>
      <xdr:row>45</xdr:row>
      <xdr:rowOff>155121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9B3C863-9BC4-437B-AE09-47972515B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908</xdr:colOff>
      <xdr:row>45</xdr:row>
      <xdr:rowOff>15424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FCDA561-DCA1-4141-990A-C0F6D11A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23585</xdr:colOff>
      <xdr:row>44</xdr:row>
      <xdr:rowOff>172901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CB2B89F-EC8F-4AAD-BF7B-445C26E31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6</xdr:col>
      <xdr:colOff>6895</xdr:colOff>
      <xdr:row>45</xdr:row>
      <xdr:rowOff>27758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B3EAA3C-1FE5-49EF-90F6-C9869351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8</xdr:col>
      <xdr:colOff>940162</xdr:colOff>
      <xdr:row>45</xdr:row>
      <xdr:rowOff>106681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AA9B152-314D-46D4-A2A4-7F3C52BFB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6351</xdr:rowOff>
    </xdr:from>
    <xdr:to>
      <xdr:col>5</xdr:col>
      <xdr:colOff>592143</xdr:colOff>
      <xdr:row>68</xdr:row>
      <xdr:rowOff>158255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7FC741-008F-4BB4-BD0C-AFB44A42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3989</xdr:colOff>
      <xdr:row>23</xdr:row>
      <xdr:rowOff>6711</xdr:rowOff>
    </xdr:from>
    <xdr:to>
      <xdr:col>5</xdr:col>
      <xdr:colOff>952500</xdr:colOff>
      <xdr:row>34</xdr:row>
      <xdr:rowOff>-1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0EC775-7F26-428D-9051-305137F4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957032</xdr:colOff>
      <xdr:row>50</xdr:row>
      <xdr:rowOff>174353</xdr:rowOff>
    </xdr:from>
    <xdr:to>
      <xdr:col>11</xdr:col>
      <xdr:colOff>587604</xdr:colOff>
      <xdr:row>68</xdr:row>
      <xdr:rowOff>148094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AB74EC-B055-487F-BA2D-0FDFBE130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21225</xdr:colOff>
      <xdr:row>23</xdr:row>
      <xdr:rowOff>4354</xdr:rowOff>
    </xdr:from>
    <xdr:to>
      <xdr:col>11</xdr:col>
      <xdr:colOff>952501</xdr:colOff>
      <xdr:row>34</xdr:row>
      <xdr:rowOff>36285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23BFF8-D87B-44D3-A31C-B74E4D53F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946152</xdr:colOff>
      <xdr:row>23</xdr:row>
      <xdr:rowOff>9254</xdr:rowOff>
    </xdr:from>
    <xdr:to>
      <xdr:col>15</xdr:col>
      <xdr:colOff>-1</xdr:colOff>
      <xdr:row>33</xdr:row>
      <xdr:rowOff>162741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CFA2AE-DA95-48A4-A687-8B2E9B0D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17235</xdr:colOff>
      <xdr:row>22</xdr:row>
      <xdr:rowOff>173988</xdr:rowOff>
    </xdr:from>
    <xdr:to>
      <xdr:col>18</xdr:col>
      <xdr:colOff>18143</xdr:colOff>
      <xdr:row>33</xdr:row>
      <xdr:rowOff>9070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8ED939-43DE-42E1-BD6F-09690506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932365</xdr:colOff>
      <xdr:row>46</xdr:row>
      <xdr:rowOff>30298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872626-2B40-4323-94EB-BCDC7CD9C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15</xdr:col>
      <xdr:colOff>13242</xdr:colOff>
      <xdr:row>45</xdr:row>
      <xdr:rowOff>155121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396E308-BF60-402B-97D9-A6E53ED5A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908</xdr:colOff>
      <xdr:row>45</xdr:row>
      <xdr:rowOff>15424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543078-42F1-4011-BCF7-B527CB0C2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23585</xdr:colOff>
      <xdr:row>44</xdr:row>
      <xdr:rowOff>172901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88D69D1-6E7D-4432-BC4A-F6785B968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6</xdr:col>
      <xdr:colOff>6895</xdr:colOff>
      <xdr:row>45</xdr:row>
      <xdr:rowOff>27758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2D41C9A-1A21-460A-AE71-43EBBE6F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8</xdr:col>
      <xdr:colOff>940162</xdr:colOff>
      <xdr:row>45</xdr:row>
      <xdr:rowOff>106681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F62A1DF-AD9C-416B-9A8E-6B8A18649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6351</xdr:rowOff>
    </xdr:from>
    <xdr:to>
      <xdr:col>5</xdr:col>
      <xdr:colOff>592143</xdr:colOff>
      <xdr:row>68</xdr:row>
      <xdr:rowOff>158255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8E065B-D971-4223-A221-6FE683D3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3989</xdr:colOff>
      <xdr:row>23</xdr:row>
      <xdr:rowOff>6711</xdr:rowOff>
    </xdr:from>
    <xdr:to>
      <xdr:col>5</xdr:col>
      <xdr:colOff>952500</xdr:colOff>
      <xdr:row>34</xdr:row>
      <xdr:rowOff>-1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736C28-747E-4B7B-A306-80D2A099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957032</xdr:colOff>
      <xdr:row>50</xdr:row>
      <xdr:rowOff>174353</xdr:rowOff>
    </xdr:from>
    <xdr:to>
      <xdr:col>11</xdr:col>
      <xdr:colOff>587604</xdr:colOff>
      <xdr:row>68</xdr:row>
      <xdr:rowOff>148094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D0015D-B24E-4957-B14D-B537D5AC7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21225</xdr:colOff>
      <xdr:row>23</xdr:row>
      <xdr:rowOff>4354</xdr:rowOff>
    </xdr:from>
    <xdr:to>
      <xdr:col>11</xdr:col>
      <xdr:colOff>952501</xdr:colOff>
      <xdr:row>34</xdr:row>
      <xdr:rowOff>36285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CD7110-4429-41EC-8DEE-04901EED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946152</xdr:colOff>
      <xdr:row>23</xdr:row>
      <xdr:rowOff>9254</xdr:rowOff>
    </xdr:from>
    <xdr:to>
      <xdr:col>15</xdr:col>
      <xdr:colOff>-1</xdr:colOff>
      <xdr:row>33</xdr:row>
      <xdr:rowOff>162741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94A032-1D2E-4656-8028-E0401F576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17235</xdr:colOff>
      <xdr:row>22</xdr:row>
      <xdr:rowOff>173988</xdr:rowOff>
    </xdr:from>
    <xdr:to>
      <xdr:col>18</xdr:col>
      <xdr:colOff>18143</xdr:colOff>
      <xdr:row>33</xdr:row>
      <xdr:rowOff>9070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480BE35-AD73-46A2-A77B-16088321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932365</xdr:colOff>
      <xdr:row>46</xdr:row>
      <xdr:rowOff>30298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F067F56-109D-4667-A47A-461236E3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15</xdr:col>
      <xdr:colOff>13242</xdr:colOff>
      <xdr:row>45</xdr:row>
      <xdr:rowOff>155121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3F302CC-9266-4B4B-A30D-87B12FD89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908</xdr:colOff>
      <xdr:row>45</xdr:row>
      <xdr:rowOff>15424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1CA1B47-51BC-4142-AF0A-1A8B33C0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23585</xdr:colOff>
      <xdr:row>44</xdr:row>
      <xdr:rowOff>172901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3E0799A-FD68-46E4-85D7-519A267DE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6</xdr:col>
      <xdr:colOff>6895</xdr:colOff>
      <xdr:row>45</xdr:row>
      <xdr:rowOff>27758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C87F629-1AC2-47E0-8F29-04834768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8</xdr:col>
      <xdr:colOff>940162</xdr:colOff>
      <xdr:row>45</xdr:row>
      <xdr:rowOff>106681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F683CB8-78CB-4CC5-BBD3-6D9F9037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50073</xdr:colOff>
      <xdr:row>23</xdr:row>
      <xdr:rowOff>14694</xdr:rowOff>
    </xdr:from>
    <xdr:to>
      <xdr:col>6</xdr:col>
      <xdr:colOff>326012</xdr:colOff>
      <xdr:row>41</xdr:row>
      <xdr:rowOff>38353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7EF9F1-FA4A-4C68-A09A-1C983434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31024</xdr:colOff>
      <xdr:row>8</xdr:row>
      <xdr:rowOff>0</xdr:rowOff>
    </xdr:from>
    <xdr:to>
      <xdr:col>5</xdr:col>
      <xdr:colOff>1663880</xdr:colOff>
      <xdr:row>22</xdr:row>
      <xdr:rowOff>125185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126118-2719-48A4-9AE1-AF38CFC1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82106</xdr:colOff>
      <xdr:row>23</xdr:row>
      <xdr:rowOff>67259</xdr:rowOff>
    </xdr:from>
    <xdr:to>
      <xdr:col>11</xdr:col>
      <xdr:colOff>1705385</xdr:colOff>
      <xdr:row>41</xdr:row>
      <xdr:rowOff>95816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047C09-E0D7-416F-80A5-CEF56D35C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</xdr:colOff>
      <xdr:row>8</xdr:row>
      <xdr:rowOff>0</xdr:rowOff>
    </xdr:from>
    <xdr:to>
      <xdr:col>11</xdr:col>
      <xdr:colOff>1905000</xdr:colOff>
      <xdr:row>22</xdr:row>
      <xdr:rowOff>121376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E1D450F-3027-4508-ACA2-9C911CE5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831823</xdr:colOff>
      <xdr:row>23</xdr:row>
      <xdr:rowOff>103803</xdr:rowOff>
    </xdr:from>
    <xdr:to>
      <xdr:col>16</xdr:col>
      <xdr:colOff>913375</xdr:colOff>
      <xdr:row>41</xdr:row>
      <xdr:rowOff>125830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ED-3F7A-423F-AB10-1011474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45020</xdr:colOff>
      <xdr:row>12</xdr:row>
      <xdr:rowOff>8865</xdr:rowOff>
    </xdr:from>
    <xdr:to>
      <xdr:col>16</xdr:col>
      <xdr:colOff>1235218</xdr:colOff>
      <xdr:row>29</xdr:row>
      <xdr:rowOff>40510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1B2C89A-B8BD-41E5-A9F6-B41C207C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AEA4-74B7-44B1-9C1F-2698E620442B}">
  <dimension ref="A1:H19"/>
  <sheetViews>
    <sheetView topLeftCell="A5" workbookViewId="0">
      <selection activeCell="A14" sqref="A14"/>
    </sheetView>
  </sheetViews>
  <sheetFormatPr defaultRowHeight="14.1" x14ac:dyDescent="0.5"/>
  <cols>
    <col min="1" max="1" width="11.046875" bestFit="1" customWidth="1"/>
    <col min="6" max="6" width="9.8984375" bestFit="1" customWidth="1"/>
  </cols>
  <sheetData>
    <row r="1" spans="1:8" x14ac:dyDescent="0.5">
      <c r="A1" t="s">
        <v>0</v>
      </c>
      <c r="B1" t="s">
        <v>8</v>
      </c>
      <c r="C1" t="s">
        <v>7</v>
      </c>
      <c r="D1" t="s">
        <v>5</v>
      </c>
      <c r="E1" t="s">
        <v>2</v>
      </c>
      <c r="F1" t="s">
        <v>6</v>
      </c>
      <c r="G1" t="s">
        <v>3</v>
      </c>
    </row>
    <row r="2" spans="1:8" x14ac:dyDescent="0.5">
      <c r="A2" s="1">
        <v>42006</v>
      </c>
      <c r="B2">
        <v>3400</v>
      </c>
      <c r="C2">
        <v>2759.5419999999999</v>
      </c>
      <c r="D2">
        <f>B2-$A$7</f>
        <v>640.45800000000008</v>
      </c>
      <c r="E2">
        <v>0.71267599999999998</v>
      </c>
      <c r="F2">
        <f>E2-$B$7</f>
        <v>-9.2548000000000075E-2</v>
      </c>
      <c r="G2">
        <v>0.90388500000000005</v>
      </c>
    </row>
    <row r="3" spans="1:8" x14ac:dyDescent="0.5">
      <c r="A3" s="1">
        <v>40182</v>
      </c>
      <c r="B3">
        <v>2330.9409999999998</v>
      </c>
      <c r="C3">
        <v>2759.5419999999999</v>
      </c>
      <c r="D3">
        <f t="shared" ref="D3:D4" si="0">B3-$A$7</f>
        <v>-428.60100000000011</v>
      </c>
      <c r="E3">
        <v>0.764764</v>
      </c>
      <c r="F3">
        <f t="shared" ref="F3:F4" si="1">E3-$B$7</f>
        <v>-4.0460000000000051E-2</v>
      </c>
      <c r="G3">
        <v>0.90490800000000005</v>
      </c>
    </row>
    <row r="4" spans="1:8" x14ac:dyDescent="0.5">
      <c r="A4" s="1">
        <v>37622</v>
      </c>
      <c r="B4">
        <v>1710.3530000000001</v>
      </c>
      <c r="C4">
        <v>2759.5419999999999</v>
      </c>
      <c r="D4">
        <f t="shared" si="0"/>
        <v>-1049.1889999999999</v>
      </c>
      <c r="E4">
        <v>0.64552699999999996</v>
      </c>
      <c r="F4">
        <f t="shared" si="1"/>
        <v>-0.15969700000000009</v>
      </c>
      <c r="G4">
        <v>0.91206500000000001</v>
      </c>
    </row>
    <row r="6" spans="1:8" x14ac:dyDescent="0.5">
      <c r="A6" t="s">
        <v>1</v>
      </c>
      <c r="B6" t="s">
        <v>2</v>
      </c>
      <c r="C6" t="s">
        <v>11</v>
      </c>
      <c r="D6" t="s">
        <v>12</v>
      </c>
    </row>
    <row r="7" spans="1:8" x14ac:dyDescent="0.5">
      <c r="A7">
        <v>2759.5419999999999</v>
      </c>
      <c r="B7">
        <v>0.80522400000000005</v>
      </c>
      <c r="C7" s="3">
        <v>1200.0699460000001</v>
      </c>
      <c r="D7" s="3">
        <v>0.77283285611891595</v>
      </c>
    </row>
    <row r="9" spans="1:8" x14ac:dyDescent="0.5">
      <c r="B9" t="s">
        <v>8</v>
      </c>
      <c r="C9" t="s">
        <v>7</v>
      </c>
      <c r="D9" t="s">
        <v>11</v>
      </c>
      <c r="F9" t="s">
        <v>9</v>
      </c>
      <c r="G9" t="s">
        <v>10</v>
      </c>
      <c r="H9" t="s">
        <v>12</v>
      </c>
    </row>
    <row r="10" spans="1:8" x14ac:dyDescent="0.5">
      <c r="A10" s="2">
        <v>2003</v>
      </c>
      <c r="B10">
        <v>1710.3530000000001</v>
      </c>
      <c r="C10">
        <v>2759.5419999999999</v>
      </c>
      <c r="D10" s="3">
        <v>1200.0699460000001</v>
      </c>
      <c r="E10" s="2">
        <v>2003</v>
      </c>
      <c r="F10">
        <v>0.64552699999999996</v>
      </c>
      <c r="G10">
        <v>0.80522400000000005</v>
      </c>
      <c r="H10" s="3">
        <v>0.77283285611891595</v>
      </c>
    </row>
    <row r="11" spans="1:8" x14ac:dyDescent="0.5">
      <c r="A11" s="2">
        <v>2010</v>
      </c>
      <c r="B11">
        <v>2330.9409999999998</v>
      </c>
      <c r="C11">
        <v>2759.5419999999999</v>
      </c>
      <c r="D11" s="3">
        <v>1200.0699460000001</v>
      </c>
      <c r="E11" s="2">
        <v>2010</v>
      </c>
      <c r="F11">
        <v>0.764764</v>
      </c>
      <c r="G11">
        <v>0.80522400000000005</v>
      </c>
      <c r="H11" s="3">
        <v>0.77283285611891595</v>
      </c>
    </row>
    <row r="12" spans="1:8" x14ac:dyDescent="0.5">
      <c r="A12" s="2">
        <v>2015</v>
      </c>
      <c r="B12">
        <v>3400</v>
      </c>
      <c r="C12">
        <v>2759.5419999999999</v>
      </c>
      <c r="D12" s="3">
        <v>1200.0699460000001</v>
      </c>
      <c r="E12" s="2">
        <v>2015</v>
      </c>
      <c r="F12">
        <v>0.71267599999999998</v>
      </c>
      <c r="G12">
        <v>0.80522400000000005</v>
      </c>
      <c r="H12" s="3">
        <v>0.77283285611891595</v>
      </c>
    </row>
    <row r="14" spans="1:8" x14ac:dyDescent="0.5">
      <c r="A14" t="s">
        <v>0</v>
      </c>
      <c r="B14" t="s">
        <v>8</v>
      </c>
      <c r="C14" t="s">
        <v>4</v>
      </c>
    </row>
    <row r="15" spans="1:8" x14ac:dyDescent="0.5">
      <c r="A15" s="1">
        <v>42006</v>
      </c>
      <c r="B15">
        <v>3400</v>
      </c>
      <c r="C15">
        <v>640.45800000000008</v>
      </c>
    </row>
    <row r="16" spans="1:8" x14ac:dyDescent="0.5">
      <c r="A16" s="1">
        <v>40182</v>
      </c>
      <c r="B16">
        <v>2330.9409999999998</v>
      </c>
      <c r="C16">
        <v>-428.60100000000011</v>
      </c>
    </row>
    <row r="17" spans="1:3" x14ac:dyDescent="0.5">
      <c r="A17" s="1">
        <v>37622</v>
      </c>
      <c r="B17">
        <v>1710.3530000000001</v>
      </c>
      <c r="C17">
        <v>-1049.1889999999999</v>
      </c>
    </row>
    <row r="19" spans="1:3" x14ac:dyDescent="0.5">
      <c r="A19" t="s">
        <v>0</v>
      </c>
    </row>
  </sheetData>
  <sortState xmlns:xlrd2="http://schemas.microsoft.com/office/spreadsheetml/2017/richdata2" ref="A10:C12">
    <sortCondition ref="A10:A1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9527-2B31-428C-8A02-279AD2BC0FD0}">
  <dimension ref="A1:F979"/>
  <sheetViews>
    <sheetView workbookViewId="0">
      <selection activeCell="C6" sqref="C6:C8"/>
    </sheetView>
  </sheetViews>
  <sheetFormatPr defaultRowHeight="14.1" x14ac:dyDescent="0.5"/>
  <cols>
    <col min="1" max="1" width="10.75" bestFit="1" customWidth="1"/>
  </cols>
  <sheetData>
    <row r="1" spans="1:6" x14ac:dyDescent="0.5">
      <c r="A1" t="s">
        <v>14</v>
      </c>
      <c r="B1" s="5">
        <v>2759.541630999996</v>
      </c>
      <c r="C1" s="6">
        <f>B1-B3</f>
        <v>1559.4716847109339</v>
      </c>
      <c r="D1" s="8">
        <f>B1/B3-1</f>
        <v>1.2994839921899874</v>
      </c>
      <c r="F1" t="s">
        <v>17</v>
      </c>
    </row>
    <row r="2" spans="1:6" x14ac:dyDescent="0.5">
      <c r="A2" t="s">
        <v>15</v>
      </c>
      <c r="B2" s="5">
        <v>2324.0710320000071</v>
      </c>
      <c r="C2" s="6">
        <f>B2-B3</f>
        <v>1124.0010857109451</v>
      </c>
      <c r="D2" s="8">
        <f>B2/B3-1</f>
        <v>0.93661297759072926</v>
      </c>
      <c r="F2">
        <v>1</v>
      </c>
    </row>
    <row r="3" spans="1:6" x14ac:dyDescent="0.5">
      <c r="A3" t="s">
        <v>13</v>
      </c>
      <c r="B3" s="5">
        <v>1200.069946289062</v>
      </c>
      <c r="C3" s="7"/>
      <c r="D3" s="8">
        <f>AVERAGE(D1:D2)</f>
        <v>1.1180484848903585</v>
      </c>
      <c r="F3">
        <v>1</v>
      </c>
    </row>
    <row r="4" spans="1:6" x14ac:dyDescent="0.5">
      <c r="F4">
        <v>1</v>
      </c>
    </row>
    <row r="5" spans="1:6" x14ac:dyDescent="0.5">
      <c r="A5" t="s">
        <v>16</v>
      </c>
      <c r="F5">
        <v>1</v>
      </c>
    </row>
    <row r="6" spans="1:6" x14ac:dyDescent="0.5">
      <c r="A6">
        <v>-1</v>
      </c>
      <c r="B6" s="5">
        <v>134</v>
      </c>
      <c r="C6" s="8">
        <f>B6/$B$9</f>
        <v>0.13701431492842536</v>
      </c>
      <c r="F6">
        <v>1</v>
      </c>
    </row>
    <row r="7" spans="1:6" x14ac:dyDescent="0.5">
      <c r="A7">
        <v>0</v>
      </c>
      <c r="B7" s="5">
        <v>171</v>
      </c>
      <c r="C7" s="8">
        <f t="shared" ref="C7:C8" si="0">B7/$B$9</f>
        <v>0.17484662576687116</v>
      </c>
      <c r="F7">
        <v>1</v>
      </c>
    </row>
    <row r="8" spans="1:6" x14ac:dyDescent="0.5">
      <c r="A8">
        <v>1</v>
      </c>
      <c r="B8" s="5">
        <v>673</v>
      </c>
      <c r="C8" s="8">
        <f t="shared" si="0"/>
        <v>0.68813905930470343</v>
      </c>
      <c r="F8">
        <v>1</v>
      </c>
    </row>
    <row r="9" spans="1:6" x14ac:dyDescent="0.5">
      <c r="B9" s="6">
        <f>SUM(B6:B8)</f>
        <v>978</v>
      </c>
      <c r="F9">
        <v>1</v>
      </c>
    </row>
    <row r="10" spans="1:6" x14ac:dyDescent="0.5">
      <c r="F10">
        <v>1</v>
      </c>
    </row>
    <row r="11" spans="1:6" x14ac:dyDescent="0.5">
      <c r="F11">
        <v>1</v>
      </c>
    </row>
    <row r="12" spans="1:6" x14ac:dyDescent="0.5">
      <c r="F12">
        <v>1</v>
      </c>
    </row>
    <row r="13" spans="1:6" x14ac:dyDescent="0.5">
      <c r="F13">
        <v>1</v>
      </c>
    </row>
    <row r="14" spans="1:6" x14ac:dyDescent="0.5">
      <c r="F14">
        <v>1</v>
      </c>
    </row>
    <row r="15" spans="1:6" x14ac:dyDescent="0.5">
      <c r="F15">
        <v>1</v>
      </c>
    </row>
    <row r="16" spans="1:6" x14ac:dyDescent="0.5">
      <c r="F16">
        <v>1</v>
      </c>
    </row>
    <row r="17" spans="6:6" x14ac:dyDescent="0.5">
      <c r="F17">
        <v>1</v>
      </c>
    </row>
    <row r="18" spans="6:6" x14ac:dyDescent="0.5">
      <c r="F18">
        <v>1</v>
      </c>
    </row>
    <row r="19" spans="6:6" x14ac:dyDescent="0.5">
      <c r="F19">
        <v>1</v>
      </c>
    </row>
    <row r="20" spans="6:6" x14ac:dyDescent="0.5">
      <c r="F20">
        <v>1</v>
      </c>
    </row>
    <row r="21" spans="6:6" x14ac:dyDescent="0.5">
      <c r="F21">
        <v>1</v>
      </c>
    </row>
    <row r="22" spans="6:6" x14ac:dyDescent="0.5">
      <c r="F22">
        <v>1</v>
      </c>
    </row>
    <row r="23" spans="6:6" x14ac:dyDescent="0.5">
      <c r="F23">
        <v>1</v>
      </c>
    </row>
    <row r="24" spans="6:6" x14ac:dyDescent="0.5">
      <c r="F24">
        <v>0</v>
      </c>
    </row>
    <row r="25" spans="6:6" x14ac:dyDescent="0.5">
      <c r="F25">
        <v>-1</v>
      </c>
    </row>
    <row r="26" spans="6:6" x14ac:dyDescent="0.5">
      <c r="F26">
        <v>0</v>
      </c>
    </row>
    <row r="27" spans="6:6" x14ac:dyDescent="0.5">
      <c r="F27">
        <v>0</v>
      </c>
    </row>
    <row r="28" spans="6:6" x14ac:dyDescent="0.5">
      <c r="F28">
        <v>-1</v>
      </c>
    </row>
    <row r="29" spans="6:6" x14ac:dyDescent="0.5">
      <c r="F29">
        <v>-1</v>
      </c>
    </row>
    <row r="30" spans="6:6" x14ac:dyDescent="0.5">
      <c r="F30">
        <v>-1</v>
      </c>
    </row>
    <row r="31" spans="6:6" x14ac:dyDescent="0.5">
      <c r="F31">
        <v>0</v>
      </c>
    </row>
    <row r="32" spans="6:6" x14ac:dyDescent="0.5">
      <c r="F32">
        <v>0</v>
      </c>
    </row>
    <row r="33" spans="6:6" x14ac:dyDescent="0.5">
      <c r="F33">
        <v>1</v>
      </c>
    </row>
    <row r="34" spans="6:6" x14ac:dyDescent="0.5">
      <c r="F34">
        <v>1</v>
      </c>
    </row>
    <row r="35" spans="6:6" x14ac:dyDescent="0.5">
      <c r="F35">
        <v>0</v>
      </c>
    </row>
    <row r="36" spans="6:6" x14ac:dyDescent="0.5">
      <c r="F36">
        <v>0</v>
      </c>
    </row>
    <row r="37" spans="6:6" x14ac:dyDescent="0.5">
      <c r="F37">
        <v>0</v>
      </c>
    </row>
    <row r="38" spans="6:6" x14ac:dyDescent="0.5">
      <c r="F38">
        <v>1</v>
      </c>
    </row>
    <row r="39" spans="6:6" x14ac:dyDescent="0.5">
      <c r="F39">
        <v>1</v>
      </c>
    </row>
    <row r="40" spans="6:6" x14ac:dyDescent="0.5">
      <c r="F40">
        <v>1</v>
      </c>
    </row>
    <row r="41" spans="6:6" x14ac:dyDescent="0.5">
      <c r="F41">
        <v>0</v>
      </c>
    </row>
    <row r="42" spans="6:6" x14ac:dyDescent="0.5">
      <c r="F42">
        <v>0</v>
      </c>
    </row>
    <row r="43" spans="6:6" x14ac:dyDescent="0.5">
      <c r="F43">
        <v>0</v>
      </c>
    </row>
    <row r="44" spans="6:6" x14ac:dyDescent="0.5">
      <c r="F44">
        <v>1</v>
      </c>
    </row>
    <row r="45" spans="6:6" x14ac:dyDescent="0.5">
      <c r="F45">
        <v>1</v>
      </c>
    </row>
    <row r="46" spans="6:6" x14ac:dyDescent="0.5">
      <c r="F46">
        <v>1</v>
      </c>
    </row>
    <row r="47" spans="6:6" x14ac:dyDescent="0.5">
      <c r="F47">
        <v>1</v>
      </c>
    </row>
    <row r="48" spans="6:6" x14ac:dyDescent="0.5">
      <c r="F48">
        <v>1</v>
      </c>
    </row>
    <row r="49" spans="6:6" x14ac:dyDescent="0.5">
      <c r="F49">
        <v>1</v>
      </c>
    </row>
    <row r="50" spans="6:6" x14ac:dyDescent="0.5">
      <c r="F50">
        <v>1</v>
      </c>
    </row>
    <row r="51" spans="6:6" x14ac:dyDescent="0.5">
      <c r="F51">
        <v>1</v>
      </c>
    </row>
    <row r="52" spans="6:6" x14ac:dyDescent="0.5">
      <c r="F52">
        <v>1</v>
      </c>
    </row>
    <row r="53" spans="6:6" x14ac:dyDescent="0.5">
      <c r="F53">
        <v>1</v>
      </c>
    </row>
    <row r="54" spans="6:6" x14ac:dyDescent="0.5">
      <c r="F54">
        <v>0</v>
      </c>
    </row>
    <row r="55" spans="6:6" x14ac:dyDescent="0.5">
      <c r="F55">
        <v>0</v>
      </c>
    </row>
    <row r="56" spans="6:6" x14ac:dyDescent="0.5">
      <c r="F56">
        <v>0</v>
      </c>
    </row>
    <row r="57" spans="6:6" x14ac:dyDescent="0.5">
      <c r="F57">
        <v>-1</v>
      </c>
    </row>
    <row r="58" spans="6:6" x14ac:dyDescent="0.5">
      <c r="F58">
        <v>-1</v>
      </c>
    </row>
    <row r="59" spans="6:6" x14ac:dyDescent="0.5">
      <c r="F59">
        <v>-1</v>
      </c>
    </row>
    <row r="60" spans="6:6" x14ac:dyDescent="0.5">
      <c r="F60">
        <v>-1</v>
      </c>
    </row>
    <row r="61" spans="6:6" x14ac:dyDescent="0.5">
      <c r="F61">
        <v>-1</v>
      </c>
    </row>
    <row r="62" spans="6:6" x14ac:dyDescent="0.5">
      <c r="F62">
        <v>-1</v>
      </c>
    </row>
    <row r="63" spans="6:6" x14ac:dyDescent="0.5">
      <c r="F63">
        <v>-1</v>
      </c>
    </row>
    <row r="64" spans="6:6" x14ac:dyDescent="0.5">
      <c r="F64">
        <v>-1</v>
      </c>
    </row>
    <row r="65" spans="6:6" x14ac:dyDescent="0.5">
      <c r="F65">
        <v>-1</v>
      </c>
    </row>
    <row r="66" spans="6:6" x14ac:dyDescent="0.5">
      <c r="F66">
        <v>-1</v>
      </c>
    </row>
    <row r="67" spans="6:6" x14ac:dyDescent="0.5">
      <c r="F67">
        <v>-1</v>
      </c>
    </row>
    <row r="68" spans="6:6" x14ac:dyDescent="0.5">
      <c r="F68">
        <v>-1</v>
      </c>
    </row>
    <row r="69" spans="6:6" x14ac:dyDescent="0.5">
      <c r="F69">
        <v>-1</v>
      </c>
    </row>
    <row r="70" spans="6:6" x14ac:dyDescent="0.5">
      <c r="F70">
        <v>-1</v>
      </c>
    </row>
    <row r="71" spans="6:6" x14ac:dyDescent="0.5">
      <c r="F71">
        <v>0</v>
      </c>
    </row>
    <row r="72" spans="6:6" x14ac:dyDescent="0.5">
      <c r="F72">
        <v>-1</v>
      </c>
    </row>
    <row r="73" spans="6:6" x14ac:dyDescent="0.5">
      <c r="F73">
        <v>1</v>
      </c>
    </row>
    <row r="74" spans="6:6" x14ac:dyDescent="0.5">
      <c r="F74">
        <v>1</v>
      </c>
    </row>
    <row r="75" spans="6:6" x14ac:dyDescent="0.5">
      <c r="F75">
        <v>1</v>
      </c>
    </row>
    <row r="76" spans="6:6" x14ac:dyDescent="0.5">
      <c r="F76">
        <v>1</v>
      </c>
    </row>
    <row r="77" spans="6:6" x14ac:dyDescent="0.5">
      <c r="F77">
        <v>1</v>
      </c>
    </row>
    <row r="78" spans="6:6" x14ac:dyDescent="0.5">
      <c r="F78">
        <v>1</v>
      </c>
    </row>
    <row r="79" spans="6:6" x14ac:dyDescent="0.5">
      <c r="F79">
        <v>-1</v>
      </c>
    </row>
    <row r="80" spans="6:6" x14ac:dyDescent="0.5">
      <c r="F80">
        <v>-1</v>
      </c>
    </row>
    <row r="81" spans="6:6" x14ac:dyDescent="0.5">
      <c r="F81">
        <v>1</v>
      </c>
    </row>
    <row r="82" spans="6:6" x14ac:dyDescent="0.5">
      <c r="F82">
        <v>1</v>
      </c>
    </row>
    <row r="83" spans="6:6" x14ac:dyDescent="0.5">
      <c r="F83">
        <v>-1</v>
      </c>
    </row>
    <row r="84" spans="6:6" x14ac:dyDescent="0.5">
      <c r="F84">
        <v>-1</v>
      </c>
    </row>
    <row r="85" spans="6:6" x14ac:dyDescent="0.5">
      <c r="F85">
        <v>-1</v>
      </c>
    </row>
    <row r="86" spans="6:6" x14ac:dyDescent="0.5">
      <c r="F86">
        <v>-1</v>
      </c>
    </row>
    <row r="87" spans="6:6" x14ac:dyDescent="0.5">
      <c r="F87">
        <v>1</v>
      </c>
    </row>
    <row r="88" spans="6:6" x14ac:dyDescent="0.5">
      <c r="F88">
        <v>1</v>
      </c>
    </row>
    <row r="89" spans="6:6" x14ac:dyDescent="0.5">
      <c r="F89">
        <v>1</v>
      </c>
    </row>
    <row r="90" spans="6:6" x14ac:dyDescent="0.5">
      <c r="F90">
        <v>1</v>
      </c>
    </row>
    <row r="91" spans="6:6" x14ac:dyDescent="0.5">
      <c r="F91">
        <v>1</v>
      </c>
    </row>
    <row r="92" spans="6:6" x14ac:dyDescent="0.5">
      <c r="F92">
        <v>1</v>
      </c>
    </row>
    <row r="93" spans="6:6" x14ac:dyDescent="0.5">
      <c r="F93">
        <v>1</v>
      </c>
    </row>
    <row r="94" spans="6:6" x14ac:dyDescent="0.5">
      <c r="F94">
        <v>1</v>
      </c>
    </row>
    <row r="95" spans="6:6" x14ac:dyDescent="0.5">
      <c r="F95">
        <v>1</v>
      </c>
    </row>
    <row r="96" spans="6:6" x14ac:dyDescent="0.5">
      <c r="F96">
        <v>1</v>
      </c>
    </row>
    <row r="97" spans="6:6" x14ac:dyDescent="0.5">
      <c r="F97">
        <v>1</v>
      </c>
    </row>
    <row r="98" spans="6:6" x14ac:dyDescent="0.5">
      <c r="F98">
        <v>1</v>
      </c>
    </row>
    <row r="99" spans="6:6" x14ac:dyDescent="0.5">
      <c r="F99">
        <v>1</v>
      </c>
    </row>
    <row r="100" spans="6:6" x14ac:dyDescent="0.5">
      <c r="F100">
        <v>1</v>
      </c>
    </row>
    <row r="101" spans="6:6" x14ac:dyDescent="0.5">
      <c r="F101">
        <v>1</v>
      </c>
    </row>
    <row r="102" spans="6:6" x14ac:dyDescent="0.5">
      <c r="F102">
        <v>1</v>
      </c>
    </row>
    <row r="103" spans="6:6" x14ac:dyDescent="0.5">
      <c r="F103">
        <v>0</v>
      </c>
    </row>
    <row r="104" spans="6:6" x14ac:dyDescent="0.5">
      <c r="F104">
        <v>1</v>
      </c>
    </row>
    <row r="105" spans="6:6" x14ac:dyDescent="0.5">
      <c r="F105">
        <v>1</v>
      </c>
    </row>
    <row r="106" spans="6:6" x14ac:dyDescent="0.5">
      <c r="F106">
        <v>1</v>
      </c>
    </row>
    <row r="107" spans="6:6" x14ac:dyDescent="0.5">
      <c r="F107">
        <v>1</v>
      </c>
    </row>
    <row r="108" spans="6:6" x14ac:dyDescent="0.5">
      <c r="F108">
        <v>1</v>
      </c>
    </row>
    <row r="109" spans="6:6" x14ac:dyDescent="0.5">
      <c r="F109">
        <v>1</v>
      </c>
    </row>
    <row r="110" spans="6:6" x14ac:dyDescent="0.5">
      <c r="F110">
        <v>1</v>
      </c>
    </row>
    <row r="111" spans="6:6" x14ac:dyDescent="0.5">
      <c r="F111">
        <v>1</v>
      </c>
    </row>
    <row r="112" spans="6:6" x14ac:dyDescent="0.5">
      <c r="F112">
        <v>1</v>
      </c>
    </row>
    <row r="113" spans="6:6" x14ac:dyDescent="0.5">
      <c r="F113">
        <v>1</v>
      </c>
    </row>
    <row r="114" spans="6:6" x14ac:dyDescent="0.5">
      <c r="F114">
        <v>1</v>
      </c>
    </row>
    <row r="115" spans="6:6" x14ac:dyDescent="0.5">
      <c r="F115">
        <v>1</v>
      </c>
    </row>
    <row r="116" spans="6:6" x14ac:dyDescent="0.5">
      <c r="F116">
        <v>1</v>
      </c>
    </row>
    <row r="117" spans="6:6" x14ac:dyDescent="0.5">
      <c r="F117">
        <v>1</v>
      </c>
    </row>
    <row r="118" spans="6:6" x14ac:dyDescent="0.5">
      <c r="F118">
        <v>1</v>
      </c>
    </row>
    <row r="119" spans="6:6" x14ac:dyDescent="0.5">
      <c r="F119">
        <v>1</v>
      </c>
    </row>
    <row r="120" spans="6:6" x14ac:dyDescent="0.5">
      <c r="F120">
        <v>1</v>
      </c>
    </row>
    <row r="121" spans="6:6" x14ac:dyDescent="0.5">
      <c r="F121">
        <v>1</v>
      </c>
    </row>
    <row r="122" spans="6:6" x14ac:dyDescent="0.5">
      <c r="F122">
        <v>0</v>
      </c>
    </row>
    <row r="123" spans="6:6" x14ac:dyDescent="0.5">
      <c r="F123">
        <v>0</v>
      </c>
    </row>
    <row r="124" spans="6:6" x14ac:dyDescent="0.5">
      <c r="F124">
        <v>0</v>
      </c>
    </row>
    <row r="125" spans="6:6" x14ac:dyDescent="0.5">
      <c r="F125">
        <v>0</v>
      </c>
    </row>
    <row r="126" spans="6:6" x14ac:dyDescent="0.5">
      <c r="F126">
        <v>0</v>
      </c>
    </row>
    <row r="127" spans="6:6" x14ac:dyDescent="0.5">
      <c r="F127">
        <v>0</v>
      </c>
    </row>
    <row r="128" spans="6:6" x14ac:dyDescent="0.5">
      <c r="F128">
        <v>0</v>
      </c>
    </row>
    <row r="129" spans="6:6" x14ac:dyDescent="0.5">
      <c r="F129">
        <v>1</v>
      </c>
    </row>
    <row r="130" spans="6:6" x14ac:dyDescent="0.5">
      <c r="F130">
        <v>1</v>
      </c>
    </row>
    <row r="131" spans="6:6" x14ac:dyDescent="0.5">
      <c r="F131">
        <v>1</v>
      </c>
    </row>
    <row r="132" spans="6:6" x14ac:dyDescent="0.5">
      <c r="F132">
        <v>1</v>
      </c>
    </row>
    <row r="133" spans="6:6" x14ac:dyDescent="0.5">
      <c r="F133">
        <v>1</v>
      </c>
    </row>
    <row r="134" spans="6:6" x14ac:dyDescent="0.5">
      <c r="F134">
        <v>1</v>
      </c>
    </row>
    <row r="135" spans="6:6" x14ac:dyDescent="0.5">
      <c r="F135">
        <v>1</v>
      </c>
    </row>
    <row r="136" spans="6:6" x14ac:dyDescent="0.5">
      <c r="F136">
        <v>1</v>
      </c>
    </row>
    <row r="137" spans="6:6" x14ac:dyDescent="0.5">
      <c r="F137">
        <v>1</v>
      </c>
    </row>
    <row r="138" spans="6:6" x14ac:dyDescent="0.5">
      <c r="F138">
        <v>1</v>
      </c>
    </row>
    <row r="139" spans="6:6" x14ac:dyDescent="0.5">
      <c r="F139">
        <v>1</v>
      </c>
    </row>
    <row r="140" spans="6:6" x14ac:dyDescent="0.5">
      <c r="F140">
        <v>1</v>
      </c>
    </row>
    <row r="141" spans="6:6" x14ac:dyDescent="0.5">
      <c r="F141">
        <v>1</v>
      </c>
    </row>
    <row r="142" spans="6:6" x14ac:dyDescent="0.5">
      <c r="F142">
        <v>1</v>
      </c>
    </row>
    <row r="143" spans="6:6" x14ac:dyDescent="0.5">
      <c r="F143">
        <v>1</v>
      </c>
    </row>
    <row r="144" spans="6:6" x14ac:dyDescent="0.5">
      <c r="F144">
        <v>1</v>
      </c>
    </row>
    <row r="145" spans="6:6" x14ac:dyDescent="0.5">
      <c r="F145">
        <v>1</v>
      </c>
    </row>
    <row r="146" spans="6:6" x14ac:dyDescent="0.5">
      <c r="F146">
        <v>1</v>
      </c>
    </row>
    <row r="147" spans="6:6" x14ac:dyDescent="0.5">
      <c r="F147">
        <v>1</v>
      </c>
    </row>
    <row r="148" spans="6:6" x14ac:dyDescent="0.5">
      <c r="F148">
        <v>1</v>
      </c>
    </row>
    <row r="149" spans="6:6" x14ac:dyDescent="0.5">
      <c r="F149">
        <v>1</v>
      </c>
    </row>
    <row r="150" spans="6:6" x14ac:dyDescent="0.5">
      <c r="F150">
        <v>1</v>
      </c>
    </row>
    <row r="151" spans="6:6" x14ac:dyDescent="0.5">
      <c r="F151">
        <v>1</v>
      </c>
    </row>
    <row r="152" spans="6:6" x14ac:dyDescent="0.5">
      <c r="F152">
        <v>1</v>
      </c>
    </row>
    <row r="153" spans="6:6" x14ac:dyDescent="0.5">
      <c r="F153">
        <v>1</v>
      </c>
    </row>
    <row r="154" spans="6:6" x14ac:dyDescent="0.5">
      <c r="F154">
        <v>1</v>
      </c>
    </row>
    <row r="155" spans="6:6" x14ac:dyDescent="0.5">
      <c r="F155">
        <v>1</v>
      </c>
    </row>
    <row r="156" spans="6:6" x14ac:dyDescent="0.5">
      <c r="F156">
        <v>1</v>
      </c>
    </row>
    <row r="157" spans="6:6" x14ac:dyDescent="0.5">
      <c r="F157">
        <v>1</v>
      </c>
    </row>
    <row r="158" spans="6:6" x14ac:dyDescent="0.5">
      <c r="F158">
        <v>0</v>
      </c>
    </row>
    <row r="159" spans="6:6" x14ac:dyDescent="0.5">
      <c r="F159">
        <v>1</v>
      </c>
    </row>
    <row r="160" spans="6:6" x14ac:dyDescent="0.5">
      <c r="F160">
        <v>1</v>
      </c>
    </row>
    <row r="161" spans="6:6" x14ac:dyDescent="0.5">
      <c r="F161">
        <v>1</v>
      </c>
    </row>
    <row r="162" spans="6:6" x14ac:dyDescent="0.5">
      <c r="F162">
        <v>1</v>
      </c>
    </row>
    <row r="163" spans="6:6" x14ac:dyDescent="0.5">
      <c r="F163">
        <v>1</v>
      </c>
    </row>
    <row r="164" spans="6:6" x14ac:dyDescent="0.5">
      <c r="F164">
        <v>1</v>
      </c>
    </row>
    <row r="165" spans="6:6" x14ac:dyDescent="0.5">
      <c r="F165">
        <v>1</v>
      </c>
    </row>
    <row r="166" spans="6:6" x14ac:dyDescent="0.5">
      <c r="F166">
        <v>1</v>
      </c>
    </row>
    <row r="167" spans="6:6" x14ac:dyDescent="0.5">
      <c r="F167">
        <v>1</v>
      </c>
    </row>
    <row r="168" spans="6:6" x14ac:dyDescent="0.5">
      <c r="F168">
        <v>1</v>
      </c>
    </row>
    <row r="169" spans="6:6" x14ac:dyDescent="0.5">
      <c r="F169">
        <v>1</v>
      </c>
    </row>
    <row r="170" spans="6:6" x14ac:dyDescent="0.5">
      <c r="F170">
        <v>1</v>
      </c>
    </row>
    <row r="171" spans="6:6" x14ac:dyDescent="0.5">
      <c r="F171">
        <v>1</v>
      </c>
    </row>
    <row r="172" spans="6:6" x14ac:dyDescent="0.5">
      <c r="F172">
        <v>1</v>
      </c>
    </row>
    <row r="173" spans="6:6" x14ac:dyDescent="0.5">
      <c r="F173">
        <v>1</v>
      </c>
    </row>
    <row r="174" spans="6:6" x14ac:dyDescent="0.5">
      <c r="F174">
        <v>1</v>
      </c>
    </row>
    <row r="175" spans="6:6" x14ac:dyDescent="0.5">
      <c r="F175">
        <v>1</v>
      </c>
    </row>
    <row r="176" spans="6:6" x14ac:dyDescent="0.5">
      <c r="F176">
        <v>1</v>
      </c>
    </row>
    <row r="177" spans="6:6" x14ac:dyDescent="0.5">
      <c r="F177">
        <v>1</v>
      </c>
    </row>
    <row r="178" spans="6:6" x14ac:dyDescent="0.5">
      <c r="F178">
        <v>1</v>
      </c>
    </row>
    <row r="179" spans="6:6" x14ac:dyDescent="0.5">
      <c r="F179">
        <v>1</v>
      </c>
    </row>
    <row r="180" spans="6:6" x14ac:dyDescent="0.5">
      <c r="F180">
        <v>1</v>
      </c>
    </row>
    <row r="181" spans="6:6" x14ac:dyDescent="0.5">
      <c r="F181">
        <v>1</v>
      </c>
    </row>
    <row r="182" spans="6:6" x14ac:dyDescent="0.5">
      <c r="F182">
        <v>1</v>
      </c>
    </row>
    <row r="183" spans="6:6" x14ac:dyDescent="0.5">
      <c r="F183">
        <v>1</v>
      </c>
    </row>
    <row r="184" spans="6:6" x14ac:dyDescent="0.5">
      <c r="F184">
        <v>1</v>
      </c>
    </row>
    <row r="185" spans="6:6" x14ac:dyDescent="0.5">
      <c r="F185">
        <v>1</v>
      </c>
    </row>
    <row r="186" spans="6:6" x14ac:dyDescent="0.5">
      <c r="F186">
        <v>1</v>
      </c>
    </row>
    <row r="187" spans="6:6" x14ac:dyDescent="0.5">
      <c r="F187">
        <v>1</v>
      </c>
    </row>
    <row r="188" spans="6:6" x14ac:dyDescent="0.5">
      <c r="F188">
        <v>1</v>
      </c>
    </row>
    <row r="189" spans="6:6" x14ac:dyDescent="0.5">
      <c r="F189">
        <v>1</v>
      </c>
    </row>
    <row r="190" spans="6:6" x14ac:dyDescent="0.5">
      <c r="F190">
        <v>1</v>
      </c>
    </row>
    <row r="191" spans="6:6" x14ac:dyDescent="0.5">
      <c r="F191">
        <v>1</v>
      </c>
    </row>
    <row r="192" spans="6:6" x14ac:dyDescent="0.5">
      <c r="F192">
        <v>1</v>
      </c>
    </row>
    <row r="193" spans="6:6" x14ac:dyDescent="0.5">
      <c r="F193">
        <v>0</v>
      </c>
    </row>
    <row r="194" spans="6:6" x14ac:dyDescent="0.5">
      <c r="F194">
        <v>0</v>
      </c>
    </row>
    <row r="195" spans="6:6" x14ac:dyDescent="0.5">
      <c r="F195">
        <v>0</v>
      </c>
    </row>
    <row r="196" spans="6:6" x14ac:dyDescent="0.5">
      <c r="F196">
        <v>0</v>
      </c>
    </row>
    <row r="197" spans="6:6" x14ac:dyDescent="0.5">
      <c r="F197">
        <v>-1</v>
      </c>
    </row>
    <row r="198" spans="6:6" x14ac:dyDescent="0.5">
      <c r="F198">
        <v>-1</v>
      </c>
    </row>
    <row r="199" spans="6:6" x14ac:dyDescent="0.5">
      <c r="F199">
        <v>-1</v>
      </c>
    </row>
    <row r="200" spans="6:6" x14ac:dyDescent="0.5">
      <c r="F200">
        <v>-1</v>
      </c>
    </row>
    <row r="201" spans="6:6" x14ac:dyDescent="0.5">
      <c r="F201">
        <v>-1</v>
      </c>
    </row>
    <row r="202" spans="6:6" x14ac:dyDescent="0.5">
      <c r="F202">
        <v>-1</v>
      </c>
    </row>
    <row r="203" spans="6:6" x14ac:dyDescent="0.5">
      <c r="F203">
        <v>-1</v>
      </c>
    </row>
    <row r="204" spans="6:6" x14ac:dyDescent="0.5">
      <c r="F204">
        <v>-1</v>
      </c>
    </row>
    <row r="205" spans="6:6" x14ac:dyDescent="0.5">
      <c r="F205">
        <v>-1</v>
      </c>
    </row>
    <row r="206" spans="6:6" x14ac:dyDescent="0.5">
      <c r="F206">
        <v>-1</v>
      </c>
    </row>
    <row r="207" spans="6:6" x14ac:dyDescent="0.5">
      <c r="F207">
        <v>-1</v>
      </c>
    </row>
    <row r="208" spans="6:6" x14ac:dyDescent="0.5">
      <c r="F208">
        <v>-1</v>
      </c>
    </row>
    <row r="209" spans="6:6" x14ac:dyDescent="0.5">
      <c r="F209">
        <v>-1</v>
      </c>
    </row>
    <row r="210" spans="6:6" x14ac:dyDescent="0.5">
      <c r="F210">
        <v>-1</v>
      </c>
    </row>
    <row r="211" spans="6:6" x14ac:dyDescent="0.5">
      <c r="F211">
        <v>-1</v>
      </c>
    </row>
    <row r="212" spans="6:6" x14ac:dyDescent="0.5">
      <c r="F212">
        <v>-1</v>
      </c>
    </row>
    <row r="213" spans="6:6" x14ac:dyDescent="0.5">
      <c r="F213">
        <v>-1</v>
      </c>
    </row>
    <row r="214" spans="6:6" x14ac:dyDescent="0.5">
      <c r="F214">
        <v>-1</v>
      </c>
    </row>
    <row r="215" spans="6:6" x14ac:dyDescent="0.5">
      <c r="F215">
        <v>-1</v>
      </c>
    </row>
    <row r="216" spans="6:6" x14ac:dyDescent="0.5">
      <c r="F216">
        <v>-1</v>
      </c>
    </row>
    <row r="217" spans="6:6" x14ac:dyDescent="0.5">
      <c r="F217">
        <v>1</v>
      </c>
    </row>
    <row r="218" spans="6:6" x14ac:dyDescent="0.5">
      <c r="F218">
        <v>0</v>
      </c>
    </row>
    <row r="219" spans="6:6" x14ac:dyDescent="0.5">
      <c r="F219">
        <v>0</v>
      </c>
    </row>
    <row r="220" spans="6:6" x14ac:dyDescent="0.5">
      <c r="F220">
        <v>-1</v>
      </c>
    </row>
    <row r="221" spans="6:6" x14ac:dyDescent="0.5">
      <c r="F221">
        <v>-1</v>
      </c>
    </row>
    <row r="222" spans="6:6" x14ac:dyDescent="0.5">
      <c r="F222">
        <v>-1</v>
      </c>
    </row>
    <row r="223" spans="6:6" x14ac:dyDescent="0.5">
      <c r="F223">
        <v>-1</v>
      </c>
    </row>
    <row r="224" spans="6:6" x14ac:dyDescent="0.5">
      <c r="F224">
        <v>-1</v>
      </c>
    </row>
    <row r="225" spans="6:6" x14ac:dyDescent="0.5">
      <c r="F225">
        <v>-1</v>
      </c>
    </row>
    <row r="226" spans="6:6" x14ac:dyDescent="0.5">
      <c r="F226">
        <v>-1</v>
      </c>
    </row>
    <row r="227" spans="6:6" x14ac:dyDescent="0.5">
      <c r="F227">
        <v>-1</v>
      </c>
    </row>
    <row r="228" spans="6:6" x14ac:dyDescent="0.5">
      <c r="F228">
        <v>-1</v>
      </c>
    </row>
    <row r="229" spans="6:6" x14ac:dyDescent="0.5">
      <c r="F229">
        <v>-1</v>
      </c>
    </row>
    <row r="230" spans="6:6" x14ac:dyDescent="0.5">
      <c r="F230">
        <v>-1</v>
      </c>
    </row>
    <row r="231" spans="6:6" x14ac:dyDescent="0.5">
      <c r="F231">
        <v>0</v>
      </c>
    </row>
    <row r="232" spans="6:6" x14ac:dyDescent="0.5">
      <c r="F232">
        <v>0</v>
      </c>
    </row>
    <row r="233" spans="6:6" x14ac:dyDescent="0.5">
      <c r="F233">
        <v>0</v>
      </c>
    </row>
    <row r="234" spans="6:6" x14ac:dyDescent="0.5">
      <c r="F234">
        <v>1</v>
      </c>
    </row>
    <row r="235" spans="6:6" x14ac:dyDescent="0.5">
      <c r="F235">
        <v>-1</v>
      </c>
    </row>
    <row r="236" spans="6:6" x14ac:dyDescent="0.5">
      <c r="F236">
        <v>-1</v>
      </c>
    </row>
    <row r="237" spans="6:6" x14ac:dyDescent="0.5">
      <c r="F237">
        <v>-1</v>
      </c>
    </row>
    <row r="238" spans="6:6" x14ac:dyDescent="0.5">
      <c r="F238">
        <v>-1</v>
      </c>
    </row>
    <row r="239" spans="6:6" x14ac:dyDescent="0.5">
      <c r="F239">
        <v>-1</v>
      </c>
    </row>
    <row r="240" spans="6:6" x14ac:dyDescent="0.5">
      <c r="F240">
        <v>-1</v>
      </c>
    </row>
    <row r="241" spans="6:6" x14ac:dyDescent="0.5">
      <c r="F241">
        <v>-1</v>
      </c>
    </row>
    <row r="242" spans="6:6" x14ac:dyDescent="0.5">
      <c r="F242">
        <v>-1</v>
      </c>
    </row>
    <row r="243" spans="6:6" x14ac:dyDescent="0.5">
      <c r="F243">
        <v>-1</v>
      </c>
    </row>
    <row r="244" spans="6:6" x14ac:dyDescent="0.5">
      <c r="F244">
        <v>-1</v>
      </c>
    </row>
    <row r="245" spans="6:6" x14ac:dyDescent="0.5">
      <c r="F245">
        <v>-1</v>
      </c>
    </row>
    <row r="246" spans="6:6" x14ac:dyDescent="0.5">
      <c r="F246">
        <v>-1</v>
      </c>
    </row>
    <row r="247" spans="6:6" x14ac:dyDescent="0.5">
      <c r="F247">
        <v>-1</v>
      </c>
    </row>
    <row r="248" spans="6:6" x14ac:dyDescent="0.5">
      <c r="F248">
        <v>-1</v>
      </c>
    </row>
    <row r="249" spans="6:6" x14ac:dyDescent="0.5">
      <c r="F249">
        <v>-1</v>
      </c>
    </row>
    <row r="250" spans="6:6" x14ac:dyDescent="0.5">
      <c r="F250">
        <v>-1</v>
      </c>
    </row>
    <row r="251" spans="6:6" x14ac:dyDescent="0.5">
      <c r="F251">
        <v>-1</v>
      </c>
    </row>
    <row r="252" spans="6:6" x14ac:dyDescent="0.5">
      <c r="F252">
        <v>-1</v>
      </c>
    </row>
    <row r="253" spans="6:6" x14ac:dyDescent="0.5">
      <c r="F253">
        <v>-1</v>
      </c>
    </row>
    <row r="254" spans="6:6" x14ac:dyDescent="0.5">
      <c r="F254">
        <v>-1</v>
      </c>
    </row>
    <row r="255" spans="6:6" x14ac:dyDescent="0.5">
      <c r="F255">
        <v>0</v>
      </c>
    </row>
    <row r="256" spans="6:6" x14ac:dyDescent="0.5">
      <c r="F256">
        <v>0</v>
      </c>
    </row>
    <row r="257" spans="6:6" x14ac:dyDescent="0.5">
      <c r="F257">
        <v>0</v>
      </c>
    </row>
    <row r="258" spans="6:6" x14ac:dyDescent="0.5">
      <c r="F258">
        <v>0</v>
      </c>
    </row>
    <row r="259" spans="6:6" x14ac:dyDescent="0.5">
      <c r="F259">
        <v>0</v>
      </c>
    </row>
    <row r="260" spans="6:6" x14ac:dyDescent="0.5">
      <c r="F260">
        <v>0</v>
      </c>
    </row>
    <row r="261" spans="6:6" x14ac:dyDescent="0.5">
      <c r="F261">
        <v>0</v>
      </c>
    </row>
    <row r="262" spans="6:6" x14ac:dyDescent="0.5">
      <c r="F262">
        <v>0</v>
      </c>
    </row>
    <row r="263" spans="6:6" x14ac:dyDescent="0.5">
      <c r="F263">
        <v>0</v>
      </c>
    </row>
    <row r="264" spans="6:6" x14ac:dyDescent="0.5">
      <c r="F264">
        <v>0</v>
      </c>
    </row>
    <row r="265" spans="6:6" x14ac:dyDescent="0.5">
      <c r="F265">
        <v>0</v>
      </c>
    </row>
    <row r="266" spans="6:6" x14ac:dyDescent="0.5">
      <c r="F266">
        <v>0</v>
      </c>
    </row>
    <row r="267" spans="6:6" x14ac:dyDescent="0.5">
      <c r="F267">
        <v>0</v>
      </c>
    </row>
    <row r="268" spans="6:6" x14ac:dyDescent="0.5">
      <c r="F268">
        <v>0</v>
      </c>
    </row>
    <row r="269" spans="6:6" x14ac:dyDescent="0.5">
      <c r="F269">
        <v>1</v>
      </c>
    </row>
    <row r="270" spans="6:6" x14ac:dyDescent="0.5">
      <c r="F270">
        <v>1</v>
      </c>
    </row>
    <row r="271" spans="6:6" x14ac:dyDescent="0.5">
      <c r="F271">
        <v>1</v>
      </c>
    </row>
    <row r="272" spans="6:6" x14ac:dyDescent="0.5">
      <c r="F272">
        <v>1</v>
      </c>
    </row>
    <row r="273" spans="6:6" x14ac:dyDescent="0.5">
      <c r="F273">
        <v>1</v>
      </c>
    </row>
    <row r="274" spans="6:6" x14ac:dyDescent="0.5">
      <c r="F274">
        <v>1</v>
      </c>
    </row>
    <row r="275" spans="6:6" x14ac:dyDescent="0.5">
      <c r="F275">
        <v>1</v>
      </c>
    </row>
    <row r="276" spans="6:6" x14ac:dyDescent="0.5">
      <c r="F276">
        <v>1</v>
      </c>
    </row>
    <row r="277" spans="6:6" x14ac:dyDescent="0.5">
      <c r="F277">
        <v>1</v>
      </c>
    </row>
    <row r="278" spans="6:6" x14ac:dyDescent="0.5">
      <c r="F278">
        <v>1</v>
      </c>
    </row>
    <row r="279" spans="6:6" x14ac:dyDescent="0.5">
      <c r="F279">
        <v>1</v>
      </c>
    </row>
    <row r="280" spans="6:6" x14ac:dyDescent="0.5">
      <c r="F280">
        <v>1</v>
      </c>
    </row>
    <row r="281" spans="6:6" x14ac:dyDescent="0.5">
      <c r="F281">
        <v>1</v>
      </c>
    </row>
    <row r="282" spans="6:6" x14ac:dyDescent="0.5">
      <c r="F282">
        <v>1</v>
      </c>
    </row>
    <row r="283" spans="6:6" x14ac:dyDescent="0.5">
      <c r="F283">
        <v>1</v>
      </c>
    </row>
    <row r="284" spans="6:6" x14ac:dyDescent="0.5">
      <c r="F284">
        <v>1</v>
      </c>
    </row>
    <row r="285" spans="6:6" x14ac:dyDescent="0.5">
      <c r="F285">
        <v>1</v>
      </c>
    </row>
    <row r="286" spans="6:6" x14ac:dyDescent="0.5">
      <c r="F286">
        <v>1</v>
      </c>
    </row>
    <row r="287" spans="6:6" x14ac:dyDescent="0.5">
      <c r="F287">
        <v>1</v>
      </c>
    </row>
    <row r="288" spans="6:6" x14ac:dyDescent="0.5">
      <c r="F288">
        <v>1</v>
      </c>
    </row>
    <row r="289" spans="6:6" x14ac:dyDescent="0.5">
      <c r="F289">
        <v>1</v>
      </c>
    </row>
    <row r="290" spans="6:6" x14ac:dyDescent="0.5">
      <c r="F290">
        <v>1</v>
      </c>
    </row>
    <row r="291" spans="6:6" x14ac:dyDescent="0.5">
      <c r="F291">
        <v>1</v>
      </c>
    </row>
    <row r="292" spans="6:6" x14ac:dyDescent="0.5">
      <c r="F292">
        <v>1</v>
      </c>
    </row>
    <row r="293" spans="6:6" x14ac:dyDescent="0.5">
      <c r="F293">
        <v>1</v>
      </c>
    </row>
    <row r="294" spans="6:6" x14ac:dyDescent="0.5">
      <c r="F294">
        <v>1</v>
      </c>
    </row>
    <row r="295" spans="6:6" x14ac:dyDescent="0.5">
      <c r="F295">
        <v>1</v>
      </c>
    </row>
    <row r="296" spans="6:6" x14ac:dyDescent="0.5">
      <c r="F296">
        <v>1</v>
      </c>
    </row>
    <row r="297" spans="6:6" x14ac:dyDescent="0.5">
      <c r="F297">
        <v>1</v>
      </c>
    </row>
    <row r="298" spans="6:6" x14ac:dyDescent="0.5">
      <c r="F298">
        <v>1</v>
      </c>
    </row>
    <row r="299" spans="6:6" x14ac:dyDescent="0.5">
      <c r="F299">
        <v>1</v>
      </c>
    </row>
    <row r="300" spans="6:6" x14ac:dyDescent="0.5">
      <c r="F300">
        <v>1</v>
      </c>
    </row>
    <row r="301" spans="6:6" x14ac:dyDescent="0.5">
      <c r="F301">
        <v>1</v>
      </c>
    </row>
    <row r="302" spans="6:6" x14ac:dyDescent="0.5">
      <c r="F302">
        <v>1</v>
      </c>
    </row>
    <row r="303" spans="6:6" x14ac:dyDescent="0.5">
      <c r="F303">
        <v>1</v>
      </c>
    </row>
    <row r="304" spans="6:6" x14ac:dyDescent="0.5">
      <c r="F304">
        <v>1</v>
      </c>
    </row>
    <row r="305" spans="6:6" x14ac:dyDescent="0.5">
      <c r="F305">
        <v>1</v>
      </c>
    </row>
    <row r="306" spans="6:6" x14ac:dyDescent="0.5">
      <c r="F306">
        <v>1</v>
      </c>
    </row>
    <row r="307" spans="6:6" x14ac:dyDescent="0.5">
      <c r="F307">
        <v>1</v>
      </c>
    </row>
    <row r="308" spans="6:6" x14ac:dyDescent="0.5">
      <c r="F308">
        <v>1</v>
      </c>
    </row>
    <row r="309" spans="6:6" x14ac:dyDescent="0.5">
      <c r="F309">
        <v>1</v>
      </c>
    </row>
    <row r="310" spans="6:6" x14ac:dyDescent="0.5">
      <c r="F310">
        <v>1</v>
      </c>
    </row>
    <row r="311" spans="6:6" x14ac:dyDescent="0.5">
      <c r="F311">
        <v>1</v>
      </c>
    </row>
    <row r="312" spans="6:6" x14ac:dyDescent="0.5">
      <c r="F312">
        <v>1</v>
      </c>
    </row>
    <row r="313" spans="6:6" x14ac:dyDescent="0.5">
      <c r="F313">
        <v>1</v>
      </c>
    </row>
    <row r="314" spans="6:6" x14ac:dyDescent="0.5">
      <c r="F314">
        <v>1</v>
      </c>
    </row>
    <row r="315" spans="6:6" x14ac:dyDescent="0.5">
      <c r="F315">
        <v>1</v>
      </c>
    </row>
    <row r="316" spans="6:6" x14ac:dyDescent="0.5">
      <c r="F316">
        <v>1</v>
      </c>
    </row>
    <row r="317" spans="6:6" x14ac:dyDescent="0.5">
      <c r="F317">
        <v>1</v>
      </c>
    </row>
    <row r="318" spans="6:6" x14ac:dyDescent="0.5">
      <c r="F318">
        <v>1</v>
      </c>
    </row>
    <row r="319" spans="6:6" x14ac:dyDescent="0.5">
      <c r="F319">
        <v>1</v>
      </c>
    </row>
    <row r="320" spans="6:6" x14ac:dyDescent="0.5">
      <c r="F320">
        <v>1</v>
      </c>
    </row>
    <row r="321" spans="6:6" x14ac:dyDescent="0.5">
      <c r="F321">
        <v>1</v>
      </c>
    </row>
    <row r="322" spans="6:6" x14ac:dyDescent="0.5">
      <c r="F322">
        <v>1</v>
      </c>
    </row>
    <row r="323" spans="6:6" x14ac:dyDescent="0.5">
      <c r="F323">
        <v>0</v>
      </c>
    </row>
    <row r="324" spans="6:6" x14ac:dyDescent="0.5">
      <c r="F324">
        <v>0</v>
      </c>
    </row>
    <row r="325" spans="6:6" x14ac:dyDescent="0.5">
      <c r="F325">
        <v>0</v>
      </c>
    </row>
    <row r="326" spans="6:6" x14ac:dyDescent="0.5">
      <c r="F326">
        <v>0</v>
      </c>
    </row>
    <row r="327" spans="6:6" x14ac:dyDescent="0.5">
      <c r="F327">
        <v>0</v>
      </c>
    </row>
    <row r="328" spans="6:6" x14ac:dyDescent="0.5">
      <c r="F328">
        <v>0</v>
      </c>
    </row>
    <row r="329" spans="6:6" x14ac:dyDescent="0.5">
      <c r="F329">
        <v>0</v>
      </c>
    </row>
    <row r="330" spans="6:6" x14ac:dyDescent="0.5">
      <c r="F330">
        <v>0</v>
      </c>
    </row>
    <row r="331" spans="6:6" x14ac:dyDescent="0.5">
      <c r="F331">
        <v>0</v>
      </c>
    </row>
    <row r="332" spans="6:6" x14ac:dyDescent="0.5">
      <c r="F332">
        <v>0</v>
      </c>
    </row>
    <row r="333" spans="6:6" x14ac:dyDescent="0.5">
      <c r="F333">
        <v>0</v>
      </c>
    </row>
    <row r="334" spans="6:6" x14ac:dyDescent="0.5">
      <c r="F334">
        <v>0</v>
      </c>
    </row>
    <row r="335" spans="6:6" x14ac:dyDescent="0.5">
      <c r="F335">
        <v>-1</v>
      </c>
    </row>
    <row r="336" spans="6:6" x14ac:dyDescent="0.5">
      <c r="F336">
        <v>-1</v>
      </c>
    </row>
    <row r="337" spans="6:6" x14ac:dyDescent="0.5">
      <c r="F337">
        <v>-1</v>
      </c>
    </row>
    <row r="338" spans="6:6" x14ac:dyDescent="0.5">
      <c r="F338">
        <v>-1</v>
      </c>
    </row>
    <row r="339" spans="6:6" x14ac:dyDescent="0.5">
      <c r="F339">
        <v>-1</v>
      </c>
    </row>
    <row r="340" spans="6:6" x14ac:dyDescent="0.5">
      <c r="F340">
        <v>0</v>
      </c>
    </row>
    <row r="341" spans="6:6" x14ac:dyDescent="0.5">
      <c r="F341">
        <v>0</v>
      </c>
    </row>
    <row r="342" spans="6:6" x14ac:dyDescent="0.5">
      <c r="F342">
        <v>1</v>
      </c>
    </row>
    <row r="343" spans="6:6" x14ac:dyDescent="0.5">
      <c r="F343">
        <v>1</v>
      </c>
    </row>
    <row r="344" spans="6:6" x14ac:dyDescent="0.5">
      <c r="F344">
        <v>1</v>
      </c>
    </row>
    <row r="345" spans="6:6" x14ac:dyDescent="0.5">
      <c r="F345">
        <v>1</v>
      </c>
    </row>
    <row r="346" spans="6:6" x14ac:dyDescent="0.5">
      <c r="F346">
        <v>1</v>
      </c>
    </row>
    <row r="347" spans="6:6" x14ac:dyDescent="0.5">
      <c r="F347">
        <v>1</v>
      </c>
    </row>
    <row r="348" spans="6:6" x14ac:dyDescent="0.5">
      <c r="F348">
        <v>1</v>
      </c>
    </row>
    <row r="349" spans="6:6" x14ac:dyDescent="0.5">
      <c r="F349">
        <v>1</v>
      </c>
    </row>
    <row r="350" spans="6:6" x14ac:dyDescent="0.5">
      <c r="F350">
        <v>1</v>
      </c>
    </row>
    <row r="351" spans="6:6" x14ac:dyDescent="0.5">
      <c r="F351">
        <v>1</v>
      </c>
    </row>
    <row r="352" spans="6:6" x14ac:dyDescent="0.5">
      <c r="F352">
        <v>1</v>
      </c>
    </row>
    <row r="353" spans="6:6" x14ac:dyDescent="0.5">
      <c r="F353">
        <v>1</v>
      </c>
    </row>
    <row r="354" spans="6:6" x14ac:dyDescent="0.5">
      <c r="F354">
        <v>1</v>
      </c>
    </row>
    <row r="355" spans="6:6" x14ac:dyDescent="0.5">
      <c r="F355">
        <v>1</v>
      </c>
    </row>
    <row r="356" spans="6:6" x14ac:dyDescent="0.5">
      <c r="F356">
        <v>1</v>
      </c>
    </row>
    <row r="357" spans="6:6" x14ac:dyDescent="0.5">
      <c r="F357">
        <v>1</v>
      </c>
    </row>
    <row r="358" spans="6:6" x14ac:dyDescent="0.5">
      <c r="F358">
        <v>1</v>
      </c>
    </row>
    <row r="359" spans="6:6" x14ac:dyDescent="0.5">
      <c r="F359">
        <v>1</v>
      </c>
    </row>
    <row r="360" spans="6:6" x14ac:dyDescent="0.5">
      <c r="F360">
        <v>1</v>
      </c>
    </row>
    <row r="361" spans="6:6" x14ac:dyDescent="0.5">
      <c r="F361">
        <v>1</v>
      </c>
    </row>
    <row r="362" spans="6:6" x14ac:dyDescent="0.5">
      <c r="F362">
        <v>1</v>
      </c>
    </row>
    <row r="363" spans="6:6" x14ac:dyDescent="0.5">
      <c r="F363">
        <v>1</v>
      </c>
    </row>
    <row r="364" spans="6:6" x14ac:dyDescent="0.5">
      <c r="F364">
        <v>1</v>
      </c>
    </row>
    <row r="365" spans="6:6" x14ac:dyDescent="0.5">
      <c r="F365">
        <v>1</v>
      </c>
    </row>
    <row r="366" spans="6:6" x14ac:dyDescent="0.5">
      <c r="F366">
        <v>1</v>
      </c>
    </row>
    <row r="367" spans="6:6" x14ac:dyDescent="0.5">
      <c r="F367">
        <v>1</v>
      </c>
    </row>
    <row r="368" spans="6:6" x14ac:dyDescent="0.5">
      <c r="F368">
        <v>1</v>
      </c>
    </row>
    <row r="369" spans="6:6" x14ac:dyDescent="0.5">
      <c r="F369">
        <v>1</v>
      </c>
    </row>
    <row r="370" spans="6:6" x14ac:dyDescent="0.5">
      <c r="F370">
        <v>1</v>
      </c>
    </row>
    <row r="371" spans="6:6" x14ac:dyDescent="0.5">
      <c r="F371">
        <v>1</v>
      </c>
    </row>
    <row r="372" spans="6:6" x14ac:dyDescent="0.5">
      <c r="F372">
        <v>1</v>
      </c>
    </row>
    <row r="373" spans="6:6" x14ac:dyDescent="0.5">
      <c r="F373">
        <v>1</v>
      </c>
    </row>
    <row r="374" spans="6:6" x14ac:dyDescent="0.5">
      <c r="F374">
        <v>1</v>
      </c>
    </row>
    <row r="375" spans="6:6" x14ac:dyDescent="0.5">
      <c r="F375">
        <v>1</v>
      </c>
    </row>
    <row r="376" spans="6:6" x14ac:dyDescent="0.5">
      <c r="F376">
        <v>0</v>
      </c>
    </row>
    <row r="377" spans="6:6" x14ac:dyDescent="0.5">
      <c r="F377">
        <v>0</v>
      </c>
    </row>
    <row r="378" spans="6:6" x14ac:dyDescent="0.5">
      <c r="F378">
        <v>-1</v>
      </c>
    </row>
    <row r="379" spans="6:6" x14ac:dyDescent="0.5">
      <c r="F379">
        <v>-1</v>
      </c>
    </row>
    <row r="380" spans="6:6" x14ac:dyDescent="0.5">
      <c r="F380">
        <v>-1</v>
      </c>
    </row>
    <row r="381" spans="6:6" x14ac:dyDescent="0.5">
      <c r="F381">
        <v>0</v>
      </c>
    </row>
    <row r="382" spans="6:6" x14ac:dyDescent="0.5">
      <c r="F382">
        <v>0</v>
      </c>
    </row>
    <row r="383" spans="6:6" x14ac:dyDescent="0.5">
      <c r="F383">
        <v>-1</v>
      </c>
    </row>
    <row r="384" spans="6:6" x14ac:dyDescent="0.5">
      <c r="F384">
        <v>-1</v>
      </c>
    </row>
    <row r="385" spans="6:6" x14ac:dyDescent="0.5">
      <c r="F385">
        <v>-1</v>
      </c>
    </row>
    <row r="386" spans="6:6" x14ac:dyDescent="0.5">
      <c r="F386">
        <v>-1</v>
      </c>
    </row>
    <row r="387" spans="6:6" x14ac:dyDescent="0.5">
      <c r="F387">
        <v>0</v>
      </c>
    </row>
    <row r="388" spans="6:6" x14ac:dyDescent="0.5">
      <c r="F388">
        <v>0</v>
      </c>
    </row>
    <row r="389" spans="6:6" x14ac:dyDescent="0.5">
      <c r="F389">
        <v>0</v>
      </c>
    </row>
    <row r="390" spans="6:6" x14ac:dyDescent="0.5">
      <c r="F390">
        <v>0</v>
      </c>
    </row>
    <row r="391" spans="6:6" x14ac:dyDescent="0.5">
      <c r="F391">
        <v>-1</v>
      </c>
    </row>
    <row r="392" spans="6:6" x14ac:dyDescent="0.5">
      <c r="F392">
        <v>-1</v>
      </c>
    </row>
    <row r="393" spans="6:6" x14ac:dyDescent="0.5">
      <c r="F393">
        <v>-1</v>
      </c>
    </row>
    <row r="394" spans="6:6" x14ac:dyDescent="0.5">
      <c r="F394">
        <v>-1</v>
      </c>
    </row>
    <row r="395" spans="6:6" x14ac:dyDescent="0.5">
      <c r="F395">
        <v>1</v>
      </c>
    </row>
    <row r="396" spans="6:6" x14ac:dyDescent="0.5">
      <c r="F396">
        <v>1</v>
      </c>
    </row>
    <row r="397" spans="6:6" x14ac:dyDescent="0.5">
      <c r="F397">
        <v>0</v>
      </c>
    </row>
    <row r="398" spans="6:6" x14ac:dyDescent="0.5">
      <c r="F398">
        <v>1</v>
      </c>
    </row>
    <row r="399" spans="6:6" x14ac:dyDescent="0.5">
      <c r="F399">
        <v>1</v>
      </c>
    </row>
    <row r="400" spans="6:6" x14ac:dyDescent="0.5">
      <c r="F400">
        <v>1</v>
      </c>
    </row>
    <row r="401" spans="6:6" x14ac:dyDescent="0.5">
      <c r="F401">
        <v>1</v>
      </c>
    </row>
    <row r="402" spans="6:6" x14ac:dyDescent="0.5">
      <c r="F402">
        <v>1</v>
      </c>
    </row>
    <row r="403" spans="6:6" x14ac:dyDescent="0.5">
      <c r="F403">
        <v>1</v>
      </c>
    </row>
    <row r="404" spans="6:6" x14ac:dyDescent="0.5">
      <c r="F404">
        <v>1</v>
      </c>
    </row>
    <row r="405" spans="6:6" x14ac:dyDescent="0.5">
      <c r="F405">
        <v>1</v>
      </c>
    </row>
    <row r="406" spans="6:6" x14ac:dyDescent="0.5">
      <c r="F406">
        <v>1</v>
      </c>
    </row>
    <row r="407" spans="6:6" x14ac:dyDescent="0.5">
      <c r="F407">
        <v>1</v>
      </c>
    </row>
    <row r="408" spans="6:6" x14ac:dyDescent="0.5">
      <c r="F408">
        <v>1</v>
      </c>
    </row>
    <row r="409" spans="6:6" x14ac:dyDescent="0.5">
      <c r="F409">
        <v>1</v>
      </c>
    </row>
    <row r="410" spans="6:6" x14ac:dyDescent="0.5">
      <c r="F410">
        <v>1</v>
      </c>
    </row>
    <row r="411" spans="6:6" x14ac:dyDescent="0.5">
      <c r="F411">
        <v>1</v>
      </c>
    </row>
    <row r="412" spans="6:6" x14ac:dyDescent="0.5">
      <c r="F412">
        <v>0</v>
      </c>
    </row>
    <row r="413" spans="6:6" x14ac:dyDescent="0.5">
      <c r="F413">
        <v>1</v>
      </c>
    </row>
    <row r="414" spans="6:6" x14ac:dyDescent="0.5">
      <c r="F414">
        <v>1</v>
      </c>
    </row>
    <row r="415" spans="6:6" x14ac:dyDescent="0.5">
      <c r="F415">
        <v>0</v>
      </c>
    </row>
    <row r="416" spans="6:6" x14ac:dyDescent="0.5">
      <c r="F416">
        <v>1</v>
      </c>
    </row>
    <row r="417" spans="6:6" x14ac:dyDescent="0.5">
      <c r="F417">
        <v>0</v>
      </c>
    </row>
    <row r="418" spans="6:6" x14ac:dyDescent="0.5">
      <c r="F418">
        <v>-1</v>
      </c>
    </row>
    <row r="419" spans="6:6" x14ac:dyDescent="0.5">
      <c r="F419">
        <v>-1</v>
      </c>
    </row>
    <row r="420" spans="6:6" x14ac:dyDescent="0.5">
      <c r="F420">
        <v>0</v>
      </c>
    </row>
    <row r="421" spans="6:6" x14ac:dyDescent="0.5">
      <c r="F421">
        <v>0</v>
      </c>
    </row>
    <row r="422" spans="6:6" x14ac:dyDescent="0.5">
      <c r="F422">
        <v>-1</v>
      </c>
    </row>
    <row r="423" spans="6:6" x14ac:dyDescent="0.5">
      <c r="F423">
        <v>-1</v>
      </c>
    </row>
    <row r="424" spans="6:6" x14ac:dyDescent="0.5">
      <c r="F424">
        <v>0</v>
      </c>
    </row>
    <row r="425" spans="6:6" x14ac:dyDescent="0.5">
      <c r="F425">
        <v>1</v>
      </c>
    </row>
    <row r="426" spans="6:6" x14ac:dyDescent="0.5">
      <c r="F426">
        <v>1</v>
      </c>
    </row>
    <row r="427" spans="6:6" x14ac:dyDescent="0.5">
      <c r="F427">
        <v>1</v>
      </c>
    </row>
    <row r="428" spans="6:6" x14ac:dyDescent="0.5">
      <c r="F428">
        <v>1</v>
      </c>
    </row>
    <row r="429" spans="6:6" x14ac:dyDescent="0.5">
      <c r="F429">
        <v>1</v>
      </c>
    </row>
    <row r="430" spans="6:6" x14ac:dyDescent="0.5">
      <c r="F430">
        <v>1</v>
      </c>
    </row>
    <row r="431" spans="6:6" x14ac:dyDescent="0.5">
      <c r="F431">
        <v>1</v>
      </c>
    </row>
    <row r="432" spans="6:6" x14ac:dyDescent="0.5">
      <c r="F432">
        <v>1</v>
      </c>
    </row>
    <row r="433" spans="6:6" x14ac:dyDescent="0.5">
      <c r="F433">
        <v>1</v>
      </c>
    </row>
    <row r="434" spans="6:6" x14ac:dyDescent="0.5">
      <c r="F434">
        <v>1</v>
      </c>
    </row>
    <row r="435" spans="6:6" x14ac:dyDescent="0.5">
      <c r="F435">
        <v>1</v>
      </c>
    </row>
    <row r="436" spans="6:6" x14ac:dyDescent="0.5">
      <c r="F436">
        <v>1</v>
      </c>
    </row>
    <row r="437" spans="6:6" x14ac:dyDescent="0.5">
      <c r="F437">
        <v>1</v>
      </c>
    </row>
    <row r="438" spans="6:6" x14ac:dyDescent="0.5">
      <c r="F438">
        <v>1</v>
      </c>
    </row>
    <row r="439" spans="6:6" x14ac:dyDescent="0.5">
      <c r="F439">
        <v>1</v>
      </c>
    </row>
    <row r="440" spans="6:6" x14ac:dyDescent="0.5">
      <c r="F440">
        <v>1</v>
      </c>
    </row>
    <row r="441" spans="6:6" x14ac:dyDescent="0.5">
      <c r="F441">
        <v>1</v>
      </c>
    </row>
    <row r="442" spans="6:6" x14ac:dyDescent="0.5">
      <c r="F442">
        <v>1</v>
      </c>
    </row>
    <row r="443" spans="6:6" x14ac:dyDescent="0.5">
      <c r="F443">
        <v>1</v>
      </c>
    </row>
    <row r="444" spans="6:6" x14ac:dyDescent="0.5">
      <c r="F444">
        <v>1</v>
      </c>
    </row>
    <row r="445" spans="6:6" x14ac:dyDescent="0.5">
      <c r="F445">
        <v>1</v>
      </c>
    </row>
    <row r="446" spans="6:6" x14ac:dyDescent="0.5">
      <c r="F446">
        <v>1</v>
      </c>
    </row>
    <row r="447" spans="6:6" x14ac:dyDescent="0.5">
      <c r="F447">
        <v>1</v>
      </c>
    </row>
    <row r="448" spans="6:6" x14ac:dyDescent="0.5">
      <c r="F448">
        <v>1</v>
      </c>
    </row>
    <row r="449" spans="6:6" x14ac:dyDescent="0.5">
      <c r="F449">
        <v>1</v>
      </c>
    </row>
    <row r="450" spans="6:6" x14ac:dyDescent="0.5">
      <c r="F450">
        <v>1</v>
      </c>
    </row>
    <row r="451" spans="6:6" x14ac:dyDescent="0.5">
      <c r="F451">
        <v>1</v>
      </c>
    </row>
    <row r="452" spans="6:6" x14ac:dyDescent="0.5">
      <c r="F452">
        <v>1</v>
      </c>
    </row>
    <row r="453" spans="6:6" x14ac:dyDescent="0.5">
      <c r="F453">
        <v>1</v>
      </c>
    </row>
    <row r="454" spans="6:6" x14ac:dyDescent="0.5">
      <c r="F454">
        <v>1</v>
      </c>
    </row>
    <row r="455" spans="6:6" x14ac:dyDescent="0.5">
      <c r="F455">
        <v>1</v>
      </c>
    </row>
    <row r="456" spans="6:6" x14ac:dyDescent="0.5">
      <c r="F456">
        <v>1</v>
      </c>
    </row>
    <row r="457" spans="6:6" x14ac:dyDescent="0.5">
      <c r="F457">
        <v>1</v>
      </c>
    </row>
    <row r="458" spans="6:6" x14ac:dyDescent="0.5">
      <c r="F458">
        <v>1</v>
      </c>
    </row>
    <row r="459" spans="6:6" x14ac:dyDescent="0.5">
      <c r="F459">
        <v>1</v>
      </c>
    </row>
    <row r="460" spans="6:6" x14ac:dyDescent="0.5">
      <c r="F460">
        <v>1</v>
      </c>
    </row>
    <row r="461" spans="6:6" x14ac:dyDescent="0.5">
      <c r="F461">
        <v>1</v>
      </c>
    </row>
    <row r="462" spans="6:6" x14ac:dyDescent="0.5">
      <c r="F462">
        <v>1</v>
      </c>
    </row>
    <row r="463" spans="6:6" x14ac:dyDescent="0.5">
      <c r="F463">
        <v>1</v>
      </c>
    </row>
    <row r="464" spans="6:6" x14ac:dyDescent="0.5">
      <c r="F464">
        <v>1</v>
      </c>
    </row>
    <row r="465" spans="6:6" x14ac:dyDescent="0.5">
      <c r="F465">
        <v>1</v>
      </c>
    </row>
    <row r="466" spans="6:6" x14ac:dyDescent="0.5">
      <c r="F466">
        <v>1</v>
      </c>
    </row>
    <row r="467" spans="6:6" x14ac:dyDescent="0.5">
      <c r="F467">
        <v>1</v>
      </c>
    </row>
    <row r="468" spans="6:6" x14ac:dyDescent="0.5">
      <c r="F468">
        <v>1</v>
      </c>
    </row>
    <row r="469" spans="6:6" x14ac:dyDescent="0.5">
      <c r="F469">
        <v>1</v>
      </c>
    </row>
    <row r="470" spans="6:6" x14ac:dyDescent="0.5">
      <c r="F470">
        <v>1</v>
      </c>
    </row>
    <row r="471" spans="6:6" x14ac:dyDescent="0.5">
      <c r="F471">
        <v>1</v>
      </c>
    </row>
    <row r="472" spans="6:6" x14ac:dyDescent="0.5">
      <c r="F472">
        <v>1</v>
      </c>
    </row>
    <row r="473" spans="6:6" x14ac:dyDescent="0.5">
      <c r="F473">
        <v>1</v>
      </c>
    </row>
    <row r="474" spans="6:6" x14ac:dyDescent="0.5">
      <c r="F474">
        <v>1</v>
      </c>
    </row>
    <row r="475" spans="6:6" x14ac:dyDescent="0.5">
      <c r="F475">
        <v>1</v>
      </c>
    </row>
    <row r="476" spans="6:6" x14ac:dyDescent="0.5">
      <c r="F476">
        <v>1</v>
      </c>
    </row>
    <row r="477" spans="6:6" x14ac:dyDescent="0.5">
      <c r="F477">
        <v>1</v>
      </c>
    </row>
    <row r="478" spans="6:6" x14ac:dyDescent="0.5">
      <c r="F478">
        <v>1</v>
      </c>
    </row>
    <row r="479" spans="6:6" x14ac:dyDescent="0.5">
      <c r="F479">
        <v>1</v>
      </c>
    </row>
    <row r="480" spans="6:6" x14ac:dyDescent="0.5">
      <c r="F480">
        <v>1</v>
      </c>
    </row>
    <row r="481" spans="6:6" x14ac:dyDescent="0.5">
      <c r="F481">
        <v>1</v>
      </c>
    </row>
    <row r="482" spans="6:6" x14ac:dyDescent="0.5">
      <c r="F482">
        <v>1</v>
      </c>
    </row>
    <row r="483" spans="6:6" x14ac:dyDescent="0.5">
      <c r="F483">
        <v>1</v>
      </c>
    </row>
    <row r="484" spans="6:6" x14ac:dyDescent="0.5">
      <c r="F484">
        <v>1</v>
      </c>
    </row>
    <row r="485" spans="6:6" x14ac:dyDescent="0.5">
      <c r="F485">
        <v>1</v>
      </c>
    </row>
    <row r="486" spans="6:6" x14ac:dyDescent="0.5">
      <c r="F486">
        <v>1</v>
      </c>
    </row>
    <row r="487" spans="6:6" x14ac:dyDescent="0.5">
      <c r="F487">
        <v>1</v>
      </c>
    </row>
    <row r="488" spans="6:6" x14ac:dyDescent="0.5">
      <c r="F488">
        <v>1</v>
      </c>
    </row>
    <row r="489" spans="6:6" x14ac:dyDescent="0.5">
      <c r="F489">
        <v>1</v>
      </c>
    </row>
    <row r="490" spans="6:6" x14ac:dyDescent="0.5">
      <c r="F490">
        <v>1</v>
      </c>
    </row>
    <row r="491" spans="6:6" x14ac:dyDescent="0.5">
      <c r="F491">
        <v>1</v>
      </c>
    </row>
    <row r="492" spans="6:6" x14ac:dyDescent="0.5">
      <c r="F492">
        <v>1</v>
      </c>
    </row>
    <row r="493" spans="6:6" x14ac:dyDescent="0.5">
      <c r="F493">
        <v>1</v>
      </c>
    </row>
    <row r="494" spans="6:6" x14ac:dyDescent="0.5">
      <c r="F494">
        <v>1</v>
      </c>
    </row>
    <row r="495" spans="6:6" x14ac:dyDescent="0.5">
      <c r="F495">
        <v>1</v>
      </c>
    </row>
    <row r="496" spans="6:6" x14ac:dyDescent="0.5">
      <c r="F496">
        <v>0</v>
      </c>
    </row>
    <row r="497" spans="6:6" x14ac:dyDescent="0.5">
      <c r="F497">
        <v>1</v>
      </c>
    </row>
    <row r="498" spans="6:6" x14ac:dyDescent="0.5">
      <c r="F498">
        <v>1</v>
      </c>
    </row>
    <row r="499" spans="6:6" x14ac:dyDescent="0.5">
      <c r="F499">
        <v>1</v>
      </c>
    </row>
    <row r="500" spans="6:6" x14ac:dyDescent="0.5">
      <c r="F500">
        <v>0</v>
      </c>
    </row>
    <row r="501" spans="6:6" x14ac:dyDescent="0.5">
      <c r="F501">
        <v>0</v>
      </c>
    </row>
    <row r="502" spans="6:6" x14ac:dyDescent="0.5">
      <c r="F502">
        <v>1</v>
      </c>
    </row>
    <row r="503" spans="6:6" x14ac:dyDescent="0.5">
      <c r="F503">
        <v>1</v>
      </c>
    </row>
    <row r="504" spans="6:6" x14ac:dyDescent="0.5">
      <c r="F504">
        <v>1</v>
      </c>
    </row>
    <row r="505" spans="6:6" x14ac:dyDescent="0.5">
      <c r="F505">
        <v>1</v>
      </c>
    </row>
    <row r="506" spans="6:6" x14ac:dyDescent="0.5">
      <c r="F506">
        <v>1</v>
      </c>
    </row>
    <row r="507" spans="6:6" x14ac:dyDescent="0.5">
      <c r="F507">
        <v>1</v>
      </c>
    </row>
    <row r="508" spans="6:6" x14ac:dyDescent="0.5">
      <c r="F508">
        <v>1</v>
      </c>
    </row>
    <row r="509" spans="6:6" x14ac:dyDescent="0.5">
      <c r="F509">
        <v>1</v>
      </c>
    </row>
    <row r="510" spans="6:6" x14ac:dyDescent="0.5">
      <c r="F510">
        <v>1</v>
      </c>
    </row>
    <row r="511" spans="6:6" x14ac:dyDescent="0.5">
      <c r="F511">
        <v>1</v>
      </c>
    </row>
    <row r="512" spans="6:6" x14ac:dyDescent="0.5">
      <c r="F512">
        <v>1</v>
      </c>
    </row>
    <row r="513" spans="6:6" x14ac:dyDescent="0.5">
      <c r="F513">
        <v>1</v>
      </c>
    </row>
    <row r="514" spans="6:6" x14ac:dyDescent="0.5">
      <c r="F514">
        <v>1</v>
      </c>
    </row>
    <row r="515" spans="6:6" x14ac:dyDescent="0.5">
      <c r="F515">
        <v>0</v>
      </c>
    </row>
    <row r="516" spans="6:6" x14ac:dyDescent="0.5">
      <c r="F516">
        <v>-1</v>
      </c>
    </row>
    <row r="517" spans="6:6" x14ac:dyDescent="0.5">
      <c r="F517">
        <v>-1</v>
      </c>
    </row>
    <row r="518" spans="6:6" x14ac:dyDescent="0.5">
      <c r="F518">
        <v>-1</v>
      </c>
    </row>
    <row r="519" spans="6:6" x14ac:dyDescent="0.5">
      <c r="F519">
        <v>-1</v>
      </c>
    </row>
    <row r="520" spans="6:6" x14ac:dyDescent="0.5">
      <c r="F520">
        <v>-1</v>
      </c>
    </row>
    <row r="521" spans="6:6" x14ac:dyDescent="0.5">
      <c r="F521">
        <v>-1</v>
      </c>
    </row>
    <row r="522" spans="6:6" x14ac:dyDescent="0.5">
      <c r="F522">
        <v>-1</v>
      </c>
    </row>
    <row r="523" spans="6:6" x14ac:dyDescent="0.5">
      <c r="F523">
        <v>-1</v>
      </c>
    </row>
    <row r="524" spans="6:6" x14ac:dyDescent="0.5">
      <c r="F524">
        <v>-1</v>
      </c>
    </row>
    <row r="525" spans="6:6" x14ac:dyDescent="0.5">
      <c r="F525">
        <v>-1</v>
      </c>
    </row>
    <row r="526" spans="6:6" x14ac:dyDescent="0.5">
      <c r="F526">
        <v>-1</v>
      </c>
    </row>
    <row r="527" spans="6:6" x14ac:dyDescent="0.5">
      <c r="F527">
        <v>-1</v>
      </c>
    </row>
    <row r="528" spans="6:6" x14ac:dyDescent="0.5">
      <c r="F528">
        <v>-1</v>
      </c>
    </row>
    <row r="529" spans="6:6" x14ac:dyDescent="0.5">
      <c r="F529">
        <v>-1</v>
      </c>
    </row>
    <row r="530" spans="6:6" x14ac:dyDescent="0.5">
      <c r="F530">
        <v>-1</v>
      </c>
    </row>
    <row r="531" spans="6:6" x14ac:dyDescent="0.5">
      <c r="F531">
        <v>-1</v>
      </c>
    </row>
    <row r="532" spans="6:6" x14ac:dyDescent="0.5">
      <c r="F532">
        <v>-1</v>
      </c>
    </row>
    <row r="533" spans="6:6" x14ac:dyDescent="0.5">
      <c r="F533">
        <v>-1</v>
      </c>
    </row>
    <row r="534" spans="6:6" x14ac:dyDescent="0.5">
      <c r="F534">
        <v>-1</v>
      </c>
    </row>
    <row r="535" spans="6:6" x14ac:dyDescent="0.5">
      <c r="F535">
        <v>-1</v>
      </c>
    </row>
    <row r="536" spans="6:6" x14ac:dyDescent="0.5">
      <c r="F536">
        <v>-1</v>
      </c>
    </row>
    <row r="537" spans="6:6" x14ac:dyDescent="0.5">
      <c r="F537">
        <v>-1</v>
      </c>
    </row>
    <row r="538" spans="6:6" x14ac:dyDescent="0.5">
      <c r="F538">
        <v>-1</v>
      </c>
    </row>
    <row r="539" spans="6:6" x14ac:dyDescent="0.5">
      <c r="F539">
        <v>-1</v>
      </c>
    </row>
    <row r="540" spans="6:6" x14ac:dyDescent="0.5">
      <c r="F540">
        <v>-1</v>
      </c>
    </row>
    <row r="541" spans="6:6" x14ac:dyDescent="0.5">
      <c r="F541">
        <v>-1</v>
      </c>
    </row>
    <row r="542" spans="6:6" x14ac:dyDescent="0.5">
      <c r="F542">
        <v>-1</v>
      </c>
    </row>
    <row r="543" spans="6:6" x14ac:dyDescent="0.5">
      <c r="F543">
        <v>-1</v>
      </c>
    </row>
    <row r="544" spans="6:6" x14ac:dyDescent="0.5">
      <c r="F544">
        <v>-1</v>
      </c>
    </row>
    <row r="545" spans="6:6" x14ac:dyDescent="0.5">
      <c r="F545">
        <v>-1</v>
      </c>
    </row>
    <row r="546" spans="6:6" x14ac:dyDescent="0.5">
      <c r="F546">
        <v>-1</v>
      </c>
    </row>
    <row r="547" spans="6:6" x14ac:dyDescent="0.5">
      <c r="F547">
        <v>0</v>
      </c>
    </row>
    <row r="548" spans="6:6" x14ac:dyDescent="0.5">
      <c r="F548">
        <v>0</v>
      </c>
    </row>
    <row r="549" spans="6:6" x14ac:dyDescent="0.5">
      <c r="F549">
        <v>0</v>
      </c>
    </row>
    <row r="550" spans="6:6" x14ac:dyDescent="0.5">
      <c r="F550">
        <v>0</v>
      </c>
    </row>
    <row r="551" spans="6:6" x14ac:dyDescent="0.5">
      <c r="F551">
        <v>0</v>
      </c>
    </row>
    <row r="552" spans="6:6" x14ac:dyDescent="0.5">
      <c r="F552">
        <v>0</v>
      </c>
    </row>
    <row r="553" spans="6:6" x14ac:dyDescent="0.5">
      <c r="F553">
        <v>0</v>
      </c>
    </row>
    <row r="554" spans="6:6" x14ac:dyDescent="0.5">
      <c r="F554">
        <v>0</v>
      </c>
    </row>
    <row r="555" spans="6:6" x14ac:dyDescent="0.5">
      <c r="F555">
        <v>0</v>
      </c>
    </row>
    <row r="556" spans="6:6" x14ac:dyDescent="0.5">
      <c r="F556">
        <v>0</v>
      </c>
    </row>
    <row r="557" spans="6:6" x14ac:dyDescent="0.5">
      <c r="F557">
        <v>0</v>
      </c>
    </row>
    <row r="558" spans="6:6" x14ac:dyDescent="0.5">
      <c r="F558">
        <v>0</v>
      </c>
    </row>
    <row r="559" spans="6:6" x14ac:dyDescent="0.5">
      <c r="F559">
        <v>0</v>
      </c>
    </row>
    <row r="560" spans="6:6" x14ac:dyDescent="0.5">
      <c r="F560">
        <v>0</v>
      </c>
    </row>
    <row r="561" spans="6:6" x14ac:dyDescent="0.5">
      <c r="F561">
        <v>1</v>
      </c>
    </row>
    <row r="562" spans="6:6" x14ac:dyDescent="0.5">
      <c r="F562">
        <v>0</v>
      </c>
    </row>
    <row r="563" spans="6:6" x14ac:dyDescent="0.5">
      <c r="F563">
        <v>0</v>
      </c>
    </row>
    <row r="564" spans="6:6" x14ac:dyDescent="0.5">
      <c r="F564">
        <v>0</v>
      </c>
    </row>
    <row r="565" spans="6:6" x14ac:dyDescent="0.5">
      <c r="F565">
        <v>0</v>
      </c>
    </row>
    <row r="566" spans="6:6" x14ac:dyDescent="0.5">
      <c r="F566">
        <v>0</v>
      </c>
    </row>
    <row r="567" spans="6:6" x14ac:dyDescent="0.5">
      <c r="F567">
        <v>0</v>
      </c>
    </row>
    <row r="568" spans="6:6" x14ac:dyDescent="0.5">
      <c r="F568">
        <v>1</v>
      </c>
    </row>
    <row r="569" spans="6:6" x14ac:dyDescent="0.5">
      <c r="F569">
        <v>1</v>
      </c>
    </row>
    <row r="570" spans="6:6" x14ac:dyDescent="0.5">
      <c r="F570">
        <v>0</v>
      </c>
    </row>
    <row r="571" spans="6:6" x14ac:dyDescent="0.5">
      <c r="F571">
        <v>-1</v>
      </c>
    </row>
    <row r="572" spans="6:6" x14ac:dyDescent="0.5">
      <c r="F572">
        <v>0</v>
      </c>
    </row>
    <row r="573" spans="6:6" x14ac:dyDescent="0.5">
      <c r="F573">
        <v>0</v>
      </c>
    </row>
    <row r="574" spans="6:6" x14ac:dyDescent="0.5">
      <c r="F574">
        <v>1</v>
      </c>
    </row>
    <row r="575" spans="6:6" x14ac:dyDescent="0.5">
      <c r="F575">
        <v>1</v>
      </c>
    </row>
    <row r="576" spans="6:6" x14ac:dyDescent="0.5">
      <c r="F576">
        <v>1</v>
      </c>
    </row>
    <row r="577" spans="6:6" x14ac:dyDescent="0.5">
      <c r="F577">
        <v>1</v>
      </c>
    </row>
    <row r="578" spans="6:6" x14ac:dyDescent="0.5">
      <c r="F578">
        <v>1</v>
      </c>
    </row>
    <row r="579" spans="6:6" x14ac:dyDescent="0.5">
      <c r="F579">
        <v>1</v>
      </c>
    </row>
    <row r="580" spans="6:6" x14ac:dyDescent="0.5">
      <c r="F580">
        <v>1</v>
      </c>
    </row>
    <row r="581" spans="6:6" x14ac:dyDescent="0.5">
      <c r="F581">
        <v>1</v>
      </c>
    </row>
    <row r="582" spans="6:6" x14ac:dyDescent="0.5">
      <c r="F582">
        <v>1</v>
      </c>
    </row>
    <row r="583" spans="6:6" x14ac:dyDescent="0.5">
      <c r="F583">
        <v>1</v>
      </c>
    </row>
    <row r="584" spans="6:6" x14ac:dyDescent="0.5">
      <c r="F584">
        <v>1</v>
      </c>
    </row>
    <row r="585" spans="6:6" x14ac:dyDescent="0.5">
      <c r="F585">
        <v>1</v>
      </c>
    </row>
    <row r="586" spans="6:6" x14ac:dyDescent="0.5">
      <c r="F586">
        <v>1</v>
      </c>
    </row>
    <row r="587" spans="6:6" x14ac:dyDescent="0.5">
      <c r="F587">
        <v>1</v>
      </c>
    </row>
    <row r="588" spans="6:6" x14ac:dyDescent="0.5">
      <c r="F588">
        <v>1</v>
      </c>
    </row>
    <row r="589" spans="6:6" x14ac:dyDescent="0.5">
      <c r="F589">
        <v>1</v>
      </c>
    </row>
    <row r="590" spans="6:6" x14ac:dyDescent="0.5">
      <c r="F590">
        <v>0</v>
      </c>
    </row>
    <row r="591" spans="6:6" x14ac:dyDescent="0.5">
      <c r="F591">
        <v>1</v>
      </c>
    </row>
    <row r="592" spans="6:6" x14ac:dyDescent="0.5">
      <c r="F592">
        <v>1</v>
      </c>
    </row>
    <row r="593" spans="6:6" x14ac:dyDescent="0.5">
      <c r="F593">
        <v>1</v>
      </c>
    </row>
    <row r="594" spans="6:6" x14ac:dyDescent="0.5">
      <c r="F594">
        <v>1</v>
      </c>
    </row>
    <row r="595" spans="6:6" x14ac:dyDescent="0.5">
      <c r="F595">
        <v>1</v>
      </c>
    </row>
    <row r="596" spans="6:6" x14ac:dyDescent="0.5">
      <c r="F596">
        <v>1</v>
      </c>
    </row>
    <row r="597" spans="6:6" x14ac:dyDescent="0.5">
      <c r="F597">
        <v>1</v>
      </c>
    </row>
    <row r="598" spans="6:6" x14ac:dyDescent="0.5">
      <c r="F598">
        <v>0</v>
      </c>
    </row>
    <row r="599" spans="6:6" x14ac:dyDescent="0.5">
      <c r="F599">
        <v>1</v>
      </c>
    </row>
    <row r="600" spans="6:6" x14ac:dyDescent="0.5">
      <c r="F600">
        <v>0</v>
      </c>
    </row>
    <row r="601" spans="6:6" x14ac:dyDescent="0.5">
      <c r="F601">
        <v>1</v>
      </c>
    </row>
    <row r="602" spans="6:6" x14ac:dyDescent="0.5">
      <c r="F602">
        <v>1</v>
      </c>
    </row>
    <row r="603" spans="6:6" x14ac:dyDescent="0.5">
      <c r="F603">
        <v>1</v>
      </c>
    </row>
    <row r="604" spans="6:6" x14ac:dyDescent="0.5">
      <c r="F604">
        <v>1</v>
      </c>
    </row>
    <row r="605" spans="6:6" x14ac:dyDescent="0.5">
      <c r="F605">
        <v>1</v>
      </c>
    </row>
    <row r="606" spans="6:6" x14ac:dyDescent="0.5">
      <c r="F606">
        <v>1</v>
      </c>
    </row>
    <row r="607" spans="6:6" x14ac:dyDescent="0.5">
      <c r="F607">
        <v>1</v>
      </c>
    </row>
    <row r="608" spans="6:6" x14ac:dyDescent="0.5">
      <c r="F608">
        <v>1</v>
      </c>
    </row>
    <row r="609" spans="6:6" x14ac:dyDescent="0.5">
      <c r="F609">
        <v>1</v>
      </c>
    </row>
    <row r="610" spans="6:6" x14ac:dyDescent="0.5">
      <c r="F610">
        <v>1</v>
      </c>
    </row>
    <row r="611" spans="6:6" x14ac:dyDescent="0.5">
      <c r="F611">
        <v>1</v>
      </c>
    </row>
    <row r="612" spans="6:6" x14ac:dyDescent="0.5">
      <c r="F612">
        <v>1</v>
      </c>
    </row>
    <row r="613" spans="6:6" x14ac:dyDescent="0.5">
      <c r="F613">
        <v>1</v>
      </c>
    </row>
    <row r="614" spans="6:6" x14ac:dyDescent="0.5">
      <c r="F614">
        <v>1</v>
      </c>
    </row>
    <row r="615" spans="6:6" x14ac:dyDescent="0.5">
      <c r="F615">
        <v>1</v>
      </c>
    </row>
    <row r="616" spans="6:6" x14ac:dyDescent="0.5">
      <c r="F616">
        <v>1</v>
      </c>
    </row>
    <row r="617" spans="6:6" x14ac:dyDescent="0.5">
      <c r="F617">
        <v>1</v>
      </c>
    </row>
    <row r="618" spans="6:6" x14ac:dyDescent="0.5">
      <c r="F618">
        <v>1</v>
      </c>
    </row>
    <row r="619" spans="6:6" x14ac:dyDescent="0.5">
      <c r="F619">
        <v>1</v>
      </c>
    </row>
    <row r="620" spans="6:6" x14ac:dyDescent="0.5">
      <c r="F620">
        <v>1</v>
      </c>
    </row>
    <row r="621" spans="6:6" x14ac:dyDescent="0.5">
      <c r="F621">
        <v>1</v>
      </c>
    </row>
    <row r="622" spans="6:6" x14ac:dyDescent="0.5">
      <c r="F622">
        <v>1</v>
      </c>
    </row>
    <row r="623" spans="6:6" x14ac:dyDescent="0.5">
      <c r="F623">
        <v>1</v>
      </c>
    </row>
    <row r="624" spans="6:6" x14ac:dyDescent="0.5">
      <c r="F624">
        <v>1</v>
      </c>
    </row>
    <row r="625" spans="6:6" x14ac:dyDescent="0.5">
      <c r="F625">
        <v>1</v>
      </c>
    </row>
    <row r="626" spans="6:6" x14ac:dyDescent="0.5">
      <c r="F626">
        <v>1</v>
      </c>
    </row>
    <row r="627" spans="6:6" x14ac:dyDescent="0.5">
      <c r="F627">
        <v>1</v>
      </c>
    </row>
    <row r="628" spans="6:6" x14ac:dyDescent="0.5">
      <c r="F628">
        <v>1</v>
      </c>
    </row>
    <row r="629" spans="6:6" x14ac:dyDescent="0.5">
      <c r="F629">
        <v>1</v>
      </c>
    </row>
    <row r="630" spans="6:6" x14ac:dyDescent="0.5">
      <c r="F630">
        <v>1</v>
      </c>
    </row>
    <row r="631" spans="6:6" x14ac:dyDescent="0.5">
      <c r="F631">
        <v>1</v>
      </c>
    </row>
    <row r="632" spans="6:6" x14ac:dyDescent="0.5">
      <c r="F632">
        <v>1</v>
      </c>
    </row>
    <row r="633" spans="6:6" x14ac:dyDescent="0.5">
      <c r="F633">
        <v>1</v>
      </c>
    </row>
    <row r="634" spans="6:6" x14ac:dyDescent="0.5">
      <c r="F634">
        <v>1</v>
      </c>
    </row>
    <row r="635" spans="6:6" x14ac:dyDescent="0.5">
      <c r="F635">
        <v>1</v>
      </c>
    </row>
    <row r="636" spans="6:6" x14ac:dyDescent="0.5">
      <c r="F636">
        <v>1</v>
      </c>
    </row>
    <row r="637" spans="6:6" x14ac:dyDescent="0.5">
      <c r="F637">
        <v>1</v>
      </c>
    </row>
    <row r="638" spans="6:6" x14ac:dyDescent="0.5">
      <c r="F638">
        <v>1</v>
      </c>
    </row>
    <row r="639" spans="6:6" x14ac:dyDescent="0.5">
      <c r="F639">
        <v>1</v>
      </c>
    </row>
    <row r="640" spans="6:6" x14ac:dyDescent="0.5">
      <c r="F640">
        <v>1</v>
      </c>
    </row>
    <row r="641" spans="6:6" x14ac:dyDescent="0.5">
      <c r="F641">
        <v>1</v>
      </c>
    </row>
    <row r="642" spans="6:6" x14ac:dyDescent="0.5">
      <c r="F642">
        <v>1</v>
      </c>
    </row>
    <row r="643" spans="6:6" x14ac:dyDescent="0.5">
      <c r="F643">
        <v>1</v>
      </c>
    </row>
    <row r="644" spans="6:6" x14ac:dyDescent="0.5">
      <c r="F644">
        <v>1</v>
      </c>
    </row>
    <row r="645" spans="6:6" x14ac:dyDescent="0.5">
      <c r="F645">
        <v>1</v>
      </c>
    </row>
    <row r="646" spans="6:6" x14ac:dyDescent="0.5">
      <c r="F646">
        <v>1</v>
      </c>
    </row>
    <row r="647" spans="6:6" x14ac:dyDescent="0.5">
      <c r="F647">
        <v>1</v>
      </c>
    </row>
    <row r="648" spans="6:6" x14ac:dyDescent="0.5">
      <c r="F648">
        <v>1</v>
      </c>
    </row>
    <row r="649" spans="6:6" x14ac:dyDescent="0.5">
      <c r="F649">
        <v>1</v>
      </c>
    </row>
    <row r="650" spans="6:6" x14ac:dyDescent="0.5">
      <c r="F650">
        <v>0</v>
      </c>
    </row>
    <row r="651" spans="6:6" x14ac:dyDescent="0.5">
      <c r="F651">
        <v>0</v>
      </c>
    </row>
    <row r="652" spans="6:6" x14ac:dyDescent="0.5">
      <c r="F652">
        <v>0</v>
      </c>
    </row>
    <row r="653" spans="6:6" x14ac:dyDescent="0.5">
      <c r="F653">
        <v>0</v>
      </c>
    </row>
    <row r="654" spans="6:6" x14ac:dyDescent="0.5">
      <c r="F654">
        <v>0</v>
      </c>
    </row>
    <row r="655" spans="6:6" x14ac:dyDescent="0.5">
      <c r="F655">
        <v>1</v>
      </c>
    </row>
    <row r="656" spans="6:6" x14ac:dyDescent="0.5">
      <c r="F656">
        <v>1</v>
      </c>
    </row>
    <row r="657" spans="6:6" x14ac:dyDescent="0.5">
      <c r="F657">
        <v>0</v>
      </c>
    </row>
    <row r="658" spans="6:6" x14ac:dyDescent="0.5">
      <c r="F658">
        <v>0</v>
      </c>
    </row>
    <row r="659" spans="6:6" x14ac:dyDescent="0.5">
      <c r="F659">
        <v>0</v>
      </c>
    </row>
    <row r="660" spans="6:6" x14ac:dyDescent="0.5">
      <c r="F660">
        <v>0</v>
      </c>
    </row>
    <row r="661" spans="6:6" x14ac:dyDescent="0.5">
      <c r="F661">
        <v>0</v>
      </c>
    </row>
    <row r="662" spans="6:6" x14ac:dyDescent="0.5">
      <c r="F662">
        <v>0</v>
      </c>
    </row>
    <row r="663" spans="6:6" x14ac:dyDescent="0.5">
      <c r="F663">
        <v>0</v>
      </c>
    </row>
    <row r="664" spans="6:6" x14ac:dyDescent="0.5">
      <c r="F664">
        <v>1</v>
      </c>
    </row>
    <row r="665" spans="6:6" x14ac:dyDescent="0.5">
      <c r="F665">
        <v>0</v>
      </c>
    </row>
    <row r="666" spans="6:6" x14ac:dyDescent="0.5">
      <c r="F666">
        <v>1</v>
      </c>
    </row>
    <row r="667" spans="6:6" x14ac:dyDescent="0.5">
      <c r="F667">
        <v>1</v>
      </c>
    </row>
    <row r="668" spans="6:6" x14ac:dyDescent="0.5">
      <c r="F668">
        <v>1</v>
      </c>
    </row>
    <row r="669" spans="6:6" x14ac:dyDescent="0.5">
      <c r="F669">
        <v>1</v>
      </c>
    </row>
    <row r="670" spans="6:6" x14ac:dyDescent="0.5">
      <c r="F670">
        <v>1</v>
      </c>
    </row>
    <row r="671" spans="6:6" x14ac:dyDescent="0.5">
      <c r="F671">
        <v>1</v>
      </c>
    </row>
    <row r="672" spans="6:6" x14ac:dyDescent="0.5">
      <c r="F672">
        <v>1</v>
      </c>
    </row>
    <row r="673" spans="6:6" x14ac:dyDescent="0.5">
      <c r="F673">
        <v>1</v>
      </c>
    </row>
    <row r="674" spans="6:6" x14ac:dyDescent="0.5">
      <c r="F674">
        <v>1</v>
      </c>
    </row>
    <row r="675" spans="6:6" x14ac:dyDescent="0.5">
      <c r="F675">
        <v>1</v>
      </c>
    </row>
    <row r="676" spans="6:6" x14ac:dyDescent="0.5">
      <c r="F676">
        <v>1</v>
      </c>
    </row>
    <row r="677" spans="6:6" x14ac:dyDescent="0.5">
      <c r="F677">
        <v>1</v>
      </c>
    </row>
    <row r="678" spans="6:6" x14ac:dyDescent="0.5">
      <c r="F678">
        <v>1</v>
      </c>
    </row>
    <row r="679" spans="6:6" x14ac:dyDescent="0.5">
      <c r="F679">
        <v>1</v>
      </c>
    </row>
    <row r="680" spans="6:6" x14ac:dyDescent="0.5">
      <c r="F680">
        <v>1</v>
      </c>
    </row>
    <row r="681" spans="6:6" x14ac:dyDescent="0.5">
      <c r="F681">
        <v>1</v>
      </c>
    </row>
    <row r="682" spans="6:6" x14ac:dyDescent="0.5">
      <c r="F682">
        <v>1</v>
      </c>
    </row>
    <row r="683" spans="6:6" x14ac:dyDescent="0.5">
      <c r="F683">
        <v>1</v>
      </c>
    </row>
    <row r="684" spans="6:6" x14ac:dyDescent="0.5">
      <c r="F684">
        <v>0</v>
      </c>
    </row>
    <row r="685" spans="6:6" x14ac:dyDescent="0.5">
      <c r="F685">
        <v>0</v>
      </c>
    </row>
    <row r="686" spans="6:6" x14ac:dyDescent="0.5">
      <c r="F686">
        <v>-1</v>
      </c>
    </row>
    <row r="687" spans="6:6" x14ac:dyDescent="0.5">
      <c r="F687">
        <v>0</v>
      </c>
    </row>
    <row r="688" spans="6:6" x14ac:dyDescent="0.5">
      <c r="F688">
        <v>-1</v>
      </c>
    </row>
    <row r="689" spans="6:6" x14ac:dyDescent="0.5">
      <c r="F689">
        <v>0</v>
      </c>
    </row>
    <row r="690" spans="6:6" x14ac:dyDescent="0.5">
      <c r="F690">
        <v>0</v>
      </c>
    </row>
    <row r="691" spans="6:6" x14ac:dyDescent="0.5">
      <c r="F691">
        <v>1</v>
      </c>
    </row>
    <row r="692" spans="6:6" x14ac:dyDescent="0.5">
      <c r="F692">
        <v>1</v>
      </c>
    </row>
    <row r="693" spans="6:6" x14ac:dyDescent="0.5">
      <c r="F693">
        <v>1</v>
      </c>
    </row>
    <row r="694" spans="6:6" x14ac:dyDescent="0.5">
      <c r="F694">
        <v>1</v>
      </c>
    </row>
    <row r="695" spans="6:6" x14ac:dyDescent="0.5">
      <c r="F695">
        <v>1</v>
      </c>
    </row>
    <row r="696" spans="6:6" x14ac:dyDescent="0.5">
      <c r="F696">
        <v>1</v>
      </c>
    </row>
    <row r="697" spans="6:6" x14ac:dyDescent="0.5">
      <c r="F697">
        <v>1</v>
      </c>
    </row>
    <row r="698" spans="6:6" x14ac:dyDescent="0.5">
      <c r="F698">
        <v>1</v>
      </c>
    </row>
    <row r="699" spans="6:6" x14ac:dyDescent="0.5">
      <c r="F699">
        <v>1</v>
      </c>
    </row>
    <row r="700" spans="6:6" x14ac:dyDescent="0.5">
      <c r="F700">
        <v>1</v>
      </c>
    </row>
    <row r="701" spans="6:6" x14ac:dyDescent="0.5">
      <c r="F701">
        <v>1</v>
      </c>
    </row>
    <row r="702" spans="6:6" x14ac:dyDescent="0.5">
      <c r="F702">
        <v>1</v>
      </c>
    </row>
    <row r="703" spans="6:6" x14ac:dyDescent="0.5">
      <c r="F703">
        <v>1</v>
      </c>
    </row>
    <row r="704" spans="6:6" x14ac:dyDescent="0.5">
      <c r="F704">
        <v>1</v>
      </c>
    </row>
    <row r="705" spans="6:6" x14ac:dyDescent="0.5">
      <c r="F705">
        <v>1</v>
      </c>
    </row>
    <row r="706" spans="6:6" x14ac:dyDescent="0.5">
      <c r="F706">
        <v>1</v>
      </c>
    </row>
    <row r="707" spans="6:6" x14ac:dyDescent="0.5">
      <c r="F707">
        <v>1</v>
      </c>
    </row>
    <row r="708" spans="6:6" x14ac:dyDescent="0.5">
      <c r="F708">
        <v>1</v>
      </c>
    </row>
    <row r="709" spans="6:6" x14ac:dyDescent="0.5">
      <c r="F709">
        <v>1</v>
      </c>
    </row>
    <row r="710" spans="6:6" x14ac:dyDescent="0.5">
      <c r="F710">
        <v>1</v>
      </c>
    </row>
    <row r="711" spans="6:6" x14ac:dyDescent="0.5">
      <c r="F711">
        <v>1</v>
      </c>
    </row>
    <row r="712" spans="6:6" x14ac:dyDescent="0.5">
      <c r="F712">
        <v>1</v>
      </c>
    </row>
    <row r="713" spans="6:6" x14ac:dyDescent="0.5">
      <c r="F713">
        <v>1</v>
      </c>
    </row>
    <row r="714" spans="6:6" x14ac:dyDescent="0.5">
      <c r="F714">
        <v>1</v>
      </c>
    </row>
    <row r="715" spans="6:6" x14ac:dyDescent="0.5">
      <c r="F715">
        <v>1</v>
      </c>
    </row>
    <row r="716" spans="6:6" x14ac:dyDescent="0.5">
      <c r="F716">
        <v>1</v>
      </c>
    </row>
    <row r="717" spans="6:6" x14ac:dyDescent="0.5">
      <c r="F717">
        <v>1</v>
      </c>
    </row>
    <row r="718" spans="6:6" x14ac:dyDescent="0.5">
      <c r="F718">
        <v>1</v>
      </c>
    </row>
    <row r="719" spans="6:6" x14ac:dyDescent="0.5">
      <c r="F719">
        <v>1</v>
      </c>
    </row>
    <row r="720" spans="6:6" x14ac:dyDescent="0.5">
      <c r="F720">
        <v>1</v>
      </c>
    </row>
    <row r="721" spans="6:6" x14ac:dyDescent="0.5">
      <c r="F721">
        <v>1</v>
      </c>
    </row>
    <row r="722" spans="6:6" x14ac:dyDescent="0.5">
      <c r="F722">
        <v>1</v>
      </c>
    </row>
    <row r="723" spans="6:6" x14ac:dyDescent="0.5">
      <c r="F723">
        <v>1</v>
      </c>
    </row>
    <row r="724" spans="6:6" x14ac:dyDescent="0.5">
      <c r="F724">
        <v>1</v>
      </c>
    </row>
    <row r="725" spans="6:6" x14ac:dyDescent="0.5">
      <c r="F725">
        <v>1</v>
      </c>
    </row>
    <row r="726" spans="6:6" x14ac:dyDescent="0.5">
      <c r="F726">
        <v>1</v>
      </c>
    </row>
    <row r="727" spans="6:6" x14ac:dyDescent="0.5">
      <c r="F727">
        <v>1</v>
      </c>
    </row>
    <row r="728" spans="6:6" x14ac:dyDescent="0.5">
      <c r="F728">
        <v>1</v>
      </c>
    </row>
    <row r="729" spans="6:6" x14ac:dyDescent="0.5">
      <c r="F729">
        <v>1</v>
      </c>
    </row>
    <row r="730" spans="6:6" x14ac:dyDescent="0.5">
      <c r="F730">
        <v>1</v>
      </c>
    </row>
    <row r="731" spans="6:6" x14ac:dyDescent="0.5">
      <c r="F731">
        <v>1</v>
      </c>
    </row>
    <row r="732" spans="6:6" x14ac:dyDescent="0.5">
      <c r="F732">
        <v>1</v>
      </c>
    </row>
    <row r="733" spans="6:6" x14ac:dyDescent="0.5">
      <c r="F733">
        <v>1</v>
      </c>
    </row>
    <row r="734" spans="6:6" x14ac:dyDescent="0.5">
      <c r="F734">
        <v>1</v>
      </c>
    </row>
    <row r="735" spans="6:6" x14ac:dyDescent="0.5">
      <c r="F735">
        <v>1</v>
      </c>
    </row>
    <row r="736" spans="6:6" x14ac:dyDescent="0.5">
      <c r="F736">
        <v>1</v>
      </c>
    </row>
    <row r="737" spans="6:6" x14ac:dyDescent="0.5">
      <c r="F737">
        <v>1</v>
      </c>
    </row>
    <row r="738" spans="6:6" x14ac:dyDescent="0.5">
      <c r="F738">
        <v>1</v>
      </c>
    </row>
    <row r="739" spans="6:6" x14ac:dyDescent="0.5">
      <c r="F739">
        <v>1</v>
      </c>
    </row>
    <row r="740" spans="6:6" x14ac:dyDescent="0.5">
      <c r="F740">
        <v>1</v>
      </c>
    </row>
    <row r="741" spans="6:6" x14ac:dyDescent="0.5">
      <c r="F741">
        <v>1</v>
      </c>
    </row>
    <row r="742" spans="6:6" x14ac:dyDescent="0.5">
      <c r="F742">
        <v>1</v>
      </c>
    </row>
    <row r="743" spans="6:6" x14ac:dyDescent="0.5">
      <c r="F743">
        <v>1</v>
      </c>
    </row>
    <row r="744" spans="6:6" x14ac:dyDescent="0.5">
      <c r="F744">
        <v>1</v>
      </c>
    </row>
    <row r="745" spans="6:6" x14ac:dyDescent="0.5">
      <c r="F745">
        <v>1</v>
      </c>
    </row>
    <row r="746" spans="6:6" x14ac:dyDescent="0.5">
      <c r="F746">
        <v>1</v>
      </c>
    </row>
    <row r="747" spans="6:6" x14ac:dyDescent="0.5">
      <c r="F747">
        <v>0</v>
      </c>
    </row>
    <row r="748" spans="6:6" x14ac:dyDescent="0.5">
      <c r="F748">
        <v>1</v>
      </c>
    </row>
    <row r="749" spans="6:6" x14ac:dyDescent="0.5">
      <c r="F749">
        <v>0</v>
      </c>
    </row>
    <row r="750" spans="6:6" x14ac:dyDescent="0.5">
      <c r="F750">
        <v>1</v>
      </c>
    </row>
    <row r="751" spans="6:6" x14ac:dyDescent="0.5">
      <c r="F751">
        <v>1</v>
      </c>
    </row>
    <row r="752" spans="6:6" x14ac:dyDescent="0.5">
      <c r="F752">
        <v>1</v>
      </c>
    </row>
    <row r="753" spans="6:6" x14ac:dyDescent="0.5">
      <c r="F753">
        <v>1</v>
      </c>
    </row>
    <row r="754" spans="6:6" x14ac:dyDescent="0.5">
      <c r="F754">
        <v>1</v>
      </c>
    </row>
    <row r="755" spans="6:6" x14ac:dyDescent="0.5">
      <c r="F755">
        <v>1</v>
      </c>
    </row>
    <row r="756" spans="6:6" x14ac:dyDescent="0.5">
      <c r="F756">
        <v>1</v>
      </c>
    </row>
    <row r="757" spans="6:6" x14ac:dyDescent="0.5">
      <c r="F757">
        <v>1</v>
      </c>
    </row>
    <row r="758" spans="6:6" x14ac:dyDescent="0.5">
      <c r="F758">
        <v>1</v>
      </c>
    </row>
    <row r="759" spans="6:6" x14ac:dyDescent="0.5">
      <c r="F759">
        <v>1</v>
      </c>
    </row>
    <row r="760" spans="6:6" x14ac:dyDescent="0.5">
      <c r="F760">
        <v>1</v>
      </c>
    </row>
    <row r="761" spans="6:6" x14ac:dyDescent="0.5">
      <c r="F761">
        <v>1</v>
      </c>
    </row>
    <row r="762" spans="6:6" x14ac:dyDescent="0.5">
      <c r="F762">
        <v>1</v>
      </c>
    </row>
    <row r="763" spans="6:6" x14ac:dyDescent="0.5">
      <c r="F763">
        <v>1</v>
      </c>
    </row>
    <row r="764" spans="6:6" x14ac:dyDescent="0.5">
      <c r="F764">
        <v>1</v>
      </c>
    </row>
    <row r="765" spans="6:6" x14ac:dyDescent="0.5">
      <c r="F765">
        <v>1</v>
      </c>
    </row>
    <row r="766" spans="6:6" x14ac:dyDescent="0.5">
      <c r="F766">
        <v>1</v>
      </c>
    </row>
    <row r="767" spans="6:6" x14ac:dyDescent="0.5">
      <c r="F767">
        <v>0</v>
      </c>
    </row>
    <row r="768" spans="6:6" x14ac:dyDescent="0.5">
      <c r="F768">
        <v>0</v>
      </c>
    </row>
    <row r="769" spans="6:6" x14ac:dyDescent="0.5">
      <c r="F769">
        <v>1</v>
      </c>
    </row>
    <row r="770" spans="6:6" x14ac:dyDescent="0.5">
      <c r="F770">
        <v>1</v>
      </c>
    </row>
    <row r="771" spans="6:6" x14ac:dyDescent="0.5">
      <c r="F771">
        <v>0</v>
      </c>
    </row>
    <row r="772" spans="6:6" x14ac:dyDescent="0.5">
      <c r="F772">
        <v>0</v>
      </c>
    </row>
    <row r="773" spans="6:6" x14ac:dyDescent="0.5">
      <c r="F773">
        <v>0</v>
      </c>
    </row>
    <row r="774" spans="6:6" x14ac:dyDescent="0.5">
      <c r="F774">
        <v>0</v>
      </c>
    </row>
    <row r="775" spans="6:6" x14ac:dyDescent="0.5">
      <c r="F775">
        <v>1</v>
      </c>
    </row>
    <row r="776" spans="6:6" x14ac:dyDescent="0.5">
      <c r="F776">
        <v>1</v>
      </c>
    </row>
    <row r="777" spans="6:6" x14ac:dyDescent="0.5">
      <c r="F777">
        <v>1</v>
      </c>
    </row>
    <row r="778" spans="6:6" x14ac:dyDescent="0.5">
      <c r="F778">
        <v>1</v>
      </c>
    </row>
    <row r="779" spans="6:6" x14ac:dyDescent="0.5">
      <c r="F779">
        <v>1</v>
      </c>
    </row>
    <row r="780" spans="6:6" x14ac:dyDescent="0.5">
      <c r="F780">
        <v>1</v>
      </c>
    </row>
    <row r="781" spans="6:6" x14ac:dyDescent="0.5">
      <c r="F781">
        <v>1</v>
      </c>
    </row>
    <row r="782" spans="6:6" x14ac:dyDescent="0.5">
      <c r="F782">
        <v>1</v>
      </c>
    </row>
    <row r="783" spans="6:6" x14ac:dyDescent="0.5">
      <c r="F783">
        <v>1</v>
      </c>
    </row>
    <row r="784" spans="6:6" x14ac:dyDescent="0.5">
      <c r="F784">
        <v>1</v>
      </c>
    </row>
    <row r="785" spans="6:6" x14ac:dyDescent="0.5">
      <c r="F785">
        <v>0</v>
      </c>
    </row>
    <row r="786" spans="6:6" x14ac:dyDescent="0.5">
      <c r="F786">
        <v>0</v>
      </c>
    </row>
    <row r="787" spans="6:6" x14ac:dyDescent="0.5">
      <c r="F787">
        <v>0</v>
      </c>
    </row>
    <row r="788" spans="6:6" x14ac:dyDescent="0.5">
      <c r="F788">
        <v>1</v>
      </c>
    </row>
    <row r="789" spans="6:6" x14ac:dyDescent="0.5">
      <c r="F789">
        <v>1</v>
      </c>
    </row>
    <row r="790" spans="6:6" x14ac:dyDescent="0.5">
      <c r="F790">
        <v>1</v>
      </c>
    </row>
    <row r="791" spans="6:6" x14ac:dyDescent="0.5">
      <c r="F791">
        <v>1</v>
      </c>
    </row>
    <row r="792" spans="6:6" x14ac:dyDescent="0.5">
      <c r="F792">
        <v>1</v>
      </c>
    </row>
    <row r="793" spans="6:6" x14ac:dyDescent="0.5">
      <c r="F793">
        <v>1</v>
      </c>
    </row>
    <row r="794" spans="6:6" x14ac:dyDescent="0.5">
      <c r="F794">
        <v>1</v>
      </c>
    </row>
    <row r="795" spans="6:6" x14ac:dyDescent="0.5">
      <c r="F795">
        <v>1</v>
      </c>
    </row>
    <row r="796" spans="6:6" x14ac:dyDescent="0.5">
      <c r="F796">
        <v>1</v>
      </c>
    </row>
    <row r="797" spans="6:6" x14ac:dyDescent="0.5">
      <c r="F797">
        <v>1</v>
      </c>
    </row>
    <row r="798" spans="6:6" x14ac:dyDescent="0.5">
      <c r="F798">
        <v>1</v>
      </c>
    </row>
    <row r="799" spans="6:6" x14ac:dyDescent="0.5">
      <c r="F799">
        <v>1</v>
      </c>
    </row>
    <row r="800" spans="6:6" x14ac:dyDescent="0.5">
      <c r="F800">
        <v>1</v>
      </c>
    </row>
    <row r="801" spans="6:6" x14ac:dyDescent="0.5">
      <c r="F801">
        <v>1</v>
      </c>
    </row>
    <row r="802" spans="6:6" x14ac:dyDescent="0.5">
      <c r="F802">
        <v>1</v>
      </c>
    </row>
    <row r="803" spans="6:6" x14ac:dyDescent="0.5">
      <c r="F803">
        <v>1</v>
      </c>
    </row>
    <row r="804" spans="6:6" x14ac:dyDescent="0.5">
      <c r="F804">
        <v>1</v>
      </c>
    </row>
    <row r="805" spans="6:6" x14ac:dyDescent="0.5">
      <c r="F805">
        <v>1</v>
      </c>
    </row>
    <row r="806" spans="6:6" x14ac:dyDescent="0.5">
      <c r="F806">
        <v>1</v>
      </c>
    </row>
    <row r="807" spans="6:6" x14ac:dyDescent="0.5">
      <c r="F807">
        <v>1</v>
      </c>
    </row>
    <row r="808" spans="6:6" x14ac:dyDescent="0.5">
      <c r="F808">
        <v>1</v>
      </c>
    </row>
    <row r="809" spans="6:6" x14ac:dyDescent="0.5">
      <c r="F809">
        <v>1</v>
      </c>
    </row>
    <row r="810" spans="6:6" x14ac:dyDescent="0.5">
      <c r="F810">
        <v>1</v>
      </c>
    </row>
    <row r="811" spans="6:6" x14ac:dyDescent="0.5">
      <c r="F811">
        <v>1</v>
      </c>
    </row>
    <row r="812" spans="6:6" x14ac:dyDescent="0.5">
      <c r="F812">
        <v>1</v>
      </c>
    </row>
    <row r="813" spans="6:6" x14ac:dyDescent="0.5">
      <c r="F813">
        <v>1</v>
      </c>
    </row>
    <row r="814" spans="6:6" x14ac:dyDescent="0.5">
      <c r="F814">
        <v>1</v>
      </c>
    </row>
    <row r="815" spans="6:6" x14ac:dyDescent="0.5">
      <c r="F815">
        <v>1</v>
      </c>
    </row>
    <row r="816" spans="6:6" x14ac:dyDescent="0.5">
      <c r="F816">
        <v>1</v>
      </c>
    </row>
    <row r="817" spans="6:6" x14ac:dyDescent="0.5">
      <c r="F817">
        <v>1</v>
      </c>
    </row>
    <row r="818" spans="6:6" x14ac:dyDescent="0.5">
      <c r="F818">
        <v>1</v>
      </c>
    </row>
    <row r="819" spans="6:6" x14ac:dyDescent="0.5">
      <c r="F819">
        <v>0</v>
      </c>
    </row>
    <row r="820" spans="6:6" x14ac:dyDescent="0.5">
      <c r="F820">
        <v>0</v>
      </c>
    </row>
    <row r="821" spans="6:6" x14ac:dyDescent="0.5">
      <c r="F821">
        <v>0</v>
      </c>
    </row>
    <row r="822" spans="6:6" x14ac:dyDescent="0.5">
      <c r="F822">
        <v>1</v>
      </c>
    </row>
    <row r="823" spans="6:6" x14ac:dyDescent="0.5">
      <c r="F823">
        <v>1</v>
      </c>
    </row>
    <row r="824" spans="6:6" x14ac:dyDescent="0.5">
      <c r="F824">
        <v>0</v>
      </c>
    </row>
    <row r="825" spans="6:6" x14ac:dyDescent="0.5">
      <c r="F825">
        <v>0</v>
      </c>
    </row>
    <row r="826" spans="6:6" x14ac:dyDescent="0.5">
      <c r="F826">
        <v>1</v>
      </c>
    </row>
    <row r="827" spans="6:6" x14ac:dyDescent="0.5">
      <c r="F827">
        <v>1</v>
      </c>
    </row>
    <row r="828" spans="6:6" x14ac:dyDescent="0.5">
      <c r="F828">
        <v>1</v>
      </c>
    </row>
    <row r="829" spans="6:6" x14ac:dyDescent="0.5">
      <c r="F829">
        <v>1</v>
      </c>
    </row>
    <row r="830" spans="6:6" x14ac:dyDescent="0.5">
      <c r="F830">
        <v>1</v>
      </c>
    </row>
    <row r="831" spans="6:6" x14ac:dyDescent="0.5">
      <c r="F831">
        <v>1</v>
      </c>
    </row>
    <row r="832" spans="6:6" x14ac:dyDescent="0.5">
      <c r="F832">
        <v>1</v>
      </c>
    </row>
    <row r="833" spans="6:6" x14ac:dyDescent="0.5">
      <c r="F833">
        <v>1</v>
      </c>
    </row>
    <row r="834" spans="6:6" x14ac:dyDescent="0.5">
      <c r="F834">
        <v>1</v>
      </c>
    </row>
    <row r="835" spans="6:6" x14ac:dyDescent="0.5">
      <c r="F835">
        <v>1</v>
      </c>
    </row>
    <row r="836" spans="6:6" x14ac:dyDescent="0.5">
      <c r="F836">
        <v>1</v>
      </c>
    </row>
    <row r="837" spans="6:6" x14ac:dyDescent="0.5">
      <c r="F837">
        <v>1</v>
      </c>
    </row>
    <row r="838" spans="6:6" x14ac:dyDescent="0.5">
      <c r="F838">
        <v>1</v>
      </c>
    </row>
    <row r="839" spans="6:6" x14ac:dyDescent="0.5">
      <c r="F839">
        <v>1</v>
      </c>
    </row>
    <row r="840" spans="6:6" x14ac:dyDescent="0.5">
      <c r="F840">
        <v>1</v>
      </c>
    </row>
    <row r="841" spans="6:6" x14ac:dyDescent="0.5">
      <c r="F841">
        <v>1</v>
      </c>
    </row>
    <row r="842" spans="6:6" x14ac:dyDescent="0.5">
      <c r="F842">
        <v>1</v>
      </c>
    </row>
    <row r="843" spans="6:6" x14ac:dyDescent="0.5">
      <c r="F843">
        <v>1</v>
      </c>
    </row>
    <row r="844" spans="6:6" x14ac:dyDescent="0.5">
      <c r="F844">
        <v>1</v>
      </c>
    </row>
    <row r="845" spans="6:6" x14ac:dyDescent="0.5">
      <c r="F845">
        <v>0</v>
      </c>
    </row>
    <row r="846" spans="6:6" x14ac:dyDescent="0.5">
      <c r="F846">
        <v>1</v>
      </c>
    </row>
    <row r="847" spans="6:6" x14ac:dyDescent="0.5">
      <c r="F847">
        <v>1</v>
      </c>
    </row>
    <row r="848" spans="6:6" x14ac:dyDescent="0.5">
      <c r="F848">
        <v>1</v>
      </c>
    </row>
    <row r="849" spans="6:6" x14ac:dyDescent="0.5">
      <c r="F849">
        <v>1</v>
      </c>
    </row>
    <row r="850" spans="6:6" x14ac:dyDescent="0.5">
      <c r="F850">
        <v>1</v>
      </c>
    </row>
    <row r="851" spans="6:6" x14ac:dyDescent="0.5">
      <c r="F851">
        <v>1</v>
      </c>
    </row>
    <row r="852" spans="6:6" x14ac:dyDescent="0.5">
      <c r="F852">
        <v>1</v>
      </c>
    </row>
    <row r="853" spans="6:6" x14ac:dyDescent="0.5">
      <c r="F853">
        <v>1</v>
      </c>
    </row>
    <row r="854" spans="6:6" x14ac:dyDescent="0.5">
      <c r="F854">
        <v>1</v>
      </c>
    </row>
    <row r="855" spans="6:6" x14ac:dyDescent="0.5">
      <c r="F855">
        <v>1</v>
      </c>
    </row>
    <row r="856" spans="6:6" x14ac:dyDescent="0.5">
      <c r="F856">
        <v>1</v>
      </c>
    </row>
    <row r="857" spans="6:6" x14ac:dyDescent="0.5">
      <c r="F857">
        <v>1</v>
      </c>
    </row>
    <row r="858" spans="6:6" x14ac:dyDescent="0.5">
      <c r="F858">
        <v>1</v>
      </c>
    </row>
    <row r="859" spans="6:6" x14ac:dyDescent="0.5">
      <c r="F859">
        <v>1</v>
      </c>
    </row>
    <row r="860" spans="6:6" x14ac:dyDescent="0.5">
      <c r="F860">
        <v>1</v>
      </c>
    </row>
    <row r="861" spans="6:6" x14ac:dyDescent="0.5">
      <c r="F861">
        <v>1</v>
      </c>
    </row>
    <row r="862" spans="6:6" x14ac:dyDescent="0.5">
      <c r="F862">
        <v>1</v>
      </c>
    </row>
    <row r="863" spans="6:6" x14ac:dyDescent="0.5">
      <c r="F863">
        <v>1</v>
      </c>
    </row>
    <row r="864" spans="6:6" x14ac:dyDescent="0.5">
      <c r="F864">
        <v>1</v>
      </c>
    </row>
    <row r="865" spans="6:6" x14ac:dyDescent="0.5">
      <c r="F865">
        <v>0</v>
      </c>
    </row>
    <row r="866" spans="6:6" x14ac:dyDescent="0.5">
      <c r="F866">
        <v>1</v>
      </c>
    </row>
    <row r="867" spans="6:6" x14ac:dyDescent="0.5">
      <c r="F867">
        <v>1</v>
      </c>
    </row>
    <row r="868" spans="6:6" x14ac:dyDescent="0.5">
      <c r="F868">
        <v>1</v>
      </c>
    </row>
    <row r="869" spans="6:6" x14ac:dyDescent="0.5">
      <c r="F869">
        <v>1</v>
      </c>
    </row>
    <row r="870" spans="6:6" x14ac:dyDescent="0.5">
      <c r="F870">
        <v>1</v>
      </c>
    </row>
    <row r="871" spans="6:6" x14ac:dyDescent="0.5">
      <c r="F871">
        <v>1</v>
      </c>
    </row>
    <row r="872" spans="6:6" x14ac:dyDescent="0.5">
      <c r="F872">
        <v>1</v>
      </c>
    </row>
    <row r="873" spans="6:6" x14ac:dyDescent="0.5">
      <c r="F873">
        <v>1</v>
      </c>
    </row>
    <row r="874" spans="6:6" x14ac:dyDescent="0.5">
      <c r="F874">
        <v>1</v>
      </c>
    </row>
    <row r="875" spans="6:6" x14ac:dyDescent="0.5">
      <c r="F875">
        <v>1</v>
      </c>
    </row>
    <row r="876" spans="6:6" x14ac:dyDescent="0.5">
      <c r="F876">
        <v>1</v>
      </c>
    </row>
    <row r="877" spans="6:6" x14ac:dyDescent="0.5">
      <c r="F877">
        <v>1</v>
      </c>
    </row>
    <row r="878" spans="6:6" x14ac:dyDescent="0.5">
      <c r="F878">
        <v>1</v>
      </c>
    </row>
    <row r="879" spans="6:6" x14ac:dyDescent="0.5">
      <c r="F879">
        <v>1</v>
      </c>
    </row>
    <row r="880" spans="6:6" x14ac:dyDescent="0.5">
      <c r="F880">
        <v>1</v>
      </c>
    </row>
    <row r="881" spans="6:6" x14ac:dyDescent="0.5">
      <c r="F881">
        <v>1</v>
      </c>
    </row>
    <row r="882" spans="6:6" x14ac:dyDescent="0.5">
      <c r="F882">
        <v>1</v>
      </c>
    </row>
    <row r="883" spans="6:6" x14ac:dyDescent="0.5">
      <c r="F883">
        <v>1</v>
      </c>
    </row>
    <row r="884" spans="6:6" x14ac:dyDescent="0.5">
      <c r="F884">
        <v>1</v>
      </c>
    </row>
    <row r="885" spans="6:6" x14ac:dyDescent="0.5">
      <c r="F885">
        <v>1</v>
      </c>
    </row>
    <row r="886" spans="6:6" x14ac:dyDescent="0.5">
      <c r="F886">
        <v>0</v>
      </c>
    </row>
    <row r="887" spans="6:6" x14ac:dyDescent="0.5">
      <c r="F887">
        <v>0</v>
      </c>
    </row>
    <row r="888" spans="6:6" x14ac:dyDescent="0.5">
      <c r="F888">
        <v>1</v>
      </c>
    </row>
    <row r="889" spans="6:6" x14ac:dyDescent="0.5">
      <c r="F889">
        <v>1</v>
      </c>
    </row>
    <row r="890" spans="6:6" x14ac:dyDescent="0.5">
      <c r="F890">
        <v>1</v>
      </c>
    </row>
    <row r="891" spans="6:6" x14ac:dyDescent="0.5">
      <c r="F891">
        <v>1</v>
      </c>
    </row>
    <row r="892" spans="6:6" x14ac:dyDescent="0.5">
      <c r="F892">
        <v>1</v>
      </c>
    </row>
    <row r="893" spans="6:6" x14ac:dyDescent="0.5">
      <c r="F893">
        <v>1</v>
      </c>
    </row>
    <row r="894" spans="6:6" x14ac:dyDescent="0.5">
      <c r="F894">
        <v>1</v>
      </c>
    </row>
    <row r="895" spans="6:6" x14ac:dyDescent="0.5">
      <c r="F895">
        <v>1</v>
      </c>
    </row>
    <row r="896" spans="6:6" x14ac:dyDescent="0.5">
      <c r="F896">
        <v>1</v>
      </c>
    </row>
    <row r="897" spans="6:6" x14ac:dyDescent="0.5">
      <c r="F897">
        <v>1</v>
      </c>
    </row>
    <row r="898" spans="6:6" x14ac:dyDescent="0.5">
      <c r="F898">
        <v>1</v>
      </c>
    </row>
    <row r="899" spans="6:6" x14ac:dyDescent="0.5">
      <c r="F899">
        <v>1</v>
      </c>
    </row>
    <row r="900" spans="6:6" x14ac:dyDescent="0.5">
      <c r="F900">
        <v>1</v>
      </c>
    </row>
    <row r="901" spans="6:6" x14ac:dyDescent="0.5">
      <c r="F901">
        <v>1</v>
      </c>
    </row>
    <row r="902" spans="6:6" x14ac:dyDescent="0.5">
      <c r="F902">
        <v>0</v>
      </c>
    </row>
    <row r="903" spans="6:6" x14ac:dyDescent="0.5">
      <c r="F903">
        <v>0</v>
      </c>
    </row>
    <row r="904" spans="6:6" x14ac:dyDescent="0.5">
      <c r="F904">
        <v>0</v>
      </c>
    </row>
    <row r="905" spans="6:6" x14ac:dyDescent="0.5">
      <c r="F905">
        <v>1</v>
      </c>
    </row>
    <row r="906" spans="6:6" x14ac:dyDescent="0.5">
      <c r="F906">
        <v>1</v>
      </c>
    </row>
    <row r="907" spans="6:6" x14ac:dyDescent="0.5">
      <c r="F907">
        <v>0</v>
      </c>
    </row>
    <row r="908" spans="6:6" x14ac:dyDescent="0.5">
      <c r="F908">
        <v>0</v>
      </c>
    </row>
    <row r="909" spans="6:6" x14ac:dyDescent="0.5">
      <c r="F909">
        <v>0</v>
      </c>
    </row>
    <row r="910" spans="6:6" x14ac:dyDescent="0.5">
      <c r="F910">
        <v>0</v>
      </c>
    </row>
    <row r="911" spans="6:6" x14ac:dyDescent="0.5">
      <c r="F911">
        <v>1</v>
      </c>
    </row>
    <row r="912" spans="6:6" x14ac:dyDescent="0.5">
      <c r="F912">
        <v>1</v>
      </c>
    </row>
    <row r="913" spans="6:6" x14ac:dyDescent="0.5">
      <c r="F913">
        <v>1</v>
      </c>
    </row>
    <row r="914" spans="6:6" x14ac:dyDescent="0.5">
      <c r="F914">
        <v>0</v>
      </c>
    </row>
    <row r="915" spans="6:6" x14ac:dyDescent="0.5">
      <c r="F915">
        <v>0</v>
      </c>
    </row>
    <row r="916" spans="6:6" x14ac:dyDescent="0.5">
      <c r="F916">
        <v>-1</v>
      </c>
    </row>
    <row r="917" spans="6:6" x14ac:dyDescent="0.5">
      <c r="F917">
        <v>0</v>
      </c>
    </row>
    <row r="918" spans="6:6" x14ac:dyDescent="0.5">
      <c r="F918">
        <v>-1</v>
      </c>
    </row>
    <row r="919" spans="6:6" x14ac:dyDescent="0.5">
      <c r="F919">
        <v>0</v>
      </c>
    </row>
    <row r="920" spans="6:6" x14ac:dyDescent="0.5">
      <c r="F920">
        <v>0</v>
      </c>
    </row>
    <row r="921" spans="6:6" x14ac:dyDescent="0.5">
      <c r="F921">
        <v>0</v>
      </c>
    </row>
    <row r="922" spans="6:6" x14ac:dyDescent="0.5">
      <c r="F922">
        <v>0</v>
      </c>
    </row>
    <row r="923" spans="6:6" x14ac:dyDescent="0.5">
      <c r="F923">
        <v>0</v>
      </c>
    </row>
    <row r="924" spans="6:6" x14ac:dyDescent="0.5">
      <c r="F924">
        <v>0</v>
      </c>
    </row>
    <row r="925" spans="6:6" x14ac:dyDescent="0.5">
      <c r="F925">
        <v>0</v>
      </c>
    </row>
    <row r="926" spans="6:6" x14ac:dyDescent="0.5">
      <c r="F926">
        <v>1</v>
      </c>
    </row>
    <row r="927" spans="6:6" x14ac:dyDescent="0.5">
      <c r="F927">
        <v>1</v>
      </c>
    </row>
    <row r="928" spans="6:6" x14ac:dyDescent="0.5">
      <c r="F928">
        <v>1</v>
      </c>
    </row>
    <row r="929" spans="6:6" x14ac:dyDescent="0.5">
      <c r="F929">
        <v>1</v>
      </c>
    </row>
    <row r="930" spans="6:6" x14ac:dyDescent="0.5">
      <c r="F930">
        <v>1</v>
      </c>
    </row>
    <row r="931" spans="6:6" x14ac:dyDescent="0.5">
      <c r="F931">
        <v>1</v>
      </c>
    </row>
    <row r="932" spans="6:6" x14ac:dyDescent="0.5">
      <c r="F932">
        <v>1</v>
      </c>
    </row>
    <row r="933" spans="6:6" x14ac:dyDescent="0.5">
      <c r="F933">
        <v>1</v>
      </c>
    </row>
    <row r="934" spans="6:6" x14ac:dyDescent="0.5">
      <c r="F934">
        <v>1</v>
      </c>
    </row>
    <row r="935" spans="6:6" x14ac:dyDescent="0.5">
      <c r="F935">
        <v>1</v>
      </c>
    </row>
    <row r="936" spans="6:6" x14ac:dyDescent="0.5">
      <c r="F936">
        <v>1</v>
      </c>
    </row>
    <row r="937" spans="6:6" x14ac:dyDescent="0.5">
      <c r="F937">
        <v>1</v>
      </c>
    </row>
    <row r="938" spans="6:6" x14ac:dyDescent="0.5">
      <c r="F938">
        <v>1</v>
      </c>
    </row>
    <row r="939" spans="6:6" x14ac:dyDescent="0.5">
      <c r="F939">
        <v>1</v>
      </c>
    </row>
    <row r="940" spans="6:6" x14ac:dyDescent="0.5">
      <c r="F940">
        <v>1</v>
      </c>
    </row>
    <row r="941" spans="6:6" x14ac:dyDescent="0.5">
      <c r="F941">
        <v>1</v>
      </c>
    </row>
    <row r="942" spans="6:6" x14ac:dyDescent="0.5">
      <c r="F942">
        <v>1</v>
      </c>
    </row>
    <row r="943" spans="6:6" x14ac:dyDescent="0.5">
      <c r="F943">
        <v>1</v>
      </c>
    </row>
    <row r="944" spans="6:6" x14ac:dyDescent="0.5">
      <c r="F944">
        <v>1</v>
      </c>
    </row>
    <row r="945" spans="6:6" x14ac:dyDescent="0.5">
      <c r="F945">
        <v>1</v>
      </c>
    </row>
    <row r="946" spans="6:6" x14ac:dyDescent="0.5">
      <c r="F946">
        <v>1</v>
      </c>
    </row>
    <row r="947" spans="6:6" x14ac:dyDescent="0.5">
      <c r="F947">
        <v>1</v>
      </c>
    </row>
    <row r="948" spans="6:6" x14ac:dyDescent="0.5">
      <c r="F948">
        <v>1</v>
      </c>
    </row>
    <row r="949" spans="6:6" x14ac:dyDescent="0.5">
      <c r="F949">
        <v>1</v>
      </c>
    </row>
    <row r="950" spans="6:6" x14ac:dyDescent="0.5">
      <c r="F950">
        <v>1</v>
      </c>
    </row>
    <row r="951" spans="6:6" x14ac:dyDescent="0.5">
      <c r="F951">
        <v>1</v>
      </c>
    </row>
    <row r="952" spans="6:6" x14ac:dyDescent="0.5">
      <c r="F952">
        <v>1</v>
      </c>
    </row>
    <row r="953" spans="6:6" x14ac:dyDescent="0.5">
      <c r="F953">
        <v>1</v>
      </c>
    </row>
    <row r="954" spans="6:6" x14ac:dyDescent="0.5">
      <c r="F954">
        <v>1</v>
      </c>
    </row>
    <row r="955" spans="6:6" x14ac:dyDescent="0.5">
      <c r="F955">
        <v>1</v>
      </c>
    </row>
    <row r="956" spans="6:6" x14ac:dyDescent="0.5">
      <c r="F956">
        <v>0</v>
      </c>
    </row>
    <row r="957" spans="6:6" x14ac:dyDescent="0.5">
      <c r="F957">
        <v>0</v>
      </c>
    </row>
    <row r="958" spans="6:6" x14ac:dyDescent="0.5">
      <c r="F958">
        <v>0</v>
      </c>
    </row>
    <row r="959" spans="6:6" x14ac:dyDescent="0.5">
      <c r="F959">
        <v>-1</v>
      </c>
    </row>
    <row r="960" spans="6:6" x14ac:dyDescent="0.5">
      <c r="F960">
        <v>0</v>
      </c>
    </row>
    <row r="961" spans="6:6" x14ac:dyDescent="0.5">
      <c r="F961">
        <v>0</v>
      </c>
    </row>
    <row r="962" spans="6:6" x14ac:dyDescent="0.5">
      <c r="F962">
        <v>0</v>
      </c>
    </row>
    <row r="963" spans="6:6" x14ac:dyDescent="0.5">
      <c r="F963">
        <v>1</v>
      </c>
    </row>
    <row r="964" spans="6:6" x14ac:dyDescent="0.5">
      <c r="F964">
        <v>1</v>
      </c>
    </row>
    <row r="965" spans="6:6" x14ac:dyDescent="0.5">
      <c r="F965">
        <v>1</v>
      </c>
    </row>
    <row r="966" spans="6:6" x14ac:dyDescent="0.5">
      <c r="F966">
        <v>1</v>
      </c>
    </row>
    <row r="967" spans="6:6" x14ac:dyDescent="0.5">
      <c r="F967">
        <v>0</v>
      </c>
    </row>
    <row r="968" spans="6:6" x14ac:dyDescent="0.5">
      <c r="F968">
        <v>0</v>
      </c>
    </row>
    <row r="969" spans="6:6" x14ac:dyDescent="0.5">
      <c r="F969">
        <v>1</v>
      </c>
    </row>
    <row r="970" spans="6:6" x14ac:dyDescent="0.5">
      <c r="F970">
        <v>0</v>
      </c>
    </row>
    <row r="971" spans="6:6" x14ac:dyDescent="0.5">
      <c r="F971">
        <v>0</v>
      </c>
    </row>
    <row r="972" spans="6:6" x14ac:dyDescent="0.5">
      <c r="F972">
        <v>-1</v>
      </c>
    </row>
    <row r="973" spans="6:6" x14ac:dyDescent="0.5">
      <c r="F973">
        <v>1</v>
      </c>
    </row>
    <row r="974" spans="6:6" x14ac:dyDescent="0.5">
      <c r="F974">
        <v>1</v>
      </c>
    </row>
    <row r="975" spans="6:6" x14ac:dyDescent="0.5">
      <c r="F975">
        <v>1</v>
      </c>
    </row>
    <row r="976" spans="6:6" x14ac:dyDescent="0.5">
      <c r="F976">
        <v>1</v>
      </c>
    </row>
    <row r="977" spans="6:6" x14ac:dyDescent="0.5">
      <c r="F977">
        <v>1</v>
      </c>
    </row>
    <row r="978" spans="6:6" x14ac:dyDescent="0.5">
      <c r="F978">
        <v>1</v>
      </c>
    </row>
    <row r="979" spans="6:6" x14ac:dyDescent="0.5">
      <c r="F979">
        <v>1</v>
      </c>
    </row>
  </sheetData>
  <autoFilter ref="F1:F979" xr:uid="{84C39527-2B31-428C-8A02-279AD2BC0FD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2311-FE79-4FAB-9BAE-CB6B24D82C8F}">
  <dimension ref="A1:G4"/>
  <sheetViews>
    <sheetView workbookViewId="0">
      <selection activeCell="I8" sqref="I8"/>
    </sheetView>
  </sheetViews>
  <sheetFormatPr defaultRowHeight="14.1" x14ac:dyDescent="0.5"/>
  <sheetData>
    <row r="1" spans="1:7" x14ac:dyDescent="0.5"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5">
      <c r="A2" t="s">
        <v>18</v>
      </c>
      <c r="B2">
        <v>26</v>
      </c>
      <c r="C2">
        <v>29.7</v>
      </c>
      <c r="D2">
        <f>B2*60+C2</f>
        <v>1589.7</v>
      </c>
      <c r="E2">
        <f>10*2*11</f>
        <v>220</v>
      </c>
      <c r="F2">
        <v>15</v>
      </c>
      <c r="G2">
        <f>D2/E2/F2</f>
        <v>0.48172727272727278</v>
      </c>
    </row>
    <row r="3" spans="1:7" x14ac:dyDescent="0.5">
      <c r="A3" t="s">
        <v>21</v>
      </c>
      <c r="B3">
        <v>21</v>
      </c>
      <c r="C3">
        <v>15.4</v>
      </c>
      <c r="D3">
        <f>B3*60+C3</f>
        <v>1275.4000000000001</v>
      </c>
      <c r="E3">
        <f>3*3*5</f>
        <v>45</v>
      </c>
      <c r="F3">
        <v>15</v>
      </c>
      <c r="G3">
        <f>D3/E3/F3</f>
        <v>1.8894814814814818</v>
      </c>
    </row>
    <row r="4" spans="1:7" x14ac:dyDescent="0.5">
      <c r="D4" s="4">
        <f>D2-D3</f>
        <v>314.29999999999995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28A1-406A-4214-9E5F-F9BC34854D8B}">
  <dimension ref="A1:R22"/>
  <sheetViews>
    <sheetView topLeftCell="A33" zoomScale="60" zoomScaleNormal="60" workbookViewId="0">
      <selection activeCell="N77" sqref="N77"/>
    </sheetView>
  </sheetViews>
  <sheetFormatPr defaultColWidth="12.546875" defaultRowHeight="14.1" x14ac:dyDescent="0.5"/>
  <sheetData>
    <row r="1" spans="1:18" x14ac:dyDescent="0.5">
      <c r="A1" s="9" t="s">
        <v>29</v>
      </c>
      <c r="B1" s="9" t="s">
        <v>1</v>
      </c>
      <c r="C1" s="9"/>
      <c r="D1" s="9"/>
      <c r="E1" s="9" t="s">
        <v>31</v>
      </c>
      <c r="F1" s="9"/>
      <c r="G1" s="9"/>
      <c r="H1" s="9" t="s">
        <v>32</v>
      </c>
      <c r="I1" s="9"/>
      <c r="J1" s="9"/>
      <c r="K1" s="9" t="s">
        <v>33</v>
      </c>
      <c r="L1" s="9"/>
      <c r="M1" s="9"/>
      <c r="N1" s="9" t="s">
        <v>34</v>
      </c>
      <c r="O1" s="9"/>
      <c r="P1" s="9"/>
      <c r="Q1" s="9" t="s">
        <v>35</v>
      </c>
    </row>
    <row r="2" spans="1:18" x14ac:dyDescent="0.5">
      <c r="A2" s="3" t="s">
        <v>43</v>
      </c>
      <c r="B2" s="3">
        <v>1200.0699460000001</v>
      </c>
      <c r="C2" s="3"/>
      <c r="D2" s="3"/>
      <c r="E2" s="3">
        <v>0.1133349304660735</v>
      </c>
      <c r="F2" s="3"/>
      <c r="G2" s="3"/>
      <c r="H2" s="3">
        <v>0.77283285611891595</v>
      </c>
      <c r="I2" s="3"/>
      <c r="J2" s="3"/>
      <c r="K2" s="3">
        <v>1.6759950795447229</v>
      </c>
      <c r="L2" s="3"/>
      <c r="M2" s="3"/>
      <c r="N2" s="3">
        <v>6.7018850609733809</v>
      </c>
      <c r="O2" s="3"/>
      <c r="P2" s="3"/>
      <c r="Q2" s="3">
        <v>172</v>
      </c>
    </row>
    <row r="3" spans="1:18" x14ac:dyDescent="0.5">
      <c r="A3" s="3" t="s">
        <v>28</v>
      </c>
      <c r="B3" s="3">
        <v>2483.281734000007</v>
      </c>
      <c r="C3" s="3"/>
      <c r="D3" s="3"/>
      <c r="E3" s="3">
        <v>0.22180519483458699</v>
      </c>
      <c r="F3" s="3"/>
      <c r="G3" s="3"/>
      <c r="H3" s="3">
        <v>0.68294737282911544</v>
      </c>
      <c r="I3" s="3"/>
      <c r="J3" s="3"/>
      <c r="K3" s="3">
        <v>2.990636013636423</v>
      </c>
      <c r="L3" s="3"/>
      <c r="M3" s="3"/>
      <c r="N3" s="3">
        <v>10.77617462777574</v>
      </c>
      <c r="O3" s="3"/>
      <c r="P3" s="3"/>
      <c r="Q3" s="3">
        <v>403</v>
      </c>
    </row>
    <row r="4" spans="1:18" x14ac:dyDescent="0.5">
      <c r="A4" s="3" t="s">
        <v>42</v>
      </c>
      <c r="B4" s="3">
        <v>2015.710074999995</v>
      </c>
      <c r="C4" s="3"/>
      <c r="D4" s="3"/>
      <c r="E4" s="3">
        <v>0.18362987349096949</v>
      </c>
      <c r="F4" s="3"/>
      <c r="G4" s="3"/>
      <c r="H4" s="3">
        <v>0.65336330298932455</v>
      </c>
      <c r="I4" s="3"/>
      <c r="J4" s="3"/>
      <c r="K4" s="3">
        <v>2.5423907377540909</v>
      </c>
      <c r="L4" s="3"/>
      <c r="M4" s="3"/>
      <c r="N4" s="3">
        <v>9.0398130274193917</v>
      </c>
      <c r="O4" s="3"/>
      <c r="P4" s="3"/>
      <c r="Q4" s="3">
        <v>415</v>
      </c>
    </row>
    <row r="5" spans="1:18" x14ac:dyDescent="0.5">
      <c r="A5" s="3" t="s">
        <v>36</v>
      </c>
      <c r="B5" s="3">
        <v>1334.601190000001</v>
      </c>
      <c r="C5" s="3"/>
      <c r="D5" s="3"/>
      <c r="E5" s="3">
        <v>0.12527500640293959</v>
      </c>
      <c r="F5" s="3"/>
      <c r="G5" s="3"/>
      <c r="H5" s="3">
        <v>0.61183836968282013</v>
      </c>
      <c r="I5" s="3"/>
      <c r="J5" s="3"/>
      <c r="K5" s="3">
        <v>1.826950967509855</v>
      </c>
      <c r="L5" s="3"/>
      <c r="M5" s="3"/>
      <c r="N5" s="3">
        <v>9.0782413207549055</v>
      </c>
      <c r="O5" s="3"/>
      <c r="P5" s="3"/>
      <c r="Q5" s="3">
        <v>417</v>
      </c>
    </row>
    <row r="6" spans="1:18" x14ac:dyDescent="0.5">
      <c r="A6" s="3" t="s">
        <v>41</v>
      </c>
      <c r="B6" s="3">
        <v>2230.6517349999922</v>
      </c>
      <c r="C6" s="3"/>
      <c r="D6" s="3"/>
      <c r="E6" s="3">
        <v>0.20136014514617809</v>
      </c>
      <c r="F6" s="3"/>
      <c r="G6" s="3"/>
      <c r="H6" s="3">
        <v>0.74033790049132253</v>
      </c>
      <c r="I6" s="3"/>
      <c r="J6" s="3"/>
      <c r="K6" s="3">
        <v>2.7507297287800649</v>
      </c>
      <c r="L6" s="3"/>
      <c r="M6" s="3"/>
      <c r="N6" s="3">
        <v>15.58914003160729</v>
      </c>
      <c r="O6" s="3"/>
      <c r="P6" s="3"/>
      <c r="Q6" s="3">
        <v>376</v>
      </c>
    </row>
    <row r="7" spans="1:18" x14ac:dyDescent="0.5">
      <c r="A7" s="3" t="s">
        <v>26</v>
      </c>
      <c r="B7" s="3">
        <v>3356.0024460000059</v>
      </c>
      <c r="C7" s="3"/>
      <c r="D7" s="3"/>
      <c r="E7" s="3">
        <v>0.28938081222601042</v>
      </c>
      <c r="F7" s="3"/>
      <c r="G7" s="3"/>
      <c r="H7" s="3">
        <v>0.93450925482217395</v>
      </c>
      <c r="I7" s="3"/>
      <c r="J7" s="3"/>
      <c r="K7" s="3">
        <v>3.7536008238628629</v>
      </c>
      <c r="L7" s="3"/>
      <c r="M7" s="3"/>
      <c r="N7" s="3">
        <v>7.4124738468663054</v>
      </c>
      <c r="O7" s="3"/>
      <c r="P7" s="3"/>
      <c r="Q7" s="3">
        <v>266</v>
      </c>
    </row>
    <row r="8" spans="1:18" x14ac:dyDescent="0.5">
      <c r="A8" s="3" t="s">
        <v>40</v>
      </c>
      <c r="B8" s="3">
        <v>2079.2192499999978</v>
      </c>
      <c r="C8" s="3"/>
      <c r="D8" s="3"/>
      <c r="E8" s="3">
        <v>0.18890146580139311</v>
      </c>
      <c r="F8" s="3"/>
      <c r="G8" s="3"/>
      <c r="H8" s="3">
        <v>0.58267592537859547</v>
      </c>
      <c r="I8" s="3"/>
      <c r="J8" s="3"/>
      <c r="K8" s="3">
        <v>2.6037428821980289</v>
      </c>
      <c r="L8" s="3"/>
      <c r="M8" s="3"/>
      <c r="N8" s="3">
        <v>6.8919888908446314</v>
      </c>
      <c r="O8" s="3"/>
      <c r="P8" s="3"/>
      <c r="Q8" s="3">
        <v>301</v>
      </c>
    </row>
    <row r="9" spans="1:18" x14ac:dyDescent="0.5">
      <c r="A9" s="3" t="s">
        <v>39</v>
      </c>
      <c r="B9" s="3">
        <v>1404.7506060000089</v>
      </c>
      <c r="C9" s="3"/>
      <c r="D9" s="3"/>
      <c r="E9" s="3">
        <v>0.13144489542737459</v>
      </c>
      <c r="F9" s="3"/>
      <c r="G9" s="3"/>
      <c r="H9" s="3">
        <v>0.28462445404783893</v>
      </c>
      <c r="I9" s="3"/>
      <c r="J9" s="3"/>
      <c r="K9" s="3">
        <v>1.9016154734253361</v>
      </c>
      <c r="L9" s="3"/>
      <c r="M9" s="3"/>
      <c r="N9" s="3">
        <v>12.668802538117619</v>
      </c>
      <c r="O9" s="3"/>
      <c r="P9" s="3"/>
      <c r="Q9" s="3">
        <v>249</v>
      </c>
    </row>
    <row r="10" spans="1:18" x14ac:dyDescent="0.5">
      <c r="A10" s="3" t="s">
        <v>38</v>
      </c>
      <c r="B10" s="3">
        <v>1798.971550000002</v>
      </c>
      <c r="C10" s="3"/>
      <c r="D10" s="3"/>
      <c r="E10" s="3">
        <v>0.1654272778995397</v>
      </c>
      <c r="F10" s="3"/>
      <c r="G10" s="3"/>
      <c r="H10" s="3">
        <v>0.33577690485626233</v>
      </c>
      <c r="I10" s="3"/>
      <c r="J10" s="3"/>
      <c r="K10" s="3">
        <v>2.3209427205909088</v>
      </c>
      <c r="L10" s="3"/>
      <c r="M10" s="3"/>
      <c r="N10" s="3">
        <v>9.539944002276032</v>
      </c>
      <c r="O10" s="3"/>
      <c r="P10" s="3"/>
      <c r="Q10" s="3">
        <v>332</v>
      </c>
    </row>
    <row r="11" spans="1:18" x14ac:dyDescent="0.5">
      <c r="A11" s="3" t="s">
        <v>37</v>
      </c>
      <c r="B11" s="3">
        <v>943.0408850000058</v>
      </c>
      <c r="C11" s="3"/>
      <c r="D11" s="3"/>
      <c r="E11" s="3">
        <v>9.01186256136602E-2</v>
      </c>
      <c r="F11" s="3"/>
      <c r="G11" s="3"/>
      <c r="H11" s="3">
        <v>0.1929614586610828</v>
      </c>
      <c r="I11" s="3"/>
      <c r="J11" s="3"/>
      <c r="K11" s="3">
        <v>1.366182701159</v>
      </c>
      <c r="L11" s="3"/>
      <c r="M11" s="3"/>
      <c r="N11" s="3">
        <v>12.65297744647796</v>
      </c>
      <c r="O11" s="3"/>
      <c r="P11" s="3"/>
      <c r="Q11" s="3">
        <v>249</v>
      </c>
    </row>
    <row r="13" spans="1:18" x14ac:dyDescent="0.5">
      <c r="A13" s="9" t="s">
        <v>29</v>
      </c>
      <c r="B13" s="9" t="s">
        <v>1</v>
      </c>
      <c r="C13" s="9" t="s">
        <v>45</v>
      </c>
      <c r="D13" s="9" t="s">
        <v>29</v>
      </c>
      <c r="E13" s="9" t="s">
        <v>31</v>
      </c>
      <c r="F13" s="9"/>
      <c r="G13" s="9" t="s">
        <v>29</v>
      </c>
      <c r="H13" s="9" t="s">
        <v>32</v>
      </c>
      <c r="I13" s="9"/>
      <c r="J13" s="9" t="s">
        <v>29</v>
      </c>
      <c r="K13" s="9" t="s">
        <v>33</v>
      </c>
      <c r="L13" s="9"/>
      <c r="M13" s="9" t="s">
        <v>29</v>
      </c>
      <c r="N13" s="9" t="s">
        <v>34</v>
      </c>
      <c r="O13" s="9"/>
      <c r="P13" s="9" t="s">
        <v>29</v>
      </c>
      <c r="Q13" s="9" t="s">
        <v>35</v>
      </c>
    </row>
    <row r="14" spans="1:18" x14ac:dyDescent="0.5">
      <c r="A14" t="str">
        <f>A3</f>
        <v>gmm_1_2003</v>
      </c>
      <c r="B14">
        <f t="shared" ref="B14:Q14" si="0">B3</f>
        <v>2483.281734000007</v>
      </c>
      <c r="C14">
        <f>$B$2</f>
        <v>1200.0699460000001</v>
      </c>
      <c r="D14" t="s">
        <v>28</v>
      </c>
      <c r="E14">
        <f t="shared" si="0"/>
        <v>0.22180519483458699</v>
      </c>
      <c r="F14">
        <f>$E$2</f>
        <v>0.1133349304660735</v>
      </c>
      <c r="G14" t="s">
        <v>28</v>
      </c>
      <c r="H14">
        <f t="shared" si="0"/>
        <v>0.68294737282911544</v>
      </c>
      <c r="I14">
        <f>$H$2</f>
        <v>0.77283285611891595</v>
      </c>
      <c r="J14" t="s">
        <v>28</v>
      </c>
      <c r="K14">
        <f t="shared" si="0"/>
        <v>2.990636013636423</v>
      </c>
      <c r="L14">
        <f>$K$2</f>
        <v>1.6759950795447229</v>
      </c>
      <c r="M14" t="s">
        <v>28</v>
      </c>
      <c r="N14">
        <f t="shared" si="0"/>
        <v>10.77617462777574</v>
      </c>
      <c r="O14">
        <f>$N$2</f>
        <v>6.7018850609733809</v>
      </c>
      <c r="P14" t="s">
        <v>28</v>
      </c>
      <c r="Q14">
        <f t="shared" si="0"/>
        <v>403</v>
      </c>
      <c r="R14">
        <f>$Q$2</f>
        <v>172</v>
      </c>
    </row>
    <row r="15" spans="1:18" x14ac:dyDescent="0.5">
      <c r="A15" t="str">
        <f t="shared" ref="A15:Q15" si="1">A4</f>
        <v>gmm_1_2010</v>
      </c>
      <c r="B15">
        <f t="shared" si="1"/>
        <v>2015.710074999995</v>
      </c>
      <c r="C15">
        <f t="shared" ref="C15:C16" si="2">$B$2</f>
        <v>1200.0699460000001</v>
      </c>
      <c r="D15" t="s">
        <v>42</v>
      </c>
      <c r="E15">
        <f t="shared" si="1"/>
        <v>0.18362987349096949</v>
      </c>
      <c r="F15">
        <f t="shared" ref="F15:F16" si="3">$E$2</f>
        <v>0.1133349304660735</v>
      </c>
      <c r="G15" t="s">
        <v>42</v>
      </c>
      <c r="H15">
        <f t="shared" si="1"/>
        <v>0.65336330298932455</v>
      </c>
      <c r="I15">
        <f t="shared" ref="I15:I16" si="4">$H$2</f>
        <v>0.77283285611891595</v>
      </c>
      <c r="J15" t="s">
        <v>42</v>
      </c>
      <c r="K15">
        <f t="shared" si="1"/>
        <v>2.5423907377540909</v>
      </c>
      <c r="L15">
        <f t="shared" ref="L15:L16" si="5">$K$2</f>
        <v>1.6759950795447229</v>
      </c>
      <c r="M15" t="s">
        <v>42</v>
      </c>
      <c r="N15">
        <f t="shared" si="1"/>
        <v>9.0398130274193917</v>
      </c>
      <c r="O15">
        <f t="shared" ref="O15:O16" si="6">$N$2</f>
        <v>6.7018850609733809</v>
      </c>
      <c r="P15" t="s">
        <v>42</v>
      </c>
      <c r="Q15">
        <f t="shared" si="1"/>
        <v>415</v>
      </c>
      <c r="R15">
        <f t="shared" ref="R15:R16" si="7">$Q$2</f>
        <v>172</v>
      </c>
    </row>
    <row r="16" spans="1:18" x14ac:dyDescent="0.5">
      <c r="A16" t="str">
        <f t="shared" ref="A16:Q16" si="8">A5</f>
        <v>gmm_1_2015</v>
      </c>
      <c r="B16">
        <f t="shared" si="8"/>
        <v>1334.601190000001</v>
      </c>
      <c r="C16">
        <f t="shared" si="2"/>
        <v>1200.0699460000001</v>
      </c>
      <c r="D16" t="s">
        <v>36</v>
      </c>
      <c r="E16">
        <f t="shared" si="8"/>
        <v>0.12527500640293959</v>
      </c>
      <c r="F16">
        <f t="shared" si="3"/>
        <v>0.1133349304660735</v>
      </c>
      <c r="G16" t="s">
        <v>36</v>
      </c>
      <c r="H16">
        <f t="shared" si="8"/>
        <v>0.61183836968282013</v>
      </c>
      <c r="I16">
        <f t="shared" si="4"/>
        <v>0.77283285611891595</v>
      </c>
      <c r="J16" t="s">
        <v>36</v>
      </c>
      <c r="K16">
        <f t="shared" si="8"/>
        <v>1.826950967509855</v>
      </c>
      <c r="L16">
        <f t="shared" si="5"/>
        <v>1.6759950795447229</v>
      </c>
      <c r="M16" t="s">
        <v>36</v>
      </c>
      <c r="N16">
        <f t="shared" si="8"/>
        <v>9.0782413207549055</v>
      </c>
      <c r="O16">
        <f t="shared" si="6"/>
        <v>6.7018850609733809</v>
      </c>
      <c r="P16" t="s">
        <v>36</v>
      </c>
      <c r="Q16">
        <f t="shared" si="8"/>
        <v>417</v>
      </c>
      <c r="R16">
        <f t="shared" si="7"/>
        <v>172</v>
      </c>
    </row>
    <row r="19" spans="1:18" x14ac:dyDescent="0.5">
      <c r="A19" s="9" t="s">
        <v>29</v>
      </c>
      <c r="B19" s="9" t="s">
        <v>1</v>
      </c>
      <c r="C19" s="9"/>
      <c r="D19" s="9"/>
      <c r="E19" s="9" t="s">
        <v>31</v>
      </c>
      <c r="F19" s="9"/>
      <c r="G19" s="9"/>
      <c r="H19" s="9" t="s">
        <v>32</v>
      </c>
      <c r="I19" s="9"/>
      <c r="J19" s="9"/>
      <c r="K19" s="9" t="s">
        <v>33</v>
      </c>
      <c r="L19" s="9"/>
      <c r="M19" s="9"/>
      <c r="N19" s="9" t="s">
        <v>34</v>
      </c>
      <c r="O19" s="9"/>
      <c r="P19" s="9"/>
      <c r="Q19" s="9" t="s">
        <v>35</v>
      </c>
    </row>
    <row r="20" spans="1:18" x14ac:dyDescent="0.5">
      <c r="A20" t="str">
        <f>A6</f>
        <v>hmm_1_2003</v>
      </c>
      <c r="B20">
        <f t="shared" ref="B20:Q20" si="9">B6</f>
        <v>2230.6517349999922</v>
      </c>
      <c r="C20">
        <f>C14</f>
        <v>1200.0699460000001</v>
      </c>
      <c r="D20" t="str">
        <f>A20</f>
        <v>hmm_1_2003</v>
      </c>
      <c r="E20">
        <f t="shared" si="9"/>
        <v>0.20136014514617809</v>
      </c>
      <c r="F20">
        <f>F14</f>
        <v>0.1133349304660735</v>
      </c>
      <c r="G20" t="str">
        <f>D20</f>
        <v>hmm_1_2003</v>
      </c>
      <c r="H20">
        <f t="shared" si="9"/>
        <v>0.74033790049132253</v>
      </c>
      <c r="I20">
        <f>I14</f>
        <v>0.77283285611891595</v>
      </c>
      <c r="J20" t="str">
        <f>G20</f>
        <v>hmm_1_2003</v>
      </c>
      <c r="K20">
        <f t="shared" si="9"/>
        <v>2.7507297287800649</v>
      </c>
      <c r="L20">
        <f>L14</f>
        <v>1.6759950795447229</v>
      </c>
      <c r="M20" t="str">
        <f>J20</f>
        <v>hmm_1_2003</v>
      </c>
      <c r="N20">
        <f t="shared" si="9"/>
        <v>15.58914003160729</v>
      </c>
      <c r="O20">
        <f>O14</f>
        <v>6.7018850609733809</v>
      </c>
      <c r="P20" t="str">
        <f>M20</f>
        <v>hmm_1_2003</v>
      </c>
      <c r="Q20">
        <f t="shared" si="9"/>
        <v>376</v>
      </c>
      <c r="R20">
        <f>R14</f>
        <v>172</v>
      </c>
    </row>
    <row r="21" spans="1:18" x14ac:dyDescent="0.5">
      <c r="A21" t="str">
        <f t="shared" ref="A21:Q21" si="10">A7</f>
        <v>hmm_1_2010</v>
      </c>
      <c r="B21">
        <f t="shared" si="10"/>
        <v>3356.0024460000059</v>
      </c>
      <c r="C21">
        <f t="shared" ref="C21:D22" si="11">C15</f>
        <v>1200.0699460000001</v>
      </c>
      <c r="D21" t="str">
        <f t="shared" ref="D21:D22" si="12">A21</f>
        <v>hmm_1_2010</v>
      </c>
      <c r="E21">
        <f t="shared" si="10"/>
        <v>0.28938081222601042</v>
      </c>
      <c r="F21">
        <f t="shared" ref="F21:G22" si="13">F15</f>
        <v>0.1133349304660735</v>
      </c>
      <c r="G21" t="str">
        <f t="shared" ref="G21:G22" si="14">D21</f>
        <v>hmm_1_2010</v>
      </c>
      <c r="H21">
        <f t="shared" si="10"/>
        <v>0.93450925482217395</v>
      </c>
      <c r="I21">
        <f t="shared" ref="I21:J22" si="15">I15</f>
        <v>0.77283285611891595</v>
      </c>
      <c r="J21" t="str">
        <f t="shared" ref="J21:J22" si="16">G21</f>
        <v>hmm_1_2010</v>
      </c>
      <c r="K21">
        <f t="shared" si="10"/>
        <v>3.7536008238628629</v>
      </c>
      <c r="L21">
        <f t="shared" ref="L21:M22" si="17">L15</f>
        <v>1.6759950795447229</v>
      </c>
      <c r="M21" t="str">
        <f t="shared" ref="M21:M22" si="18">J21</f>
        <v>hmm_1_2010</v>
      </c>
      <c r="N21">
        <f t="shared" si="10"/>
        <v>7.4124738468663054</v>
      </c>
      <c r="O21">
        <f t="shared" ref="O21:P22" si="19">O15</f>
        <v>6.7018850609733809</v>
      </c>
      <c r="P21" t="str">
        <f t="shared" ref="P21:P22" si="20">M21</f>
        <v>hmm_1_2010</v>
      </c>
      <c r="Q21">
        <f t="shared" si="10"/>
        <v>266</v>
      </c>
      <c r="R21">
        <f t="shared" ref="R21:R22" si="21">R15</f>
        <v>172</v>
      </c>
    </row>
    <row r="22" spans="1:18" x14ac:dyDescent="0.5">
      <c r="A22" t="str">
        <f t="shared" ref="A22:Q22" si="22">A8</f>
        <v>hmm_1_2015</v>
      </c>
      <c r="B22">
        <f t="shared" si="22"/>
        <v>2079.2192499999978</v>
      </c>
      <c r="C22">
        <f t="shared" si="11"/>
        <v>1200.0699460000001</v>
      </c>
      <c r="D22" t="str">
        <f t="shared" si="12"/>
        <v>hmm_1_2015</v>
      </c>
      <c r="E22">
        <f t="shared" si="22"/>
        <v>0.18890146580139311</v>
      </c>
      <c r="F22">
        <f t="shared" si="13"/>
        <v>0.1133349304660735</v>
      </c>
      <c r="G22" t="str">
        <f t="shared" si="14"/>
        <v>hmm_1_2015</v>
      </c>
      <c r="H22">
        <f t="shared" si="22"/>
        <v>0.58267592537859547</v>
      </c>
      <c r="I22">
        <f t="shared" si="15"/>
        <v>0.77283285611891595</v>
      </c>
      <c r="J22" t="str">
        <f t="shared" si="16"/>
        <v>hmm_1_2015</v>
      </c>
      <c r="K22">
        <f t="shared" si="22"/>
        <v>2.6037428821980289</v>
      </c>
      <c r="L22">
        <f t="shared" si="17"/>
        <v>1.6759950795447229</v>
      </c>
      <c r="M22" t="str">
        <f t="shared" si="18"/>
        <v>hmm_1_2015</v>
      </c>
      <c r="N22">
        <f t="shared" si="22"/>
        <v>6.8919888908446314</v>
      </c>
      <c r="O22">
        <f t="shared" si="19"/>
        <v>6.7018850609733809</v>
      </c>
      <c r="P22" t="str">
        <f t="shared" si="20"/>
        <v>hmm_1_2015</v>
      </c>
      <c r="Q22">
        <f t="shared" si="22"/>
        <v>301</v>
      </c>
      <c r="R22">
        <f t="shared" si="21"/>
        <v>172</v>
      </c>
    </row>
  </sheetData>
  <sortState xmlns:xlrd2="http://schemas.microsoft.com/office/spreadsheetml/2017/richdata2" ref="A2:Q11">
    <sortCondition ref="A1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808A-9C4A-4E18-9CBE-64847D1200D3}">
  <dimension ref="A1:R50"/>
  <sheetViews>
    <sheetView topLeftCell="A25" zoomScale="60" zoomScaleNormal="60" workbookViewId="0">
      <selection activeCell="O59" sqref="O59"/>
    </sheetView>
  </sheetViews>
  <sheetFormatPr defaultColWidth="12.546875" defaultRowHeight="14.1" x14ac:dyDescent="0.5"/>
  <sheetData>
    <row r="1" spans="1:18" x14ac:dyDescent="0.5">
      <c r="A1" s="9" t="s">
        <v>29</v>
      </c>
      <c r="B1" s="9" t="s">
        <v>1</v>
      </c>
      <c r="C1" s="9"/>
      <c r="D1" s="9"/>
      <c r="E1" s="9" t="s">
        <v>31</v>
      </c>
      <c r="F1" s="9"/>
      <c r="G1" s="9"/>
      <c r="H1" s="9" t="s">
        <v>32</v>
      </c>
      <c r="I1" s="9"/>
      <c r="J1" s="9"/>
      <c r="K1" s="9" t="s">
        <v>33</v>
      </c>
      <c r="L1" s="9"/>
      <c r="M1" s="9"/>
      <c r="N1" s="9" t="s">
        <v>34</v>
      </c>
      <c r="O1" s="9"/>
      <c r="P1" s="9"/>
      <c r="Q1" s="9" t="s">
        <v>35</v>
      </c>
    </row>
    <row r="2" spans="1:18" x14ac:dyDescent="0.5">
      <c r="A2" s="3" t="s">
        <v>43</v>
      </c>
      <c r="B2" s="3">
        <v>1200.0699460000001</v>
      </c>
      <c r="C2" s="3"/>
      <c r="D2" s="3"/>
      <c r="E2" s="3">
        <v>0.1133349304660735</v>
      </c>
      <c r="F2" s="3"/>
      <c r="G2" s="3"/>
      <c r="H2" s="3">
        <v>0.77283285611891595</v>
      </c>
      <c r="I2" s="3"/>
      <c r="J2" s="3"/>
      <c r="K2" s="3">
        <v>1.6759950795447229</v>
      </c>
      <c r="L2" s="3"/>
      <c r="M2" s="3"/>
      <c r="N2" s="3">
        <v>6.7018850609733809</v>
      </c>
      <c r="O2" s="3"/>
      <c r="P2" s="3"/>
      <c r="Q2" s="3">
        <v>172</v>
      </c>
    </row>
    <row r="3" spans="1:18" x14ac:dyDescent="0.5">
      <c r="A3" s="3" t="s">
        <v>53</v>
      </c>
      <c r="B3" s="3">
        <f>C48</f>
        <v>3.2350450311787431</v>
      </c>
      <c r="C3" s="3"/>
      <c r="D3" s="3"/>
      <c r="E3" s="3">
        <f>D48</f>
        <v>3.234521868187656E-4</v>
      </c>
      <c r="F3" s="3"/>
      <c r="G3" s="3"/>
      <c r="H3" s="3">
        <f>E48</f>
        <v>-1.5771393046726521</v>
      </c>
      <c r="I3" s="3"/>
      <c r="J3" s="3"/>
      <c r="K3" s="3">
        <f>F48</f>
        <v>6.8862815144587119E-3</v>
      </c>
      <c r="L3" s="3"/>
      <c r="M3" s="3"/>
      <c r="N3" s="3">
        <f>G48</f>
        <v>1.29820257064581</v>
      </c>
      <c r="O3" s="3"/>
      <c r="P3" s="3"/>
      <c r="Q3" s="3">
        <f>H48</f>
        <v>467</v>
      </c>
    </row>
    <row r="4" spans="1:18" x14ac:dyDescent="0.5">
      <c r="A4" s="3" t="s">
        <v>52</v>
      </c>
      <c r="B4" s="3">
        <f t="shared" ref="B4:B5" si="0">C49</f>
        <v>310.63406531802872</v>
      </c>
      <c r="C4" s="3"/>
      <c r="D4" s="3"/>
      <c r="E4" s="3">
        <f t="shared" ref="E4:E5" si="1">D49</f>
        <v>3.0590703174620211E-2</v>
      </c>
      <c r="F4" s="3"/>
      <c r="G4" s="3"/>
      <c r="H4" s="3">
        <f t="shared" ref="H4:H5" si="2">E49</f>
        <v>-0.3422475889162187</v>
      </c>
      <c r="I4" s="3"/>
      <c r="J4" s="3"/>
      <c r="K4" s="3">
        <f t="shared" ref="K4:K5" si="3">F49</f>
        <v>0.52468929271008502</v>
      </c>
      <c r="L4" s="3"/>
      <c r="M4" s="3"/>
      <c r="N4" s="3">
        <f t="shared" ref="N4:N5" si="4">G49</f>
        <v>1.352965310175833</v>
      </c>
      <c r="O4" s="3"/>
      <c r="P4" s="3"/>
      <c r="Q4" s="3">
        <f t="shared" ref="Q4:Q5" si="5">H49</f>
        <v>119</v>
      </c>
    </row>
    <row r="5" spans="1:18" x14ac:dyDescent="0.5">
      <c r="A5" s="3" t="s">
        <v>46</v>
      </c>
      <c r="B5" s="3">
        <f t="shared" si="0"/>
        <v>804.24773124016792</v>
      </c>
      <c r="C5" s="3"/>
      <c r="D5" s="3"/>
      <c r="E5" s="3">
        <f t="shared" si="1"/>
        <v>7.7354272258798901E-2</v>
      </c>
      <c r="F5" s="3"/>
      <c r="G5" s="3"/>
      <c r="H5" s="3">
        <f t="shared" si="2"/>
        <v>0.56767027933251923</v>
      </c>
      <c r="I5" s="3"/>
      <c r="J5" s="3"/>
      <c r="K5" s="3">
        <f t="shared" si="3"/>
        <v>1.200291614254235</v>
      </c>
      <c r="L5" s="3"/>
      <c r="M5" s="3"/>
      <c r="N5" s="3">
        <f t="shared" si="4"/>
        <v>3.4599994741015339</v>
      </c>
      <c r="O5" s="3"/>
      <c r="P5" s="3"/>
      <c r="Q5" s="3">
        <f t="shared" si="5"/>
        <v>119</v>
      </c>
    </row>
    <row r="6" spans="1:18" x14ac:dyDescent="0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x14ac:dyDescent="0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x14ac:dyDescent="0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x14ac:dyDescent="0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3" spans="1:18" x14ac:dyDescent="0.5">
      <c r="A13" s="9" t="s">
        <v>29</v>
      </c>
      <c r="B13" s="9" t="s">
        <v>1</v>
      </c>
      <c r="C13" s="9" t="s">
        <v>44</v>
      </c>
      <c r="D13" s="9" t="s">
        <v>29</v>
      </c>
      <c r="E13" s="9" t="s">
        <v>31</v>
      </c>
      <c r="F13" s="9"/>
      <c r="G13" s="9" t="s">
        <v>29</v>
      </c>
      <c r="H13" s="9" t="s">
        <v>32</v>
      </c>
      <c r="I13" s="9"/>
      <c r="J13" s="9" t="s">
        <v>29</v>
      </c>
      <c r="K13" s="9" t="s">
        <v>33</v>
      </c>
      <c r="L13" s="9"/>
      <c r="M13" s="9" t="s">
        <v>29</v>
      </c>
      <c r="N13" s="9" t="s">
        <v>34</v>
      </c>
      <c r="O13" s="9"/>
      <c r="P13" s="9" t="s">
        <v>29</v>
      </c>
      <c r="Q13" s="9" t="s">
        <v>35</v>
      </c>
    </row>
    <row r="14" spans="1:18" x14ac:dyDescent="0.5">
      <c r="A14" t="str">
        <f>A3</f>
        <v>nn_gm_2003_LSTM</v>
      </c>
      <c r="B14">
        <f t="shared" ref="B14:Q14" si="6">B3</f>
        <v>3.2350450311787431</v>
      </c>
      <c r="C14">
        <f>$B$2</f>
        <v>1200.0699460000001</v>
      </c>
      <c r="D14" t="str">
        <f>A14</f>
        <v>nn_gm_2003_LSTM</v>
      </c>
      <c r="E14">
        <f t="shared" si="6"/>
        <v>3.234521868187656E-4</v>
      </c>
      <c r="F14">
        <f>$E$2</f>
        <v>0.1133349304660735</v>
      </c>
      <c r="G14" t="str">
        <f>A14</f>
        <v>nn_gm_2003_LSTM</v>
      </c>
      <c r="H14">
        <f t="shared" si="6"/>
        <v>-1.5771393046726521</v>
      </c>
      <c r="I14">
        <f>$H$2</f>
        <v>0.77283285611891595</v>
      </c>
      <c r="J14" t="str">
        <f>A14</f>
        <v>nn_gm_2003_LSTM</v>
      </c>
      <c r="K14">
        <f t="shared" si="6"/>
        <v>6.8862815144587119E-3</v>
      </c>
      <c r="L14">
        <f>$K$2</f>
        <v>1.6759950795447229</v>
      </c>
      <c r="M14" t="str">
        <f>A14</f>
        <v>nn_gm_2003_LSTM</v>
      </c>
      <c r="N14">
        <f t="shared" si="6"/>
        <v>1.29820257064581</v>
      </c>
      <c r="O14">
        <f>$N$2</f>
        <v>6.7018850609733809</v>
      </c>
      <c r="P14" t="str">
        <f>A14</f>
        <v>nn_gm_2003_LSTM</v>
      </c>
      <c r="Q14">
        <f t="shared" si="6"/>
        <v>467</v>
      </c>
      <c r="R14">
        <f>$Q$2</f>
        <v>172</v>
      </c>
    </row>
    <row r="15" spans="1:18" x14ac:dyDescent="0.5">
      <c r="A15" t="str">
        <f t="shared" ref="A15:Q16" si="7">A4</f>
        <v>nn_gm_2010_LSTM</v>
      </c>
      <c r="B15">
        <f t="shared" si="7"/>
        <v>310.63406531802872</v>
      </c>
      <c r="C15">
        <f t="shared" ref="C15:C16" si="8">$B$2</f>
        <v>1200.0699460000001</v>
      </c>
      <c r="D15" t="str">
        <f t="shared" ref="D15:D16" si="9">A15</f>
        <v>nn_gm_2010_LSTM</v>
      </c>
      <c r="E15">
        <f t="shared" si="7"/>
        <v>3.0590703174620211E-2</v>
      </c>
      <c r="F15">
        <f t="shared" ref="F15:F16" si="10">$E$2</f>
        <v>0.1133349304660735</v>
      </c>
      <c r="G15" t="str">
        <f t="shared" ref="G15:G16" si="11">A15</f>
        <v>nn_gm_2010_LSTM</v>
      </c>
      <c r="H15">
        <f t="shared" si="7"/>
        <v>-0.3422475889162187</v>
      </c>
      <c r="I15">
        <f t="shared" ref="I15:I16" si="12">$H$2</f>
        <v>0.77283285611891595</v>
      </c>
      <c r="J15" t="str">
        <f t="shared" ref="J15:J16" si="13">A15</f>
        <v>nn_gm_2010_LSTM</v>
      </c>
      <c r="K15">
        <f t="shared" si="7"/>
        <v>0.52468929271008502</v>
      </c>
      <c r="L15">
        <f t="shared" ref="L15:L16" si="14">$K$2</f>
        <v>1.6759950795447229</v>
      </c>
      <c r="M15" t="str">
        <f t="shared" ref="M15:M16" si="15">A15</f>
        <v>nn_gm_2010_LSTM</v>
      </c>
      <c r="N15">
        <f t="shared" si="7"/>
        <v>1.352965310175833</v>
      </c>
      <c r="O15">
        <f t="shared" ref="O15:O16" si="16">$N$2</f>
        <v>6.7018850609733809</v>
      </c>
      <c r="P15" t="str">
        <f t="shared" ref="P15:P16" si="17">A15</f>
        <v>nn_gm_2010_LSTM</v>
      </c>
      <c r="Q15">
        <f t="shared" si="7"/>
        <v>119</v>
      </c>
      <c r="R15">
        <f t="shared" ref="R15:R16" si="18">$Q$2</f>
        <v>172</v>
      </c>
    </row>
    <row r="16" spans="1:18" x14ac:dyDescent="0.5">
      <c r="A16" t="str">
        <f t="shared" si="7"/>
        <v>nn_gm_2015_LSTM</v>
      </c>
      <c r="B16">
        <f t="shared" si="7"/>
        <v>804.24773124016792</v>
      </c>
      <c r="C16">
        <f t="shared" si="8"/>
        <v>1200.0699460000001</v>
      </c>
      <c r="D16" t="str">
        <f t="shared" si="9"/>
        <v>nn_gm_2015_LSTM</v>
      </c>
      <c r="E16">
        <f t="shared" si="7"/>
        <v>7.7354272258798901E-2</v>
      </c>
      <c r="F16">
        <f t="shared" si="10"/>
        <v>0.1133349304660735</v>
      </c>
      <c r="G16" t="str">
        <f t="shared" si="11"/>
        <v>nn_gm_2015_LSTM</v>
      </c>
      <c r="H16">
        <f t="shared" si="7"/>
        <v>0.56767027933251923</v>
      </c>
      <c r="I16">
        <f t="shared" si="12"/>
        <v>0.77283285611891595</v>
      </c>
      <c r="J16" t="str">
        <f t="shared" si="13"/>
        <v>nn_gm_2015_LSTM</v>
      </c>
      <c r="K16">
        <f t="shared" si="7"/>
        <v>1.200291614254235</v>
      </c>
      <c r="L16">
        <f t="shared" si="14"/>
        <v>1.6759950795447229</v>
      </c>
      <c r="M16" t="str">
        <f t="shared" si="15"/>
        <v>nn_gm_2015_LSTM</v>
      </c>
      <c r="N16">
        <f t="shared" si="7"/>
        <v>3.4599994741015339</v>
      </c>
      <c r="O16">
        <f t="shared" si="16"/>
        <v>6.7018850609733809</v>
      </c>
      <c r="P16" t="str">
        <f t="shared" si="17"/>
        <v>nn_gm_2015_LSTM</v>
      </c>
      <c r="Q16">
        <f t="shared" si="7"/>
        <v>119</v>
      </c>
      <c r="R16">
        <f t="shared" si="18"/>
        <v>172</v>
      </c>
    </row>
    <row r="19" spans="1:18" x14ac:dyDescent="0.5">
      <c r="A19" s="9" t="s">
        <v>29</v>
      </c>
      <c r="B19" s="9" t="s">
        <v>1</v>
      </c>
      <c r="C19" s="9"/>
      <c r="D19" s="9"/>
      <c r="E19" s="9" t="s">
        <v>31</v>
      </c>
      <c r="F19" s="9"/>
      <c r="G19" s="9"/>
      <c r="H19" s="9" t="s">
        <v>32</v>
      </c>
      <c r="I19" s="9"/>
      <c r="J19" s="9"/>
      <c r="K19" s="9" t="s">
        <v>33</v>
      </c>
      <c r="L19" s="9"/>
      <c r="M19" s="9"/>
      <c r="N19" s="9" t="s">
        <v>34</v>
      </c>
      <c r="O19" s="9"/>
      <c r="P19" s="9"/>
      <c r="Q19" s="9" t="s">
        <v>35</v>
      </c>
    </row>
    <row r="20" spans="1:18" x14ac:dyDescent="0.5">
      <c r="A20">
        <f>A6</f>
        <v>0</v>
      </c>
      <c r="B20">
        <f t="shared" ref="B20:Q20" si="19">B6</f>
        <v>0</v>
      </c>
      <c r="C20">
        <f>C14</f>
        <v>1200.0699460000001</v>
      </c>
      <c r="D20" t="str">
        <f>D14</f>
        <v>nn_gm_2003_LSTM</v>
      </c>
      <c r="E20">
        <f t="shared" si="19"/>
        <v>0</v>
      </c>
      <c r="F20">
        <f>F14</f>
        <v>0.1133349304660735</v>
      </c>
      <c r="G20" t="str">
        <f>G14</f>
        <v>nn_gm_2003_LSTM</v>
      </c>
      <c r="H20">
        <f t="shared" si="19"/>
        <v>0</v>
      </c>
      <c r="I20">
        <f>I14</f>
        <v>0.77283285611891595</v>
      </c>
      <c r="J20" t="str">
        <f>J14</f>
        <v>nn_gm_2003_LSTM</v>
      </c>
      <c r="K20">
        <f t="shared" si="19"/>
        <v>0</v>
      </c>
      <c r="L20">
        <f>L14</f>
        <v>1.6759950795447229</v>
      </c>
      <c r="M20" t="str">
        <f>M14</f>
        <v>nn_gm_2003_LSTM</v>
      </c>
      <c r="N20">
        <f t="shared" si="19"/>
        <v>0</v>
      </c>
      <c r="O20">
        <f>O14</f>
        <v>6.7018850609733809</v>
      </c>
      <c r="P20" t="str">
        <f>P14</f>
        <v>nn_gm_2003_LSTM</v>
      </c>
      <c r="Q20">
        <f t="shared" si="19"/>
        <v>0</v>
      </c>
      <c r="R20">
        <f>R14</f>
        <v>172</v>
      </c>
    </row>
    <row r="21" spans="1:18" x14ac:dyDescent="0.5">
      <c r="A21">
        <f t="shared" ref="A21:Q22" si="20">A7</f>
        <v>0</v>
      </c>
      <c r="B21">
        <f t="shared" si="20"/>
        <v>0</v>
      </c>
      <c r="C21">
        <f t="shared" ref="C21:D22" si="21">C15</f>
        <v>1200.0699460000001</v>
      </c>
      <c r="D21" t="str">
        <f t="shared" si="21"/>
        <v>nn_gm_2010_LSTM</v>
      </c>
      <c r="E21">
        <f t="shared" si="20"/>
        <v>0</v>
      </c>
      <c r="F21">
        <f t="shared" ref="F21:G22" si="22">F15</f>
        <v>0.1133349304660735</v>
      </c>
      <c r="G21" t="str">
        <f t="shared" si="22"/>
        <v>nn_gm_2010_LSTM</v>
      </c>
      <c r="H21">
        <f t="shared" si="20"/>
        <v>0</v>
      </c>
      <c r="I21">
        <f t="shared" ref="I21:J22" si="23">I15</f>
        <v>0.77283285611891595</v>
      </c>
      <c r="J21" t="str">
        <f t="shared" si="23"/>
        <v>nn_gm_2010_LSTM</v>
      </c>
      <c r="K21">
        <f t="shared" si="20"/>
        <v>0</v>
      </c>
      <c r="L21">
        <f t="shared" ref="L21:M22" si="24">L15</f>
        <v>1.6759950795447229</v>
      </c>
      <c r="M21" t="str">
        <f t="shared" si="24"/>
        <v>nn_gm_2010_LSTM</v>
      </c>
      <c r="N21">
        <f t="shared" si="20"/>
        <v>0</v>
      </c>
      <c r="O21">
        <f t="shared" ref="O21:P22" si="25">O15</f>
        <v>6.7018850609733809</v>
      </c>
      <c r="P21" t="str">
        <f t="shared" si="25"/>
        <v>nn_gm_2010_LSTM</v>
      </c>
      <c r="Q21">
        <f t="shared" si="20"/>
        <v>0</v>
      </c>
      <c r="R21">
        <f t="shared" ref="R21:R22" si="26">R15</f>
        <v>172</v>
      </c>
    </row>
    <row r="22" spans="1:18" x14ac:dyDescent="0.5">
      <c r="A22">
        <f t="shared" si="20"/>
        <v>0</v>
      </c>
      <c r="B22">
        <f t="shared" si="20"/>
        <v>0</v>
      </c>
      <c r="C22">
        <f t="shared" si="21"/>
        <v>1200.0699460000001</v>
      </c>
      <c r="D22" t="str">
        <f t="shared" si="21"/>
        <v>nn_gm_2015_LSTM</v>
      </c>
      <c r="E22">
        <f t="shared" si="20"/>
        <v>0</v>
      </c>
      <c r="F22">
        <f t="shared" si="22"/>
        <v>0.1133349304660735</v>
      </c>
      <c r="G22" t="str">
        <f t="shared" si="22"/>
        <v>nn_gm_2015_LSTM</v>
      </c>
      <c r="H22">
        <f t="shared" si="20"/>
        <v>0</v>
      </c>
      <c r="I22">
        <f t="shared" si="23"/>
        <v>0.77283285611891595</v>
      </c>
      <c r="J22" t="str">
        <f t="shared" si="23"/>
        <v>nn_gm_2015_LSTM</v>
      </c>
      <c r="K22">
        <f t="shared" si="20"/>
        <v>0</v>
      </c>
      <c r="L22">
        <f t="shared" si="24"/>
        <v>1.6759950795447229</v>
      </c>
      <c r="M22" t="str">
        <f t="shared" si="24"/>
        <v>nn_gm_2015_LSTM</v>
      </c>
      <c r="N22">
        <f t="shared" si="20"/>
        <v>0</v>
      </c>
      <c r="O22">
        <f t="shared" si="25"/>
        <v>6.7018850609733809</v>
      </c>
      <c r="P22" t="str">
        <f t="shared" si="25"/>
        <v>nn_gm_2015_LSTM</v>
      </c>
      <c r="Q22">
        <f t="shared" si="20"/>
        <v>0</v>
      </c>
      <c r="R22">
        <f t="shared" si="26"/>
        <v>172</v>
      </c>
    </row>
    <row r="47" spans="1:8" x14ac:dyDescent="0.5">
      <c r="B47" s="9" t="s">
        <v>30</v>
      </c>
      <c r="C47" s="9" t="s">
        <v>1</v>
      </c>
      <c r="D47" s="9" t="s">
        <v>31</v>
      </c>
      <c r="E47" s="9" t="s">
        <v>32</v>
      </c>
      <c r="F47" s="9" t="s">
        <v>33</v>
      </c>
      <c r="G47" s="9" t="s">
        <v>34</v>
      </c>
      <c r="H47" s="9" t="s">
        <v>35</v>
      </c>
    </row>
    <row r="48" spans="1:8" x14ac:dyDescent="0.5">
      <c r="A48" s="3" t="s">
        <v>53</v>
      </c>
      <c r="B48" s="3" t="s">
        <v>27</v>
      </c>
      <c r="C48" s="3">
        <v>3.2350450311787431</v>
      </c>
      <c r="D48" s="3">
        <v>3.234521868187656E-4</v>
      </c>
      <c r="E48" s="3">
        <v>-1.5771393046726521</v>
      </c>
      <c r="F48" s="3">
        <v>6.8862815144587119E-3</v>
      </c>
      <c r="G48" s="3">
        <v>1.29820257064581</v>
      </c>
      <c r="H48" s="3">
        <v>467</v>
      </c>
    </row>
    <row r="49" spans="1:8" s="3" customFormat="1" x14ac:dyDescent="0.5">
      <c r="A49" s="3" t="s">
        <v>52</v>
      </c>
      <c r="B49" s="3" t="s">
        <v>27</v>
      </c>
      <c r="C49" s="3">
        <v>310.63406531802872</v>
      </c>
      <c r="D49" s="3">
        <v>3.0590703174620211E-2</v>
      </c>
      <c r="E49" s="3">
        <v>-0.3422475889162187</v>
      </c>
      <c r="F49" s="3">
        <v>0.52468929271008502</v>
      </c>
      <c r="G49" s="3">
        <v>1.352965310175833</v>
      </c>
      <c r="H49" s="3">
        <v>119</v>
      </c>
    </row>
    <row r="50" spans="1:8" x14ac:dyDescent="0.5">
      <c r="A50" s="3" t="s">
        <v>46</v>
      </c>
      <c r="B50" s="3" t="s">
        <v>27</v>
      </c>
      <c r="C50" s="3">
        <v>804.24773124016792</v>
      </c>
      <c r="D50" s="3">
        <v>7.7354272258798901E-2</v>
      </c>
      <c r="E50" s="3">
        <v>0.56767027933251923</v>
      </c>
      <c r="F50" s="3">
        <v>1.200291614254235</v>
      </c>
      <c r="G50" s="3">
        <v>3.4599994741015339</v>
      </c>
      <c r="H50" s="3">
        <v>119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07A6-94A6-4AB6-B905-B54DB508019C}">
  <dimension ref="A1:R50"/>
  <sheetViews>
    <sheetView topLeftCell="A29" zoomScale="60" zoomScaleNormal="60" workbookViewId="0">
      <selection activeCell="A13" sqref="A13:R16"/>
    </sheetView>
  </sheetViews>
  <sheetFormatPr defaultColWidth="12.546875" defaultRowHeight="14.1" x14ac:dyDescent="0.5"/>
  <sheetData>
    <row r="1" spans="1:18" x14ac:dyDescent="0.5">
      <c r="A1" s="9" t="s">
        <v>29</v>
      </c>
      <c r="B1" s="9" t="s">
        <v>1</v>
      </c>
      <c r="C1" s="9"/>
      <c r="D1" s="9"/>
      <c r="E1" s="9" t="s">
        <v>31</v>
      </c>
      <c r="F1" s="9"/>
      <c r="G1" s="9"/>
      <c r="H1" s="9" t="s">
        <v>32</v>
      </c>
      <c r="I1" s="9"/>
      <c r="J1" s="9"/>
      <c r="K1" s="9" t="s">
        <v>33</v>
      </c>
      <c r="L1" s="9"/>
      <c r="M1" s="9"/>
      <c r="N1" s="9" t="s">
        <v>34</v>
      </c>
      <c r="O1" s="9"/>
      <c r="P1" s="9"/>
      <c r="Q1" s="9" t="s">
        <v>35</v>
      </c>
    </row>
    <row r="2" spans="1:18" x14ac:dyDescent="0.5">
      <c r="A2" s="3" t="s">
        <v>43</v>
      </c>
      <c r="B2" s="3">
        <v>1200.0699460000001</v>
      </c>
      <c r="C2" s="3"/>
      <c r="D2" s="3"/>
      <c r="E2" s="3">
        <v>0.1133349304660735</v>
      </c>
      <c r="F2" s="3"/>
      <c r="G2" s="3"/>
      <c r="H2" s="3">
        <v>0.77283285611891595</v>
      </c>
      <c r="I2" s="3"/>
      <c r="J2" s="3"/>
      <c r="K2" s="3">
        <v>1.6759950795447229</v>
      </c>
      <c r="L2" s="3"/>
      <c r="M2" s="3"/>
      <c r="N2" s="3">
        <v>6.7018850609733809</v>
      </c>
      <c r="O2" s="3"/>
      <c r="P2" s="3"/>
      <c r="Q2" s="3">
        <v>172</v>
      </c>
    </row>
    <row r="3" spans="1:18" x14ac:dyDescent="0.5">
      <c r="A3" s="3" t="str">
        <f>A48</f>
        <v>xg_hm_2003</v>
      </c>
      <c r="B3" s="3">
        <f>C48</f>
        <v>1710.352652999987</v>
      </c>
      <c r="C3" s="3"/>
      <c r="D3" s="3"/>
      <c r="E3" s="3">
        <f>D48</f>
        <v>0.15788819970438689</v>
      </c>
      <c r="F3" s="3"/>
      <c r="G3" s="3"/>
      <c r="H3" s="3">
        <f>E48</f>
        <v>0.64552666692784955</v>
      </c>
      <c r="I3" s="3"/>
      <c r="J3" s="3"/>
      <c r="K3" s="3">
        <f>F48</f>
        <v>2.2312928842489561</v>
      </c>
      <c r="L3" s="3"/>
      <c r="M3" s="3"/>
      <c r="N3" s="3">
        <f>G48</f>
        <v>13.858964633044421</v>
      </c>
      <c r="O3" s="3"/>
      <c r="P3" s="3"/>
      <c r="Q3" s="3">
        <f>H48</f>
        <v>429</v>
      </c>
    </row>
    <row r="4" spans="1:18" x14ac:dyDescent="0.5">
      <c r="A4" s="3" t="str">
        <f t="shared" ref="A4:A5" si="0">A49</f>
        <v>xg_hm_2010</v>
      </c>
      <c r="B4" s="3">
        <f t="shared" ref="B4:B5" si="1">C49</f>
        <v>2330.941029000001</v>
      </c>
      <c r="C4" s="3"/>
      <c r="D4" s="3"/>
      <c r="E4" s="3">
        <f t="shared" ref="E4:E5" si="2">D49</f>
        <v>0.20952654154571351</v>
      </c>
      <c r="F4" s="3"/>
      <c r="G4" s="3"/>
      <c r="H4" s="3">
        <f t="shared" ref="H4:H5" si="3">E49</f>
        <v>0.76476376957129555</v>
      </c>
      <c r="I4" s="3"/>
      <c r="J4" s="3"/>
      <c r="K4" s="3">
        <f t="shared" ref="K4:K5" si="4">F49</f>
        <v>2.84689362571965</v>
      </c>
      <c r="L4" s="3"/>
      <c r="M4" s="3"/>
      <c r="N4" s="3">
        <f t="shared" ref="N4:N5" si="5">G49</f>
        <v>9.0912947161540423</v>
      </c>
      <c r="O4" s="3"/>
      <c r="P4" s="3"/>
      <c r="Q4" s="3">
        <f t="shared" ref="Q4:Q5" si="6">H49</f>
        <v>277</v>
      </c>
    </row>
    <row r="5" spans="1:18" x14ac:dyDescent="0.5">
      <c r="A5" s="3" t="str">
        <f t="shared" si="0"/>
        <v>xg_hm_2015</v>
      </c>
      <c r="B5" s="3">
        <f t="shared" si="1"/>
        <v>3400.0002400000049</v>
      </c>
      <c r="C5" s="3"/>
      <c r="D5" s="3"/>
      <c r="E5" s="3">
        <f t="shared" si="2"/>
        <v>0.292669631873268</v>
      </c>
      <c r="F5" s="3"/>
      <c r="G5" s="3"/>
      <c r="H5" s="3">
        <f t="shared" si="3"/>
        <v>0.71267638307281922</v>
      </c>
      <c r="I5" s="3"/>
      <c r="J5" s="3"/>
      <c r="K5" s="3">
        <f t="shared" si="4"/>
        <v>3.791180342757948</v>
      </c>
      <c r="L5" s="3"/>
      <c r="M5" s="3"/>
      <c r="N5" s="3">
        <f t="shared" si="5"/>
        <v>11.48077471707024</v>
      </c>
      <c r="O5" s="3"/>
      <c r="P5" s="3"/>
      <c r="Q5" s="3">
        <f t="shared" si="6"/>
        <v>487</v>
      </c>
    </row>
    <row r="6" spans="1:18" x14ac:dyDescent="0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x14ac:dyDescent="0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x14ac:dyDescent="0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x14ac:dyDescent="0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3" spans="1:18" x14ac:dyDescent="0.5">
      <c r="A13" s="9" t="s">
        <v>29</v>
      </c>
      <c r="B13" s="9" t="s">
        <v>1</v>
      </c>
      <c r="C13" s="9" t="s">
        <v>45</v>
      </c>
      <c r="D13" s="9" t="s">
        <v>29</v>
      </c>
      <c r="E13" s="9" t="s">
        <v>31</v>
      </c>
      <c r="F13" s="9"/>
      <c r="G13" s="9" t="s">
        <v>29</v>
      </c>
      <c r="H13" s="9" t="s">
        <v>32</v>
      </c>
      <c r="I13" s="9"/>
      <c r="J13" s="9" t="s">
        <v>29</v>
      </c>
      <c r="K13" s="9" t="s">
        <v>33</v>
      </c>
      <c r="L13" s="9"/>
      <c r="M13" s="9" t="s">
        <v>29</v>
      </c>
      <c r="N13" s="9" t="s">
        <v>34</v>
      </c>
      <c r="O13" s="9"/>
      <c r="P13" s="9" t="s">
        <v>29</v>
      </c>
      <c r="Q13" s="9" t="s">
        <v>35</v>
      </c>
    </row>
    <row r="14" spans="1:18" x14ac:dyDescent="0.5">
      <c r="A14" t="str">
        <f>A3</f>
        <v>xg_hm_2003</v>
      </c>
      <c r="B14">
        <f t="shared" ref="B14:Q14" si="7">B3</f>
        <v>1710.352652999987</v>
      </c>
      <c r="C14">
        <f>$B$2</f>
        <v>1200.0699460000001</v>
      </c>
      <c r="D14" t="str">
        <f>A14</f>
        <v>xg_hm_2003</v>
      </c>
      <c r="E14">
        <f t="shared" si="7"/>
        <v>0.15788819970438689</v>
      </c>
      <c r="F14">
        <f>$E$2</f>
        <v>0.1133349304660735</v>
      </c>
      <c r="G14" t="str">
        <f>A14</f>
        <v>xg_hm_2003</v>
      </c>
      <c r="H14">
        <f t="shared" si="7"/>
        <v>0.64552666692784955</v>
      </c>
      <c r="I14">
        <f>$H$2</f>
        <v>0.77283285611891595</v>
      </c>
      <c r="J14" t="str">
        <f>A14</f>
        <v>xg_hm_2003</v>
      </c>
      <c r="K14">
        <f t="shared" si="7"/>
        <v>2.2312928842489561</v>
      </c>
      <c r="L14">
        <f>$K$2</f>
        <v>1.6759950795447229</v>
      </c>
      <c r="M14" t="str">
        <f>A14</f>
        <v>xg_hm_2003</v>
      </c>
      <c r="N14">
        <f t="shared" si="7"/>
        <v>13.858964633044421</v>
      </c>
      <c r="O14">
        <f>$N$2</f>
        <v>6.7018850609733809</v>
      </c>
      <c r="P14" t="str">
        <f>A14</f>
        <v>xg_hm_2003</v>
      </c>
      <c r="Q14">
        <f t="shared" si="7"/>
        <v>429</v>
      </c>
      <c r="R14">
        <f>$Q$2</f>
        <v>172</v>
      </c>
    </row>
    <row r="15" spans="1:18" x14ac:dyDescent="0.5">
      <c r="A15" t="str">
        <f t="shared" ref="A15:Q16" si="8">A4</f>
        <v>xg_hm_2010</v>
      </c>
      <c r="B15">
        <f t="shared" si="8"/>
        <v>2330.941029000001</v>
      </c>
      <c r="C15">
        <f t="shared" ref="C15:C16" si="9">$B$2</f>
        <v>1200.0699460000001</v>
      </c>
      <c r="D15" t="str">
        <f t="shared" ref="D15:D16" si="10">A15</f>
        <v>xg_hm_2010</v>
      </c>
      <c r="E15">
        <f t="shared" si="8"/>
        <v>0.20952654154571351</v>
      </c>
      <c r="F15">
        <f t="shared" ref="F15:F16" si="11">$E$2</f>
        <v>0.1133349304660735</v>
      </c>
      <c r="G15" t="str">
        <f t="shared" ref="G15:G16" si="12">A15</f>
        <v>xg_hm_2010</v>
      </c>
      <c r="H15">
        <f t="shared" si="8"/>
        <v>0.76476376957129555</v>
      </c>
      <c r="I15">
        <f t="shared" ref="I15:I16" si="13">$H$2</f>
        <v>0.77283285611891595</v>
      </c>
      <c r="J15" t="str">
        <f t="shared" ref="J15:J16" si="14">A15</f>
        <v>xg_hm_2010</v>
      </c>
      <c r="K15">
        <f t="shared" si="8"/>
        <v>2.84689362571965</v>
      </c>
      <c r="L15">
        <f t="shared" ref="L15:L16" si="15">$K$2</f>
        <v>1.6759950795447229</v>
      </c>
      <c r="M15" t="str">
        <f t="shared" ref="M15:M16" si="16">A15</f>
        <v>xg_hm_2010</v>
      </c>
      <c r="N15">
        <f t="shared" si="8"/>
        <v>9.0912947161540423</v>
      </c>
      <c r="O15">
        <f t="shared" ref="O15:O16" si="17">$N$2</f>
        <v>6.7018850609733809</v>
      </c>
      <c r="P15" t="str">
        <f t="shared" ref="P15:P16" si="18">A15</f>
        <v>xg_hm_2010</v>
      </c>
      <c r="Q15">
        <f t="shared" si="8"/>
        <v>277</v>
      </c>
      <c r="R15">
        <f t="shared" ref="R15:R16" si="19">$Q$2</f>
        <v>172</v>
      </c>
    </row>
    <row r="16" spans="1:18" x14ac:dyDescent="0.5">
      <c r="A16" t="str">
        <f t="shared" si="8"/>
        <v>xg_hm_2015</v>
      </c>
      <c r="B16">
        <f t="shared" si="8"/>
        <v>3400.0002400000049</v>
      </c>
      <c r="C16">
        <f t="shared" si="9"/>
        <v>1200.0699460000001</v>
      </c>
      <c r="D16" t="str">
        <f t="shared" si="10"/>
        <v>xg_hm_2015</v>
      </c>
      <c r="E16">
        <f t="shared" si="8"/>
        <v>0.292669631873268</v>
      </c>
      <c r="F16">
        <f t="shared" si="11"/>
        <v>0.1133349304660735</v>
      </c>
      <c r="G16" t="str">
        <f t="shared" si="12"/>
        <v>xg_hm_2015</v>
      </c>
      <c r="H16">
        <f t="shared" si="8"/>
        <v>0.71267638307281922</v>
      </c>
      <c r="I16">
        <f t="shared" si="13"/>
        <v>0.77283285611891595</v>
      </c>
      <c r="J16" t="str">
        <f t="shared" si="14"/>
        <v>xg_hm_2015</v>
      </c>
      <c r="K16">
        <f t="shared" si="8"/>
        <v>3.791180342757948</v>
      </c>
      <c r="L16">
        <f t="shared" si="15"/>
        <v>1.6759950795447229</v>
      </c>
      <c r="M16" t="str">
        <f t="shared" si="16"/>
        <v>xg_hm_2015</v>
      </c>
      <c r="N16">
        <f t="shared" si="8"/>
        <v>11.48077471707024</v>
      </c>
      <c r="O16">
        <f t="shared" si="17"/>
        <v>6.7018850609733809</v>
      </c>
      <c r="P16" t="str">
        <f t="shared" si="18"/>
        <v>xg_hm_2015</v>
      </c>
      <c r="Q16">
        <f t="shared" si="8"/>
        <v>487</v>
      </c>
      <c r="R16">
        <f t="shared" si="19"/>
        <v>172</v>
      </c>
    </row>
    <row r="19" spans="1:18" x14ac:dyDescent="0.5">
      <c r="A19" s="9" t="s">
        <v>29</v>
      </c>
      <c r="B19" s="9" t="s">
        <v>1</v>
      </c>
      <c r="C19" s="9"/>
      <c r="D19" s="9"/>
      <c r="E19" s="9" t="s">
        <v>31</v>
      </c>
      <c r="F19" s="9"/>
      <c r="G19" s="9"/>
      <c r="H19" s="9" t="s">
        <v>32</v>
      </c>
      <c r="I19" s="9"/>
      <c r="J19" s="9"/>
      <c r="K19" s="9" t="s">
        <v>33</v>
      </c>
      <c r="L19" s="9"/>
      <c r="M19" s="9"/>
      <c r="N19" s="9" t="s">
        <v>34</v>
      </c>
      <c r="O19" s="9"/>
      <c r="P19" s="9"/>
      <c r="Q19" s="9" t="s">
        <v>35</v>
      </c>
    </row>
    <row r="20" spans="1:18" x14ac:dyDescent="0.5">
      <c r="A20">
        <f>A6</f>
        <v>0</v>
      </c>
      <c r="B20">
        <f t="shared" ref="B20:Q20" si="20">B6</f>
        <v>0</v>
      </c>
      <c r="C20">
        <f>C14</f>
        <v>1200.0699460000001</v>
      </c>
      <c r="D20" t="str">
        <f>D14</f>
        <v>xg_hm_2003</v>
      </c>
      <c r="E20">
        <f t="shared" si="20"/>
        <v>0</v>
      </c>
      <c r="F20">
        <f>F14</f>
        <v>0.1133349304660735</v>
      </c>
      <c r="G20" t="str">
        <f>G14</f>
        <v>xg_hm_2003</v>
      </c>
      <c r="H20">
        <f t="shared" si="20"/>
        <v>0</v>
      </c>
      <c r="I20">
        <f>I14</f>
        <v>0.77283285611891595</v>
      </c>
      <c r="J20" t="str">
        <f>J14</f>
        <v>xg_hm_2003</v>
      </c>
      <c r="K20">
        <f t="shared" si="20"/>
        <v>0</v>
      </c>
      <c r="L20">
        <f>L14</f>
        <v>1.6759950795447229</v>
      </c>
      <c r="M20" t="str">
        <f>M14</f>
        <v>xg_hm_2003</v>
      </c>
      <c r="N20">
        <f t="shared" si="20"/>
        <v>0</v>
      </c>
      <c r="O20">
        <f>O14</f>
        <v>6.7018850609733809</v>
      </c>
      <c r="P20" t="str">
        <f>P14</f>
        <v>xg_hm_2003</v>
      </c>
      <c r="Q20">
        <f t="shared" si="20"/>
        <v>0</v>
      </c>
      <c r="R20">
        <f>R14</f>
        <v>172</v>
      </c>
    </row>
    <row r="21" spans="1:18" x14ac:dyDescent="0.5">
      <c r="A21">
        <f t="shared" ref="A21:Q22" si="21">A7</f>
        <v>0</v>
      </c>
      <c r="B21">
        <f t="shared" si="21"/>
        <v>0</v>
      </c>
      <c r="C21">
        <f t="shared" ref="C21:D22" si="22">C15</f>
        <v>1200.0699460000001</v>
      </c>
      <c r="D21" t="str">
        <f t="shared" si="22"/>
        <v>xg_hm_2010</v>
      </c>
      <c r="E21">
        <f t="shared" si="21"/>
        <v>0</v>
      </c>
      <c r="F21">
        <f t="shared" ref="F21:G22" si="23">F15</f>
        <v>0.1133349304660735</v>
      </c>
      <c r="G21" t="str">
        <f t="shared" si="23"/>
        <v>xg_hm_2010</v>
      </c>
      <c r="H21">
        <f t="shared" si="21"/>
        <v>0</v>
      </c>
      <c r="I21">
        <f t="shared" ref="I21:J22" si="24">I15</f>
        <v>0.77283285611891595</v>
      </c>
      <c r="J21" t="str">
        <f t="shared" si="24"/>
        <v>xg_hm_2010</v>
      </c>
      <c r="K21">
        <f t="shared" si="21"/>
        <v>0</v>
      </c>
      <c r="L21">
        <f t="shared" ref="L21:M22" si="25">L15</f>
        <v>1.6759950795447229</v>
      </c>
      <c r="M21" t="str">
        <f t="shared" si="25"/>
        <v>xg_hm_2010</v>
      </c>
      <c r="N21">
        <f t="shared" si="21"/>
        <v>0</v>
      </c>
      <c r="O21">
        <f t="shared" ref="O21:P22" si="26">O15</f>
        <v>6.7018850609733809</v>
      </c>
      <c r="P21" t="str">
        <f t="shared" si="26"/>
        <v>xg_hm_2010</v>
      </c>
      <c r="Q21">
        <f t="shared" si="21"/>
        <v>0</v>
      </c>
      <c r="R21">
        <f t="shared" ref="R21:R22" si="27">R15</f>
        <v>172</v>
      </c>
    </row>
    <row r="22" spans="1:18" x14ac:dyDescent="0.5">
      <c r="A22">
        <f t="shared" si="21"/>
        <v>0</v>
      </c>
      <c r="B22">
        <f t="shared" si="21"/>
        <v>0</v>
      </c>
      <c r="C22">
        <f t="shared" si="22"/>
        <v>1200.0699460000001</v>
      </c>
      <c r="D22" t="str">
        <f t="shared" si="22"/>
        <v>xg_hm_2015</v>
      </c>
      <c r="E22">
        <f t="shared" si="21"/>
        <v>0</v>
      </c>
      <c r="F22">
        <f t="shared" si="23"/>
        <v>0.1133349304660735</v>
      </c>
      <c r="G22" t="str">
        <f t="shared" si="23"/>
        <v>xg_hm_2015</v>
      </c>
      <c r="H22">
        <f t="shared" si="21"/>
        <v>0</v>
      </c>
      <c r="I22">
        <f t="shared" si="24"/>
        <v>0.77283285611891595</v>
      </c>
      <c r="J22" t="str">
        <f t="shared" si="24"/>
        <v>xg_hm_2015</v>
      </c>
      <c r="K22">
        <f t="shared" si="21"/>
        <v>0</v>
      </c>
      <c r="L22">
        <f t="shared" si="25"/>
        <v>1.6759950795447229</v>
      </c>
      <c r="M22" t="str">
        <f t="shared" si="25"/>
        <v>xg_hm_2015</v>
      </c>
      <c r="N22">
        <f t="shared" si="21"/>
        <v>0</v>
      </c>
      <c r="O22">
        <f t="shared" si="26"/>
        <v>6.7018850609733809</v>
      </c>
      <c r="P22" t="str">
        <f t="shared" si="26"/>
        <v>xg_hm_2015</v>
      </c>
      <c r="Q22">
        <f t="shared" si="21"/>
        <v>0</v>
      </c>
      <c r="R22">
        <f t="shared" si="27"/>
        <v>172</v>
      </c>
    </row>
    <row r="47" spans="1:8" x14ac:dyDescent="0.5">
      <c r="B47" s="9" t="s">
        <v>30</v>
      </c>
      <c r="C47" s="9" t="s">
        <v>1</v>
      </c>
      <c r="D47" s="9" t="s">
        <v>31</v>
      </c>
      <c r="E47" s="9" t="s">
        <v>32</v>
      </c>
      <c r="F47" s="9" t="s">
        <v>33</v>
      </c>
      <c r="G47" s="9" t="s">
        <v>34</v>
      </c>
      <c r="H47" s="9" t="s">
        <v>35</v>
      </c>
    </row>
    <row r="48" spans="1:8" x14ac:dyDescent="0.5">
      <c r="A48" s="3" t="s">
        <v>54</v>
      </c>
      <c r="B48" s="3" t="s">
        <v>27</v>
      </c>
      <c r="C48" s="3">
        <v>1710.352652999987</v>
      </c>
      <c r="D48" s="3">
        <v>0.15788819970438689</v>
      </c>
      <c r="E48" s="3">
        <v>0.64552666692784955</v>
      </c>
      <c r="F48" s="3">
        <v>2.2312928842489561</v>
      </c>
      <c r="G48" s="3">
        <v>13.858964633044421</v>
      </c>
      <c r="H48" s="3">
        <v>429</v>
      </c>
    </row>
    <row r="49" spans="1:8" s="3" customFormat="1" x14ac:dyDescent="0.5">
      <c r="A49" s="3" t="s">
        <v>55</v>
      </c>
      <c r="B49" s="3" t="s">
        <v>27</v>
      </c>
      <c r="C49" s="3">
        <v>2330.941029000001</v>
      </c>
      <c r="D49" s="3">
        <v>0.20952654154571351</v>
      </c>
      <c r="E49" s="3">
        <v>0.76476376957129555</v>
      </c>
      <c r="F49" s="3">
        <v>2.84689362571965</v>
      </c>
      <c r="G49" s="3">
        <v>9.0912947161540423</v>
      </c>
      <c r="H49" s="3">
        <v>277</v>
      </c>
    </row>
    <row r="50" spans="1:8" x14ac:dyDescent="0.5">
      <c r="A50" s="3" t="s">
        <v>47</v>
      </c>
      <c r="B50" s="3" t="s">
        <v>27</v>
      </c>
      <c r="C50" s="3">
        <v>3400.0002400000049</v>
      </c>
      <c r="D50" s="3">
        <v>0.292669631873268</v>
      </c>
      <c r="E50" s="3">
        <v>0.71267638307281922</v>
      </c>
      <c r="F50" s="3">
        <v>3.791180342757948</v>
      </c>
      <c r="G50" s="3">
        <v>11.48077471707024</v>
      </c>
      <c r="H50" s="3">
        <v>487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7445-A080-496C-A1D2-8CEADDC98A73}">
  <dimension ref="A1:R50"/>
  <sheetViews>
    <sheetView topLeftCell="A45" zoomScale="60" zoomScaleNormal="60" workbookViewId="0">
      <selection activeCell="O61" sqref="O61"/>
    </sheetView>
  </sheetViews>
  <sheetFormatPr defaultColWidth="12.546875" defaultRowHeight="14.1" x14ac:dyDescent="0.5"/>
  <sheetData>
    <row r="1" spans="1:18" x14ac:dyDescent="0.5">
      <c r="A1" s="9" t="s">
        <v>29</v>
      </c>
      <c r="B1" s="9" t="s">
        <v>1</v>
      </c>
      <c r="C1" s="9"/>
      <c r="D1" s="9"/>
      <c r="E1" s="9" t="s">
        <v>31</v>
      </c>
      <c r="F1" s="9"/>
      <c r="G1" s="9"/>
      <c r="H1" s="9" t="s">
        <v>32</v>
      </c>
      <c r="I1" s="9"/>
      <c r="J1" s="9"/>
      <c r="K1" s="9" t="s">
        <v>33</v>
      </c>
      <c r="L1" s="9"/>
      <c r="M1" s="9"/>
      <c r="N1" s="9" t="s">
        <v>34</v>
      </c>
      <c r="O1" s="9"/>
      <c r="P1" s="9"/>
      <c r="Q1" s="9" t="s">
        <v>35</v>
      </c>
    </row>
    <row r="2" spans="1:18" x14ac:dyDescent="0.5">
      <c r="A2" s="3" t="s">
        <v>43</v>
      </c>
      <c r="B2" s="3">
        <v>1200.0699460000001</v>
      </c>
      <c r="C2" s="3"/>
      <c r="D2" s="3"/>
      <c r="E2" s="3">
        <v>0.1133349304660735</v>
      </c>
      <c r="F2" s="3"/>
      <c r="G2" s="3"/>
      <c r="H2" s="3">
        <v>0.77283285611891595</v>
      </c>
      <c r="I2" s="3"/>
      <c r="J2" s="3"/>
      <c r="K2" s="3">
        <v>1.6759950795447229</v>
      </c>
      <c r="L2" s="3"/>
      <c r="M2" s="3"/>
      <c r="N2" s="3">
        <v>6.7018850609733809</v>
      </c>
      <c r="O2" s="3"/>
      <c r="P2" s="3"/>
      <c r="Q2" s="3">
        <v>172</v>
      </c>
    </row>
    <row r="3" spans="1:18" x14ac:dyDescent="0.5">
      <c r="A3" s="3" t="str">
        <f>A48</f>
        <v>rf_hm_2003</v>
      </c>
      <c r="B3" s="3">
        <f>C48</f>
        <v>2444.900014999992</v>
      </c>
      <c r="C3" s="3"/>
      <c r="D3" s="3"/>
      <c r="E3" s="3">
        <f>D48</f>
        <v>0.21872580864297381</v>
      </c>
      <c r="F3" s="3"/>
      <c r="G3" s="3"/>
      <c r="H3" s="3">
        <f>E48</f>
        <v>0.58037396984461631</v>
      </c>
      <c r="I3" s="3"/>
      <c r="J3" s="3"/>
      <c r="K3" s="3">
        <f>F48</f>
        <v>2.9547818664751331</v>
      </c>
      <c r="L3" s="3"/>
      <c r="M3" s="3"/>
      <c r="N3" s="3">
        <f>G48</f>
        <v>14.90633857717604</v>
      </c>
      <c r="O3" s="3"/>
      <c r="P3" s="3"/>
      <c r="Q3" s="3">
        <f>H48</f>
        <v>508</v>
      </c>
    </row>
    <row r="4" spans="1:18" x14ac:dyDescent="0.5">
      <c r="A4" s="3" t="str">
        <f t="shared" ref="A4:A5" si="0">A49</f>
        <v>rf_hm_2010</v>
      </c>
      <c r="B4" s="3">
        <f t="shared" ref="B4:B5" si="1">C49</f>
        <v>1049.431516999997</v>
      </c>
      <c r="C4" s="3"/>
      <c r="D4" s="3"/>
      <c r="E4" s="3">
        <f t="shared" ref="E4:E5" si="2">D49</f>
        <v>9.9793887220963759E-2</v>
      </c>
      <c r="F4" s="3"/>
      <c r="G4" s="3"/>
      <c r="H4" s="3">
        <f t="shared" ref="H4:H5" si="3">E49</f>
        <v>0.26570741563458911</v>
      </c>
      <c r="I4" s="3"/>
      <c r="J4" s="3"/>
      <c r="K4" s="3">
        <f t="shared" ref="K4:K5" si="4">F49</f>
        <v>1.496797518802836</v>
      </c>
      <c r="L4" s="3"/>
      <c r="M4" s="3"/>
      <c r="N4" s="3">
        <f t="shared" ref="N4:N5" si="5">G49</f>
        <v>14.142297270946131</v>
      </c>
      <c r="O4" s="3"/>
      <c r="P4" s="3"/>
      <c r="Q4" s="3">
        <f t="shared" ref="Q4:Q5" si="6">H49</f>
        <v>508</v>
      </c>
    </row>
    <row r="5" spans="1:18" x14ac:dyDescent="0.5">
      <c r="A5" s="3" t="str">
        <f t="shared" si="0"/>
        <v>rf_hm_2015</v>
      </c>
      <c r="B5" s="3">
        <f t="shared" si="1"/>
        <v>2681.6392620000011</v>
      </c>
      <c r="C5" s="3"/>
      <c r="D5" s="3"/>
      <c r="E5" s="3">
        <f t="shared" si="2"/>
        <v>0.2375701269967202</v>
      </c>
      <c r="F5" s="3"/>
      <c r="G5" s="3"/>
      <c r="H5" s="3">
        <f t="shared" si="3"/>
        <v>0.56724080923356124</v>
      </c>
      <c r="I5" s="3"/>
      <c r="J5" s="3"/>
      <c r="K5" s="3">
        <f t="shared" si="4"/>
        <v>3.1717005562779881</v>
      </c>
      <c r="L5" s="3"/>
      <c r="M5" s="3"/>
      <c r="N5" s="3">
        <f t="shared" si="5"/>
        <v>13.11818230200354</v>
      </c>
      <c r="O5" s="3"/>
      <c r="P5" s="3"/>
      <c r="Q5" s="3">
        <f t="shared" si="6"/>
        <v>508</v>
      </c>
    </row>
    <row r="6" spans="1:18" x14ac:dyDescent="0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x14ac:dyDescent="0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x14ac:dyDescent="0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x14ac:dyDescent="0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3" spans="1:18" x14ac:dyDescent="0.5">
      <c r="A13" s="9" t="s">
        <v>29</v>
      </c>
      <c r="B13" s="9" t="s">
        <v>1</v>
      </c>
      <c r="C13" s="9" t="s">
        <v>45</v>
      </c>
      <c r="D13" s="9" t="s">
        <v>29</v>
      </c>
      <c r="E13" s="9" t="s">
        <v>31</v>
      </c>
      <c r="F13" s="9"/>
      <c r="G13" s="9" t="s">
        <v>29</v>
      </c>
      <c r="H13" s="9" t="s">
        <v>32</v>
      </c>
      <c r="I13" s="9"/>
      <c r="J13" s="9" t="s">
        <v>29</v>
      </c>
      <c r="K13" s="9" t="s">
        <v>33</v>
      </c>
      <c r="L13" s="9"/>
      <c r="M13" s="9" t="s">
        <v>29</v>
      </c>
      <c r="N13" s="9" t="s">
        <v>34</v>
      </c>
      <c r="O13" s="9"/>
      <c r="P13" s="9" t="s">
        <v>29</v>
      </c>
      <c r="Q13" s="9" t="s">
        <v>35</v>
      </c>
    </row>
    <row r="14" spans="1:18" x14ac:dyDescent="0.5">
      <c r="A14" t="str">
        <f>A3</f>
        <v>rf_hm_2003</v>
      </c>
      <c r="B14">
        <f t="shared" ref="B14:Q14" si="7">B3</f>
        <v>2444.900014999992</v>
      </c>
      <c r="C14">
        <f>$B$2</f>
        <v>1200.0699460000001</v>
      </c>
      <c r="D14" t="str">
        <f>A14</f>
        <v>rf_hm_2003</v>
      </c>
      <c r="E14">
        <f t="shared" si="7"/>
        <v>0.21872580864297381</v>
      </c>
      <c r="F14">
        <f>$E$2</f>
        <v>0.1133349304660735</v>
      </c>
      <c r="G14" t="str">
        <f>A14</f>
        <v>rf_hm_2003</v>
      </c>
      <c r="H14">
        <f t="shared" si="7"/>
        <v>0.58037396984461631</v>
      </c>
      <c r="I14">
        <f>$H$2</f>
        <v>0.77283285611891595</v>
      </c>
      <c r="J14" t="str">
        <f>A14</f>
        <v>rf_hm_2003</v>
      </c>
      <c r="K14">
        <f t="shared" si="7"/>
        <v>2.9547818664751331</v>
      </c>
      <c r="L14">
        <f>$K$2</f>
        <v>1.6759950795447229</v>
      </c>
      <c r="M14" t="str">
        <f>A14</f>
        <v>rf_hm_2003</v>
      </c>
      <c r="N14">
        <f t="shared" si="7"/>
        <v>14.90633857717604</v>
      </c>
      <c r="O14">
        <f>$N$2</f>
        <v>6.7018850609733809</v>
      </c>
      <c r="P14" t="str">
        <f>A14</f>
        <v>rf_hm_2003</v>
      </c>
      <c r="Q14">
        <f t="shared" si="7"/>
        <v>508</v>
      </c>
      <c r="R14">
        <f>$Q$2</f>
        <v>172</v>
      </c>
    </row>
    <row r="15" spans="1:18" x14ac:dyDescent="0.5">
      <c r="A15" t="str">
        <f t="shared" ref="A15:Q16" si="8">A4</f>
        <v>rf_hm_2010</v>
      </c>
      <c r="B15">
        <f t="shared" si="8"/>
        <v>1049.431516999997</v>
      </c>
      <c r="C15">
        <f t="shared" ref="C15:C16" si="9">$B$2</f>
        <v>1200.0699460000001</v>
      </c>
      <c r="D15" t="str">
        <f t="shared" ref="D15:D16" si="10">A15</f>
        <v>rf_hm_2010</v>
      </c>
      <c r="E15">
        <f t="shared" si="8"/>
        <v>9.9793887220963759E-2</v>
      </c>
      <c r="F15">
        <f t="shared" ref="F15:F16" si="11">$E$2</f>
        <v>0.1133349304660735</v>
      </c>
      <c r="G15" t="str">
        <f t="shared" ref="G15:G16" si="12">A15</f>
        <v>rf_hm_2010</v>
      </c>
      <c r="H15">
        <f t="shared" si="8"/>
        <v>0.26570741563458911</v>
      </c>
      <c r="I15">
        <f t="shared" ref="I15:I16" si="13">$H$2</f>
        <v>0.77283285611891595</v>
      </c>
      <c r="J15" t="str">
        <f t="shared" ref="J15:J16" si="14">A15</f>
        <v>rf_hm_2010</v>
      </c>
      <c r="K15">
        <f t="shared" si="8"/>
        <v>1.496797518802836</v>
      </c>
      <c r="L15">
        <f t="shared" ref="L15:L16" si="15">$K$2</f>
        <v>1.6759950795447229</v>
      </c>
      <c r="M15" t="str">
        <f t="shared" ref="M15:M16" si="16">A15</f>
        <v>rf_hm_2010</v>
      </c>
      <c r="N15">
        <f t="shared" si="8"/>
        <v>14.142297270946131</v>
      </c>
      <c r="O15">
        <f t="shared" ref="O15:O16" si="17">$N$2</f>
        <v>6.7018850609733809</v>
      </c>
      <c r="P15" t="str">
        <f t="shared" ref="P15:P16" si="18">A15</f>
        <v>rf_hm_2010</v>
      </c>
      <c r="Q15">
        <f t="shared" si="8"/>
        <v>508</v>
      </c>
      <c r="R15">
        <f t="shared" ref="R15:R16" si="19">$Q$2</f>
        <v>172</v>
      </c>
    </row>
    <row r="16" spans="1:18" x14ac:dyDescent="0.5">
      <c r="A16" t="str">
        <f t="shared" si="8"/>
        <v>rf_hm_2015</v>
      </c>
      <c r="B16">
        <f t="shared" si="8"/>
        <v>2681.6392620000011</v>
      </c>
      <c r="C16">
        <f t="shared" si="9"/>
        <v>1200.0699460000001</v>
      </c>
      <c r="D16" t="str">
        <f t="shared" si="10"/>
        <v>rf_hm_2015</v>
      </c>
      <c r="E16">
        <f t="shared" si="8"/>
        <v>0.2375701269967202</v>
      </c>
      <c r="F16">
        <f t="shared" si="11"/>
        <v>0.1133349304660735</v>
      </c>
      <c r="G16" t="str">
        <f t="shared" si="12"/>
        <v>rf_hm_2015</v>
      </c>
      <c r="H16">
        <f t="shared" si="8"/>
        <v>0.56724080923356124</v>
      </c>
      <c r="I16">
        <f t="shared" si="13"/>
        <v>0.77283285611891595</v>
      </c>
      <c r="J16" t="str">
        <f t="shared" si="14"/>
        <v>rf_hm_2015</v>
      </c>
      <c r="K16">
        <f t="shared" si="8"/>
        <v>3.1717005562779881</v>
      </c>
      <c r="L16">
        <f t="shared" si="15"/>
        <v>1.6759950795447229</v>
      </c>
      <c r="M16" t="str">
        <f t="shared" si="16"/>
        <v>rf_hm_2015</v>
      </c>
      <c r="N16">
        <f t="shared" si="8"/>
        <v>13.11818230200354</v>
      </c>
      <c r="O16">
        <f t="shared" si="17"/>
        <v>6.7018850609733809</v>
      </c>
      <c r="P16" t="str">
        <f t="shared" si="18"/>
        <v>rf_hm_2015</v>
      </c>
      <c r="Q16">
        <f t="shared" si="8"/>
        <v>508</v>
      </c>
      <c r="R16">
        <f t="shared" si="19"/>
        <v>172</v>
      </c>
    </row>
    <row r="19" spans="1:18" x14ac:dyDescent="0.5">
      <c r="A19" s="9" t="s">
        <v>29</v>
      </c>
      <c r="B19" s="9" t="s">
        <v>1</v>
      </c>
      <c r="C19" s="9"/>
      <c r="D19" s="9"/>
      <c r="E19" s="9" t="s">
        <v>31</v>
      </c>
      <c r="F19" s="9"/>
      <c r="G19" s="9"/>
      <c r="H19" s="9" t="s">
        <v>32</v>
      </c>
      <c r="I19" s="9"/>
      <c r="J19" s="9"/>
      <c r="K19" s="9" t="s">
        <v>33</v>
      </c>
      <c r="L19" s="9"/>
      <c r="M19" s="9"/>
      <c r="N19" s="9" t="s">
        <v>34</v>
      </c>
      <c r="O19" s="9"/>
      <c r="P19" s="9"/>
      <c r="Q19" s="9" t="s">
        <v>35</v>
      </c>
    </row>
    <row r="20" spans="1:18" x14ac:dyDescent="0.5">
      <c r="A20">
        <f>A6</f>
        <v>0</v>
      </c>
      <c r="B20">
        <f t="shared" ref="B20:Q20" si="20">B6</f>
        <v>0</v>
      </c>
      <c r="C20">
        <f>C14</f>
        <v>1200.0699460000001</v>
      </c>
      <c r="D20" t="str">
        <f>D14</f>
        <v>rf_hm_2003</v>
      </c>
      <c r="E20">
        <f t="shared" si="20"/>
        <v>0</v>
      </c>
      <c r="F20">
        <f>F14</f>
        <v>0.1133349304660735</v>
      </c>
      <c r="G20" t="str">
        <f>G14</f>
        <v>rf_hm_2003</v>
      </c>
      <c r="H20">
        <f t="shared" si="20"/>
        <v>0</v>
      </c>
      <c r="I20">
        <f>I14</f>
        <v>0.77283285611891595</v>
      </c>
      <c r="J20" t="str">
        <f>J14</f>
        <v>rf_hm_2003</v>
      </c>
      <c r="K20">
        <f t="shared" si="20"/>
        <v>0</v>
      </c>
      <c r="L20">
        <f>L14</f>
        <v>1.6759950795447229</v>
      </c>
      <c r="M20" t="str">
        <f>M14</f>
        <v>rf_hm_2003</v>
      </c>
      <c r="N20">
        <f t="shared" si="20"/>
        <v>0</v>
      </c>
      <c r="O20">
        <f>O14</f>
        <v>6.7018850609733809</v>
      </c>
      <c r="P20" t="str">
        <f>P14</f>
        <v>rf_hm_2003</v>
      </c>
      <c r="Q20">
        <f t="shared" si="20"/>
        <v>0</v>
      </c>
      <c r="R20">
        <f>R14</f>
        <v>172</v>
      </c>
    </row>
    <row r="21" spans="1:18" x14ac:dyDescent="0.5">
      <c r="A21">
        <f t="shared" ref="A21:Q22" si="21">A7</f>
        <v>0</v>
      </c>
      <c r="B21">
        <f t="shared" si="21"/>
        <v>0</v>
      </c>
      <c r="C21">
        <f t="shared" ref="C21:D22" si="22">C15</f>
        <v>1200.0699460000001</v>
      </c>
      <c r="D21" t="str">
        <f t="shared" si="22"/>
        <v>rf_hm_2010</v>
      </c>
      <c r="E21">
        <f t="shared" si="21"/>
        <v>0</v>
      </c>
      <c r="F21">
        <f t="shared" ref="F21:G22" si="23">F15</f>
        <v>0.1133349304660735</v>
      </c>
      <c r="G21" t="str">
        <f t="shared" si="23"/>
        <v>rf_hm_2010</v>
      </c>
      <c r="H21">
        <f t="shared" si="21"/>
        <v>0</v>
      </c>
      <c r="I21">
        <f t="shared" ref="I21:J22" si="24">I15</f>
        <v>0.77283285611891595</v>
      </c>
      <c r="J21" t="str">
        <f t="shared" si="24"/>
        <v>rf_hm_2010</v>
      </c>
      <c r="K21">
        <f t="shared" si="21"/>
        <v>0</v>
      </c>
      <c r="L21">
        <f t="shared" ref="L21:M22" si="25">L15</f>
        <v>1.6759950795447229</v>
      </c>
      <c r="M21" t="str">
        <f t="shared" si="25"/>
        <v>rf_hm_2010</v>
      </c>
      <c r="N21">
        <f t="shared" si="21"/>
        <v>0</v>
      </c>
      <c r="O21">
        <f t="shared" ref="O21:P22" si="26">O15</f>
        <v>6.7018850609733809</v>
      </c>
      <c r="P21" t="str">
        <f t="shared" si="26"/>
        <v>rf_hm_2010</v>
      </c>
      <c r="Q21">
        <f t="shared" si="21"/>
        <v>0</v>
      </c>
      <c r="R21">
        <f t="shared" ref="R21:R22" si="27">R15</f>
        <v>172</v>
      </c>
    </row>
    <row r="22" spans="1:18" x14ac:dyDescent="0.5">
      <c r="A22">
        <f t="shared" si="21"/>
        <v>0</v>
      </c>
      <c r="B22">
        <f t="shared" si="21"/>
        <v>0</v>
      </c>
      <c r="C22">
        <f t="shared" si="22"/>
        <v>1200.0699460000001</v>
      </c>
      <c r="D22" t="str">
        <f t="shared" si="22"/>
        <v>rf_hm_2015</v>
      </c>
      <c r="E22">
        <f t="shared" si="21"/>
        <v>0</v>
      </c>
      <c r="F22">
        <f t="shared" si="23"/>
        <v>0.1133349304660735</v>
      </c>
      <c r="G22" t="str">
        <f t="shared" si="23"/>
        <v>rf_hm_2015</v>
      </c>
      <c r="H22">
        <f t="shared" si="21"/>
        <v>0</v>
      </c>
      <c r="I22">
        <f t="shared" si="24"/>
        <v>0.77283285611891595</v>
      </c>
      <c r="J22" t="str">
        <f t="shared" si="24"/>
        <v>rf_hm_2015</v>
      </c>
      <c r="K22">
        <f t="shared" si="21"/>
        <v>0</v>
      </c>
      <c r="L22">
        <f t="shared" si="25"/>
        <v>1.6759950795447229</v>
      </c>
      <c r="M22" t="str">
        <f t="shared" si="25"/>
        <v>rf_hm_2015</v>
      </c>
      <c r="N22">
        <f t="shared" si="21"/>
        <v>0</v>
      </c>
      <c r="O22">
        <f t="shared" si="26"/>
        <v>6.7018850609733809</v>
      </c>
      <c r="P22" t="str">
        <f t="shared" si="26"/>
        <v>rf_hm_2015</v>
      </c>
      <c r="Q22">
        <f t="shared" si="21"/>
        <v>0</v>
      </c>
      <c r="R22">
        <f t="shared" si="27"/>
        <v>172</v>
      </c>
    </row>
    <row r="47" spans="1:8" x14ac:dyDescent="0.5">
      <c r="B47" s="9" t="s">
        <v>30</v>
      </c>
      <c r="C47" s="9" t="s">
        <v>1</v>
      </c>
      <c r="D47" s="9" t="s">
        <v>31</v>
      </c>
      <c r="E47" s="9" t="s">
        <v>32</v>
      </c>
      <c r="F47" s="9" t="s">
        <v>33</v>
      </c>
      <c r="G47" s="9" t="s">
        <v>34</v>
      </c>
      <c r="H47" s="9" t="s">
        <v>35</v>
      </c>
    </row>
    <row r="48" spans="1:8" x14ac:dyDescent="0.5">
      <c r="A48" s="3" t="s">
        <v>56</v>
      </c>
      <c r="B48" s="3" t="s">
        <v>27</v>
      </c>
      <c r="C48" s="3">
        <v>2444.900014999992</v>
      </c>
      <c r="D48" s="3">
        <v>0.21872580864297381</v>
      </c>
      <c r="E48" s="3">
        <v>0.58037396984461631</v>
      </c>
      <c r="F48" s="3">
        <v>2.9547818664751331</v>
      </c>
      <c r="G48" s="3">
        <v>14.90633857717604</v>
      </c>
      <c r="H48" s="3">
        <v>508</v>
      </c>
    </row>
    <row r="49" spans="1:8" s="3" customFormat="1" x14ac:dyDescent="0.5">
      <c r="A49" s="3" t="s">
        <v>57</v>
      </c>
      <c r="B49" s="3" t="s">
        <v>27</v>
      </c>
      <c r="C49" s="3">
        <v>1049.431516999997</v>
      </c>
      <c r="D49" s="3">
        <v>9.9793887220963759E-2</v>
      </c>
      <c r="E49" s="3">
        <v>0.26570741563458911</v>
      </c>
      <c r="F49" s="3">
        <v>1.496797518802836</v>
      </c>
      <c r="G49" s="3">
        <v>14.142297270946131</v>
      </c>
      <c r="H49" s="3">
        <v>508</v>
      </c>
    </row>
    <row r="50" spans="1:8" x14ac:dyDescent="0.5">
      <c r="A50" s="3" t="s">
        <v>48</v>
      </c>
      <c r="B50" s="3" t="s">
        <v>27</v>
      </c>
      <c r="C50" s="3">
        <v>2681.6392620000011</v>
      </c>
      <c r="D50" s="3">
        <v>0.2375701269967202</v>
      </c>
      <c r="E50" s="3">
        <v>0.56724080923356124</v>
      </c>
      <c r="F50" s="3">
        <v>3.1717005562779881</v>
      </c>
      <c r="G50" s="3">
        <v>13.11818230200354</v>
      </c>
      <c r="H50" s="3">
        <v>508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2561-F273-4078-A165-2DDF92902DFC}">
  <dimension ref="A1:R27"/>
  <sheetViews>
    <sheetView tabSelected="1" topLeftCell="A13" zoomScale="70" zoomScaleNormal="70" workbookViewId="0">
      <selection activeCell="A17" sqref="A17"/>
    </sheetView>
  </sheetViews>
  <sheetFormatPr defaultRowHeight="14.1" x14ac:dyDescent="0.5"/>
  <cols>
    <col min="1" max="1" width="16.8984375" bestFit="1" customWidth="1"/>
    <col min="2" max="3" width="12" bestFit="1" customWidth="1"/>
    <col min="5" max="5" width="8.09765625" customWidth="1"/>
    <col min="6" max="6" width="9.3984375" customWidth="1"/>
    <col min="7" max="7" width="6.796875" customWidth="1"/>
    <col min="8" max="8" width="12.25" bestFit="1" customWidth="1"/>
    <col min="9" max="10" width="12.25" customWidth="1"/>
    <col min="11" max="11" width="25.09765625" bestFit="1" customWidth="1"/>
    <col min="12" max="13" width="25.09765625" customWidth="1"/>
    <col min="14" max="14" width="14.84765625" bestFit="1" customWidth="1"/>
    <col min="15" max="16" width="14.84765625" customWidth="1"/>
    <col min="17" max="17" width="18.3984375" bestFit="1" customWidth="1"/>
  </cols>
  <sheetData>
    <row r="1" spans="1:18" x14ac:dyDescent="0.5">
      <c r="A1" s="9" t="s">
        <v>49</v>
      </c>
      <c r="B1" s="9" t="s">
        <v>1</v>
      </c>
      <c r="C1" s="9" t="s">
        <v>50</v>
      </c>
      <c r="D1" s="9"/>
      <c r="E1" s="9" t="s">
        <v>31</v>
      </c>
      <c r="F1" s="9"/>
      <c r="G1" s="9"/>
      <c r="H1" s="9" t="s">
        <v>32</v>
      </c>
      <c r="I1" s="9" t="s">
        <v>50</v>
      </c>
      <c r="J1" s="9"/>
      <c r="K1" s="9" t="s">
        <v>33</v>
      </c>
      <c r="L1" s="9"/>
      <c r="M1" s="9"/>
      <c r="N1" s="9" t="s">
        <v>34</v>
      </c>
      <c r="O1" s="9" t="s">
        <v>51</v>
      </c>
      <c r="P1" s="9"/>
      <c r="Q1" s="9" t="s">
        <v>35</v>
      </c>
    </row>
    <row r="2" spans="1:18" x14ac:dyDescent="0.5">
      <c r="A2" s="3" t="s">
        <v>46</v>
      </c>
      <c r="B2" s="3">
        <v>310.63406531802872</v>
      </c>
      <c r="C2" s="3">
        <v>1200.0699460000001</v>
      </c>
      <c r="D2" s="3">
        <v>3.0590703174620211E-2</v>
      </c>
      <c r="E2" s="3">
        <v>7.7354272258798901E-2</v>
      </c>
      <c r="F2" s="3">
        <v>0.1133349304660735</v>
      </c>
      <c r="G2" s="3" t="s">
        <v>46</v>
      </c>
      <c r="H2" s="3">
        <v>-0.34224758891621898</v>
      </c>
      <c r="I2" s="3">
        <v>0.77283285611891595</v>
      </c>
      <c r="J2" s="3" t="s">
        <v>46</v>
      </c>
      <c r="K2" s="3">
        <v>0.52468929271008502</v>
      </c>
      <c r="L2" s="3">
        <v>1.6759950795447229</v>
      </c>
      <c r="M2" s="3" t="s">
        <v>46</v>
      </c>
      <c r="N2" s="3">
        <v>1.352965310175833</v>
      </c>
      <c r="O2" s="3">
        <v>6.7018850609733809</v>
      </c>
      <c r="P2" s="3" t="s">
        <v>46</v>
      </c>
      <c r="Q2" s="3">
        <v>119</v>
      </c>
      <c r="R2" s="3">
        <v>172</v>
      </c>
    </row>
    <row r="3" spans="1:18" x14ac:dyDescent="0.5">
      <c r="A3" s="3" t="s">
        <v>47</v>
      </c>
      <c r="B3" s="10">
        <v>3400.0002400000049</v>
      </c>
      <c r="C3" s="3">
        <v>1200.0699460000001</v>
      </c>
      <c r="D3" s="3" t="s">
        <v>47</v>
      </c>
      <c r="E3" s="3">
        <v>0.292669631873268</v>
      </c>
      <c r="F3" s="3">
        <v>0.1133349304660735</v>
      </c>
      <c r="G3" s="3" t="s">
        <v>47</v>
      </c>
      <c r="H3" s="10">
        <v>0.71267638307281922</v>
      </c>
      <c r="I3" s="3">
        <v>0.77283285611891595</v>
      </c>
      <c r="J3" s="3" t="s">
        <v>47</v>
      </c>
      <c r="K3" s="3">
        <v>3.791180342757948</v>
      </c>
      <c r="L3" s="3">
        <v>1.6759950795447229</v>
      </c>
      <c r="M3" s="3" t="s">
        <v>47</v>
      </c>
      <c r="N3" s="3">
        <v>11.48077471707024</v>
      </c>
      <c r="O3" s="3">
        <v>6.7018850609733809</v>
      </c>
      <c r="P3" s="3" t="s">
        <v>47</v>
      </c>
      <c r="Q3" s="3">
        <v>487</v>
      </c>
      <c r="R3" s="3">
        <v>172</v>
      </c>
    </row>
    <row r="4" spans="1:18" x14ac:dyDescent="0.5">
      <c r="A4" s="3" t="s">
        <v>48</v>
      </c>
      <c r="B4" s="3">
        <v>2681.6392620000011</v>
      </c>
      <c r="C4" s="3">
        <v>1200.0699460000001</v>
      </c>
      <c r="D4" s="3" t="s">
        <v>48</v>
      </c>
      <c r="E4" s="3">
        <v>0.2375701269967202</v>
      </c>
      <c r="F4" s="3">
        <v>0.1133349304660735</v>
      </c>
      <c r="G4" s="3" t="s">
        <v>48</v>
      </c>
      <c r="H4" s="3">
        <v>0.56724080923356124</v>
      </c>
      <c r="I4" s="3">
        <v>0.77283285611891595</v>
      </c>
      <c r="J4" s="3" t="s">
        <v>48</v>
      </c>
      <c r="K4" s="3">
        <v>3.1717005562779881</v>
      </c>
      <c r="L4" s="3">
        <v>1.6759950795447229</v>
      </c>
      <c r="M4" s="3" t="s">
        <v>48</v>
      </c>
      <c r="N4" s="10">
        <v>13.11818230200354</v>
      </c>
      <c r="O4" s="3">
        <v>6.7018850609733809</v>
      </c>
      <c r="P4" s="3" t="s">
        <v>48</v>
      </c>
      <c r="Q4" s="10">
        <v>508</v>
      </c>
      <c r="R4" s="3">
        <v>172</v>
      </c>
    </row>
    <row r="5" spans="1:18" x14ac:dyDescent="0.5">
      <c r="A5" s="3" t="s">
        <v>26</v>
      </c>
      <c r="B5" s="10">
        <v>3356.0024460000059</v>
      </c>
      <c r="C5" s="3">
        <v>1200.0699460000001</v>
      </c>
      <c r="D5" s="3" t="s">
        <v>26</v>
      </c>
      <c r="E5" s="3">
        <v>0.28938081222601042</v>
      </c>
      <c r="F5" s="3">
        <v>0.1133349304660735</v>
      </c>
      <c r="G5" s="3" t="s">
        <v>26</v>
      </c>
      <c r="H5" s="10">
        <v>0.93450925482217395</v>
      </c>
      <c r="I5" s="3">
        <v>0.77283285611891595</v>
      </c>
      <c r="J5" s="3" t="s">
        <v>26</v>
      </c>
      <c r="K5" s="3">
        <v>3.7536008238628629</v>
      </c>
      <c r="L5" s="3">
        <v>1.6759950795447229</v>
      </c>
      <c r="M5" s="3" t="s">
        <v>26</v>
      </c>
      <c r="N5" s="3">
        <v>7.4124738468663054</v>
      </c>
      <c r="O5" s="3">
        <v>6.7018850609733809</v>
      </c>
      <c r="P5" s="3" t="s">
        <v>26</v>
      </c>
      <c r="Q5" s="10">
        <v>266</v>
      </c>
      <c r="R5" s="3">
        <v>172</v>
      </c>
    </row>
    <row r="6" spans="1:18" x14ac:dyDescent="0.5">
      <c r="A6" s="3" t="s">
        <v>28</v>
      </c>
      <c r="B6" s="3">
        <v>2483.281734000007</v>
      </c>
      <c r="C6" s="3">
        <v>1200.0699460000001</v>
      </c>
      <c r="D6" s="3" t="s">
        <v>28</v>
      </c>
      <c r="E6" s="3">
        <v>0.22180519483458699</v>
      </c>
      <c r="F6" s="3">
        <v>0.1133349304660735</v>
      </c>
      <c r="G6" s="3" t="s">
        <v>28</v>
      </c>
      <c r="H6" s="3">
        <v>0.68294737282911544</v>
      </c>
      <c r="I6" s="3">
        <v>0.77283285611891595</v>
      </c>
      <c r="J6" s="3" t="s">
        <v>28</v>
      </c>
      <c r="K6" s="3">
        <v>2.990636013636423</v>
      </c>
      <c r="L6" s="3">
        <v>1.6759950795447229</v>
      </c>
      <c r="M6" s="3" t="s">
        <v>28</v>
      </c>
      <c r="N6" s="3">
        <v>10.77617462777574</v>
      </c>
      <c r="O6" s="3">
        <v>6.7018850609733809</v>
      </c>
      <c r="P6" s="3" t="s">
        <v>28</v>
      </c>
      <c r="Q6" s="3">
        <v>403</v>
      </c>
      <c r="R6" s="3">
        <v>172</v>
      </c>
    </row>
    <row r="7" spans="1:18" x14ac:dyDescent="0.5">
      <c r="A7" s="3" t="s">
        <v>43</v>
      </c>
      <c r="B7" s="3">
        <v>1200.0699460000001</v>
      </c>
      <c r="C7" s="3"/>
      <c r="D7" s="3"/>
      <c r="E7" s="3">
        <v>0.1133349304660735</v>
      </c>
      <c r="F7" s="3"/>
      <c r="G7" s="3"/>
      <c r="H7" s="3">
        <v>0.77283285611891595</v>
      </c>
      <c r="I7" s="3"/>
      <c r="J7" s="3"/>
      <c r="K7" s="3">
        <v>1.6759950795447229</v>
      </c>
      <c r="L7" s="3"/>
      <c r="M7" s="3"/>
      <c r="N7" s="3">
        <v>6.7018850609733809</v>
      </c>
      <c r="O7" s="3"/>
      <c r="P7" s="3"/>
      <c r="Q7" s="3">
        <v>172</v>
      </c>
    </row>
    <row r="27" spans="2:2" x14ac:dyDescent="0.5">
      <c r="B27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XGBoost</vt:lpstr>
      <vt:lpstr>y selection</vt:lpstr>
      <vt:lpstr>xg rf time</vt:lpstr>
      <vt:lpstr>hmm result</vt:lpstr>
      <vt:lpstr>nn result</vt:lpstr>
      <vt:lpstr>xg result</vt:lpstr>
      <vt:lpstr>rf_result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2022-02-26T22:49:27Z</dcterms:created>
  <dcterms:modified xsi:type="dcterms:W3CDTF">2022-02-28T22:27:42Z</dcterms:modified>
</cp:coreProperties>
</file>